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D83C5A0B-E606-4BE4-9AF1-930A9F222441}" xr6:coauthVersionLast="47" xr6:coauthVersionMax="47" xr10:uidLastSave="{00000000-0000-0000-0000-000000000000}"/>
  <bookViews>
    <workbookView xWindow="-108" yWindow="-108" windowWidth="30936" windowHeight="16776" xr2:uid="{3BBF65A4-ECAF-411D-B7E2-A4FFC7E3A14E}"/>
  </bookViews>
  <sheets>
    <sheet name="第８表１" sheetId="1" r:id="rId1"/>
    <sheet name="第８表２" sheetId="2" r:id="rId2"/>
  </sheets>
  <externalReferences>
    <externalReference r:id="rId3"/>
    <externalReference r:id="rId4"/>
  </externalReferences>
  <definedNames>
    <definedName name="_Regression_Int" localSheetId="0" hidden="1">1</definedName>
    <definedName name="_Regression_Int" localSheetId="1" hidden="1">1</definedName>
    <definedName name="_xlnm.Print_Area" localSheetId="0">第８表１!$A$1:$X$35</definedName>
    <definedName name="_xlnm.Print_Area" localSheetId="1">第８表２!$A$1:$M$35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35" i="2" l="1"/>
  <c r="BA35" i="2"/>
  <c r="AZ35" i="2"/>
  <c r="AY35" i="2"/>
  <c r="AW35" i="2"/>
  <c r="AV35" i="2"/>
  <c r="AT35" i="2"/>
  <c r="AS35" i="2"/>
  <c r="AP35" i="2"/>
  <c r="AO35" i="2"/>
  <c r="AN35" i="2"/>
  <c r="AQ35" i="2" s="1"/>
  <c r="AM35" i="2"/>
  <c r="AL35" i="2"/>
  <c r="AK35" i="2"/>
  <c r="AJ35" i="2"/>
  <c r="AI35" i="2"/>
  <c r="AH35" i="2"/>
  <c r="AF35" i="2"/>
  <c r="AE35" i="2"/>
  <c r="AD35" i="2"/>
  <c r="AG35" i="2" s="1"/>
  <c r="AC35" i="2"/>
  <c r="X35" i="2"/>
  <c r="W35" i="2"/>
  <c r="V35" i="2" s="1"/>
  <c r="U35" i="2"/>
  <c r="T35" i="2"/>
  <c r="S35" i="2" s="1"/>
  <c r="Q35" i="2"/>
  <c r="P35" i="2"/>
  <c r="BB34" i="2"/>
  <c r="BA34" i="2"/>
  <c r="AZ34" i="2"/>
  <c r="AY34" i="2"/>
  <c r="BD34" i="2" s="1"/>
  <c r="AW34" i="2"/>
  <c r="AV34" i="2"/>
  <c r="AT34" i="2"/>
  <c r="AS34" i="2"/>
  <c r="AP34" i="2"/>
  <c r="AO34" i="2"/>
  <c r="AQ34" i="2" s="1"/>
  <c r="AN34" i="2"/>
  <c r="AM34" i="2"/>
  <c r="AK34" i="2"/>
  <c r="AJ34" i="2"/>
  <c r="AI34" i="2"/>
  <c r="AL34" i="2" s="1"/>
  <c r="AH34" i="2"/>
  <c r="AG34" i="2"/>
  <c r="AF34" i="2"/>
  <c r="AE34" i="2"/>
  <c r="AD34" i="2"/>
  <c r="AC34" i="2"/>
  <c r="X34" i="2"/>
  <c r="W34" i="2"/>
  <c r="V34" i="2" s="1"/>
  <c r="U34" i="2"/>
  <c r="T34" i="2"/>
  <c r="S34" i="2" s="1"/>
  <c r="R34" i="2" s="1"/>
  <c r="Q34" i="2"/>
  <c r="P34" i="2"/>
  <c r="BB33" i="2"/>
  <c r="BA33" i="2"/>
  <c r="BA12" i="2" s="1"/>
  <c r="AZ33" i="2"/>
  <c r="AY33" i="2"/>
  <c r="AW33" i="2"/>
  <c r="AV33" i="2"/>
  <c r="AT33" i="2"/>
  <c r="AS33" i="2"/>
  <c r="AS12" i="2" s="1"/>
  <c r="AP33" i="2"/>
  <c r="AO33" i="2"/>
  <c r="AN33" i="2"/>
  <c r="AQ33" i="2" s="1"/>
  <c r="AM33" i="2"/>
  <c r="AK33" i="2"/>
  <c r="AJ33" i="2"/>
  <c r="AI33" i="2"/>
  <c r="AH33" i="2"/>
  <c r="AF33" i="2"/>
  <c r="AE33" i="2"/>
  <c r="AD33" i="2"/>
  <c r="AG33" i="2" s="1"/>
  <c r="AG12" i="2" s="1"/>
  <c r="AC33" i="2"/>
  <c r="X33" i="2"/>
  <c r="W33" i="2"/>
  <c r="U33" i="2"/>
  <c r="T33" i="2"/>
  <c r="S33" i="2" s="1"/>
  <c r="Q33" i="2"/>
  <c r="P33" i="2"/>
  <c r="BC32" i="2"/>
  <c r="BB32" i="2"/>
  <c r="BA32" i="2"/>
  <c r="AZ32" i="2"/>
  <c r="BD32" i="2" s="1"/>
  <c r="AY32" i="2"/>
  <c r="AW32" i="2"/>
  <c r="AV32" i="2"/>
  <c r="AU32" i="2"/>
  <c r="AT32" i="2"/>
  <c r="AS32" i="2"/>
  <c r="AP32" i="2"/>
  <c r="AO32" i="2"/>
  <c r="AQ32" i="2" s="1"/>
  <c r="AN32" i="2"/>
  <c r="AM32" i="2"/>
  <c r="I32" i="2" s="1"/>
  <c r="AK32" i="2"/>
  <c r="AJ32" i="2"/>
  <c r="AI32" i="2"/>
  <c r="AH32" i="2"/>
  <c r="F32" i="2" s="1"/>
  <c r="AF32" i="2"/>
  <c r="AE32" i="2"/>
  <c r="AG32" i="2" s="1"/>
  <c r="AD32" i="2"/>
  <c r="AC32" i="2"/>
  <c r="AA32" i="2"/>
  <c r="Z32" i="2"/>
  <c r="X32" i="2"/>
  <c r="W32" i="2"/>
  <c r="V32" i="2"/>
  <c r="U32" i="2"/>
  <c r="T32" i="2"/>
  <c r="S32" i="2"/>
  <c r="R32" i="2" s="1"/>
  <c r="Q32" i="2"/>
  <c r="P32" i="2"/>
  <c r="K32" i="2"/>
  <c r="BC31" i="2"/>
  <c r="BB31" i="2"/>
  <c r="BA31" i="2"/>
  <c r="AZ31" i="2"/>
  <c r="AY31" i="2"/>
  <c r="AW31" i="2"/>
  <c r="AV31" i="2"/>
  <c r="AU31" i="2"/>
  <c r="AT31" i="2"/>
  <c r="AS31" i="2"/>
  <c r="AX31" i="2" s="1"/>
  <c r="AP31" i="2"/>
  <c r="J31" i="2" s="1"/>
  <c r="AO31" i="2"/>
  <c r="AQ31" i="2" s="1"/>
  <c r="K31" i="2" s="1"/>
  <c r="AN31" i="2"/>
  <c r="AM31" i="2"/>
  <c r="AK31" i="2"/>
  <c r="F31" i="2" s="1"/>
  <c r="AJ31" i="2"/>
  <c r="AI31" i="2"/>
  <c r="AH31" i="2"/>
  <c r="AF31" i="2"/>
  <c r="AE31" i="2"/>
  <c r="AG31" i="2" s="1"/>
  <c r="AD31" i="2"/>
  <c r="AC31" i="2"/>
  <c r="AA31" i="2"/>
  <c r="Z31" i="2"/>
  <c r="X31" i="2"/>
  <c r="W31" i="2"/>
  <c r="V31" i="2"/>
  <c r="U31" i="2"/>
  <c r="T31" i="2"/>
  <c r="S31" i="2"/>
  <c r="Q31" i="2"/>
  <c r="P31" i="2"/>
  <c r="I31" i="2"/>
  <c r="H31" i="2"/>
  <c r="BC30" i="2"/>
  <c r="BB30" i="2"/>
  <c r="BA30" i="2"/>
  <c r="AZ30" i="2"/>
  <c r="AY30" i="2"/>
  <c r="AW30" i="2"/>
  <c r="AV30" i="2"/>
  <c r="AU30" i="2"/>
  <c r="AT30" i="2"/>
  <c r="AS30" i="2"/>
  <c r="AX30" i="2" s="1"/>
  <c r="AP30" i="2"/>
  <c r="AO30" i="2"/>
  <c r="AQ30" i="2" s="1"/>
  <c r="K30" i="2" s="1"/>
  <c r="AN30" i="2"/>
  <c r="AM30" i="2"/>
  <c r="I30" i="2" s="1"/>
  <c r="AK30" i="2"/>
  <c r="AJ30" i="2"/>
  <c r="AI30" i="2"/>
  <c r="AH30" i="2"/>
  <c r="AF30" i="2"/>
  <c r="AE30" i="2"/>
  <c r="AG30" i="2" s="1"/>
  <c r="AD30" i="2"/>
  <c r="AC30" i="2"/>
  <c r="AA30" i="2"/>
  <c r="Z30" i="2"/>
  <c r="X30" i="2"/>
  <c r="W30" i="2"/>
  <c r="V30" i="2"/>
  <c r="U30" i="2"/>
  <c r="T30" i="2"/>
  <c r="S30" i="2" s="1"/>
  <c r="R30" i="2" s="1"/>
  <c r="Q30" i="2"/>
  <c r="P30" i="2"/>
  <c r="F30" i="2"/>
  <c r="BD29" i="2"/>
  <c r="BC29" i="2"/>
  <c r="BB29" i="2"/>
  <c r="BA29" i="2"/>
  <c r="AZ29" i="2"/>
  <c r="AY29" i="2"/>
  <c r="AW29" i="2"/>
  <c r="AV29" i="2"/>
  <c r="AU29" i="2"/>
  <c r="AT29" i="2"/>
  <c r="AS29" i="2"/>
  <c r="AP29" i="2"/>
  <c r="AO29" i="2"/>
  <c r="AQ29" i="2" s="1"/>
  <c r="K29" i="2" s="1"/>
  <c r="AN29" i="2"/>
  <c r="AM29" i="2"/>
  <c r="I29" i="2" s="1"/>
  <c r="AK29" i="2"/>
  <c r="F29" i="2" s="1"/>
  <c r="AJ29" i="2"/>
  <c r="E29" i="2" s="1"/>
  <c r="AI29" i="2"/>
  <c r="AH29" i="2"/>
  <c r="AF29" i="2"/>
  <c r="AE29" i="2"/>
  <c r="AG29" i="2" s="1"/>
  <c r="AD29" i="2"/>
  <c r="AC29" i="2"/>
  <c r="AA29" i="2"/>
  <c r="Z29" i="2"/>
  <c r="X29" i="2"/>
  <c r="W29" i="2"/>
  <c r="V29" i="2"/>
  <c r="U29" i="2"/>
  <c r="T29" i="2"/>
  <c r="S29" i="2" s="1"/>
  <c r="R29" i="2" s="1"/>
  <c r="Q29" i="2"/>
  <c r="P29" i="2"/>
  <c r="BC28" i="2"/>
  <c r="BB28" i="2"/>
  <c r="BA28" i="2"/>
  <c r="AZ28" i="2"/>
  <c r="AY28" i="2"/>
  <c r="AW28" i="2"/>
  <c r="AV28" i="2"/>
  <c r="AU28" i="2"/>
  <c r="AT28" i="2"/>
  <c r="AS28" i="2"/>
  <c r="AP28" i="2"/>
  <c r="AO28" i="2"/>
  <c r="AQ28" i="2" s="1"/>
  <c r="AN28" i="2"/>
  <c r="AM28" i="2"/>
  <c r="I28" i="2" s="1"/>
  <c r="AK28" i="2"/>
  <c r="F28" i="2" s="1"/>
  <c r="AJ28" i="2"/>
  <c r="AI28" i="2"/>
  <c r="AH28" i="2"/>
  <c r="AF28" i="2"/>
  <c r="AE28" i="2"/>
  <c r="AG28" i="2" s="1"/>
  <c r="AD28" i="2"/>
  <c r="AC28" i="2"/>
  <c r="AA28" i="2"/>
  <c r="Z28" i="2"/>
  <c r="X28" i="2"/>
  <c r="W28" i="2"/>
  <c r="V28" i="2"/>
  <c r="U28" i="2"/>
  <c r="T28" i="2"/>
  <c r="S28" i="2" s="1"/>
  <c r="R28" i="2" s="1"/>
  <c r="Q28" i="2"/>
  <c r="P28" i="2"/>
  <c r="K28" i="2"/>
  <c r="BC27" i="2"/>
  <c r="BB27" i="2"/>
  <c r="BA27" i="2"/>
  <c r="AZ27" i="2"/>
  <c r="AY27" i="2"/>
  <c r="AW27" i="2"/>
  <c r="AV27" i="2"/>
  <c r="AU27" i="2"/>
  <c r="AT27" i="2"/>
  <c r="AS27" i="2"/>
  <c r="AP27" i="2"/>
  <c r="J27" i="2" s="1"/>
  <c r="AO27" i="2"/>
  <c r="AQ27" i="2" s="1"/>
  <c r="K27" i="2" s="1"/>
  <c r="AN27" i="2"/>
  <c r="AM27" i="2"/>
  <c r="AK27" i="2"/>
  <c r="F27" i="2" s="1"/>
  <c r="AJ27" i="2"/>
  <c r="AI27" i="2"/>
  <c r="AH27" i="2"/>
  <c r="AF27" i="2"/>
  <c r="AE27" i="2"/>
  <c r="AG27" i="2" s="1"/>
  <c r="AD27" i="2"/>
  <c r="AC27" i="2"/>
  <c r="AA27" i="2"/>
  <c r="Z27" i="2"/>
  <c r="X27" i="2"/>
  <c r="W27" i="2"/>
  <c r="V27" i="2"/>
  <c r="U27" i="2"/>
  <c r="T27" i="2"/>
  <c r="S27" i="2" s="1"/>
  <c r="R27" i="2" s="1"/>
  <c r="Q27" i="2"/>
  <c r="P27" i="2"/>
  <c r="I27" i="2"/>
  <c r="H27" i="2"/>
  <c r="BC26" i="2"/>
  <c r="BB26" i="2"/>
  <c r="BA26" i="2"/>
  <c r="AZ26" i="2"/>
  <c r="AY26" i="2"/>
  <c r="BD26" i="2" s="1"/>
  <c r="AW26" i="2"/>
  <c r="AV26" i="2"/>
  <c r="AU26" i="2"/>
  <c r="AT26" i="2"/>
  <c r="AS26" i="2"/>
  <c r="AX26" i="2" s="1"/>
  <c r="AP26" i="2"/>
  <c r="AO26" i="2"/>
  <c r="AQ26" i="2" s="1"/>
  <c r="K26" i="2" s="1"/>
  <c r="AN26" i="2"/>
  <c r="AM26" i="2"/>
  <c r="I26" i="2" s="1"/>
  <c r="AK26" i="2"/>
  <c r="AJ26" i="2"/>
  <c r="AI26" i="2"/>
  <c r="AH26" i="2"/>
  <c r="AF26" i="2"/>
  <c r="AE26" i="2"/>
  <c r="AG26" i="2" s="1"/>
  <c r="AD26" i="2"/>
  <c r="AC26" i="2"/>
  <c r="AA26" i="2"/>
  <c r="Z26" i="2"/>
  <c r="X26" i="2"/>
  <c r="W26" i="2"/>
  <c r="V26" i="2"/>
  <c r="U26" i="2"/>
  <c r="T26" i="2"/>
  <c r="S26" i="2" s="1"/>
  <c r="R26" i="2" s="1"/>
  <c r="Q26" i="2"/>
  <c r="P26" i="2"/>
  <c r="F26" i="2"/>
  <c r="BC25" i="2"/>
  <c r="BB25" i="2"/>
  <c r="BA25" i="2"/>
  <c r="BD25" i="2" s="1"/>
  <c r="AZ25" i="2"/>
  <c r="AY25" i="2"/>
  <c r="AW25" i="2"/>
  <c r="AV25" i="2"/>
  <c r="AU25" i="2"/>
  <c r="AT25" i="2"/>
  <c r="AS25" i="2"/>
  <c r="AP25" i="2"/>
  <c r="AO25" i="2"/>
  <c r="AQ25" i="2" s="1"/>
  <c r="K25" i="2" s="1"/>
  <c r="AN25" i="2"/>
  <c r="AM25" i="2"/>
  <c r="I25" i="2" s="1"/>
  <c r="AK25" i="2"/>
  <c r="F25" i="2" s="1"/>
  <c r="AJ25" i="2"/>
  <c r="E25" i="2" s="1"/>
  <c r="AI25" i="2"/>
  <c r="AH25" i="2"/>
  <c r="AF25" i="2"/>
  <c r="AE25" i="2"/>
  <c r="AG25" i="2" s="1"/>
  <c r="AD25" i="2"/>
  <c r="AC25" i="2"/>
  <c r="AA25" i="2"/>
  <c r="Z25" i="2"/>
  <c r="X25" i="2"/>
  <c r="W25" i="2"/>
  <c r="V25" i="2"/>
  <c r="U25" i="2"/>
  <c r="T25" i="2"/>
  <c r="S25" i="2" s="1"/>
  <c r="R25" i="2" s="1"/>
  <c r="Q25" i="2"/>
  <c r="P25" i="2"/>
  <c r="BC24" i="2"/>
  <c r="BB24" i="2"/>
  <c r="BA24" i="2"/>
  <c r="AZ24" i="2"/>
  <c r="AY24" i="2"/>
  <c r="AW24" i="2"/>
  <c r="AV24" i="2"/>
  <c r="AU24" i="2"/>
  <c r="AT24" i="2"/>
  <c r="AS24" i="2"/>
  <c r="AX24" i="2" s="1"/>
  <c r="AP24" i="2"/>
  <c r="AO24" i="2"/>
  <c r="AQ24" i="2" s="1"/>
  <c r="AN24" i="2"/>
  <c r="AM24" i="2"/>
  <c r="I24" i="2" s="1"/>
  <c r="AK24" i="2"/>
  <c r="F24" i="2" s="1"/>
  <c r="AJ24" i="2"/>
  <c r="AI24" i="2"/>
  <c r="AH24" i="2"/>
  <c r="AF24" i="2"/>
  <c r="AE24" i="2"/>
  <c r="AG24" i="2" s="1"/>
  <c r="AD24" i="2"/>
  <c r="AC24" i="2"/>
  <c r="AA24" i="2"/>
  <c r="Z24" i="2"/>
  <c r="X24" i="2"/>
  <c r="W24" i="2"/>
  <c r="V24" i="2"/>
  <c r="U24" i="2"/>
  <c r="T24" i="2"/>
  <c r="S24" i="2" s="1"/>
  <c r="R24" i="2" s="1"/>
  <c r="Q24" i="2"/>
  <c r="P24" i="2"/>
  <c r="K24" i="2"/>
  <c r="BC23" i="2"/>
  <c r="BB23" i="2"/>
  <c r="BD23" i="2" s="1"/>
  <c r="BA23" i="2"/>
  <c r="AZ23" i="2"/>
  <c r="AY23" i="2"/>
  <c r="AW23" i="2"/>
  <c r="AV23" i="2"/>
  <c r="AU23" i="2"/>
  <c r="AT23" i="2"/>
  <c r="AS23" i="2"/>
  <c r="AX23" i="2" s="1"/>
  <c r="AP23" i="2"/>
  <c r="J23" i="2" s="1"/>
  <c r="AO23" i="2"/>
  <c r="AQ23" i="2" s="1"/>
  <c r="K23" i="2" s="1"/>
  <c r="AN23" i="2"/>
  <c r="AM23" i="2"/>
  <c r="AK23" i="2"/>
  <c r="F23" i="2" s="1"/>
  <c r="AJ23" i="2"/>
  <c r="AI23" i="2"/>
  <c r="AH23" i="2"/>
  <c r="AF23" i="2"/>
  <c r="AE23" i="2"/>
  <c r="AG23" i="2" s="1"/>
  <c r="AD23" i="2"/>
  <c r="AC23" i="2"/>
  <c r="AA23" i="2"/>
  <c r="Z23" i="2"/>
  <c r="X23" i="2"/>
  <c r="W23" i="2"/>
  <c r="V23" i="2"/>
  <c r="U23" i="2"/>
  <c r="T23" i="2"/>
  <c r="S23" i="2" s="1"/>
  <c r="R23" i="2" s="1"/>
  <c r="Q23" i="2"/>
  <c r="P23" i="2"/>
  <c r="I23" i="2"/>
  <c r="H23" i="2"/>
  <c r="BC22" i="2"/>
  <c r="BB22" i="2"/>
  <c r="BA22" i="2"/>
  <c r="AZ22" i="2"/>
  <c r="AY22" i="2"/>
  <c r="BD22" i="2" s="1"/>
  <c r="AW22" i="2"/>
  <c r="AV22" i="2"/>
  <c r="AU22" i="2"/>
  <c r="AT22" i="2"/>
  <c r="AS22" i="2"/>
  <c r="AP22" i="2"/>
  <c r="AO22" i="2"/>
  <c r="AQ22" i="2" s="1"/>
  <c r="K22" i="2" s="1"/>
  <c r="AN22" i="2"/>
  <c r="AM22" i="2"/>
  <c r="I22" i="2" s="1"/>
  <c r="AK22" i="2"/>
  <c r="AJ22" i="2"/>
  <c r="AI22" i="2"/>
  <c r="AH22" i="2"/>
  <c r="F22" i="2" s="1"/>
  <c r="AF22" i="2"/>
  <c r="AE22" i="2"/>
  <c r="AG22" i="2" s="1"/>
  <c r="AD22" i="2"/>
  <c r="AC22" i="2"/>
  <c r="AA22" i="2"/>
  <c r="Z22" i="2"/>
  <c r="X22" i="2"/>
  <c r="W22" i="2"/>
  <c r="V22" i="2"/>
  <c r="U22" i="2"/>
  <c r="T22" i="2"/>
  <c r="S22" i="2" s="1"/>
  <c r="R22" i="2" s="1"/>
  <c r="Q22" i="2"/>
  <c r="P22" i="2"/>
  <c r="BC21" i="2"/>
  <c r="BB21" i="2"/>
  <c r="BA21" i="2"/>
  <c r="AZ21" i="2"/>
  <c r="BD21" i="2" s="1"/>
  <c r="AY21" i="2"/>
  <c r="AW21" i="2"/>
  <c r="AV21" i="2"/>
  <c r="AU21" i="2"/>
  <c r="AT21" i="2"/>
  <c r="AS21" i="2"/>
  <c r="AP21" i="2"/>
  <c r="AO21" i="2"/>
  <c r="AQ21" i="2" s="1"/>
  <c r="K21" i="2" s="1"/>
  <c r="AN21" i="2"/>
  <c r="AM21" i="2"/>
  <c r="I21" i="2" s="1"/>
  <c r="AK21" i="2"/>
  <c r="F21" i="2" s="1"/>
  <c r="AJ21" i="2"/>
  <c r="E21" i="2" s="1"/>
  <c r="AI21" i="2"/>
  <c r="AH21" i="2"/>
  <c r="AF21" i="2"/>
  <c r="AE21" i="2"/>
  <c r="AG21" i="2" s="1"/>
  <c r="AD21" i="2"/>
  <c r="AC21" i="2"/>
  <c r="AA21" i="2"/>
  <c r="Z21" i="2"/>
  <c r="X21" i="2"/>
  <c r="W21" i="2"/>
  <c r="V21" i="2"/>
  <c r="U21" i="2"/>
  <c r="T21" i="2"/>
  <c r="S21" i="2" s="1"/>
  <c r="R21" i="2" s="1"/>
  <c r="Q21" i="2"/>
  <c r="P21" i="2"/>
  <c r="BC20" i="2"/>
  <c r="BB20" i="2"/>
  <c r="BA20" i="2"/>
  <c r="AZ20" i="2"/>
  <c r="AY20" i="2"/>
  <c r="AW20" i="2"/>
  <c r="AV20" i="2"/>
  <c r="AU20" i="2"/>
  <c r="AT20" i="2"/>
  <c r="AS20" i="2"/>
  <c r="AP20" i="2"/>
  <c r="AO20" i="2"/>
  <c r="AQ20" i="2" s="1"/>
  <c r="AN20" i="2"/>
  <c r="AM20" i="2"/>
  <c r="I20" i="2" s="1"/>
  <c r="AK20" i="2"/>
  <c r="F20" i="2" s="1"/>
  <c r="AJ20" i="2"/>
  <c r="AI20" i="2"/>
  <c r="AH20" i="2"/>
  <c r="AF20" i="2"/>
  <c r="AE20" i="2"/>
  <c r="AG20" i="2" s="1"/>
  <c r="AD20" i="2"/>
  <c r="AC20" i="2"/>
  <c r="AA20" i="2"/>
  <c r="Z20" i="2"/>
  <c r="X20" i="2"/>
  <c r="W20" i="2"/>
  <c r="V20" i="2"/>
  <c r="U20" i="2"/>
  <c r="T20" i="2"/>
  <c r="S20" i="2" s="1"/>
  <c r="R20" i="2" s="1"/>
  <c r="Q20" i="2"/>
  <c r="P20" i="2"/>
  <c r="K20" i="2"/>
  <c r="BC19" i="2"/>
  <c r="BB19" i="2"/>
  <c r="BA19" i="2"/>
  <c r="AZ19" i="2"/>
  <c r="AY19" i="2"/>
  <c r="AW19" i="2"/>
  <c r="AV19" i="2"/>
  <c r="AU19" i="2"/>
  <c r="AT19" i="2"/>
  <c r="AS19" i="2"/>
  <c r="AP19" i="2"/>
  <c r="J19" i="2" s="1"/>
  <c r="AO19" i="2"/>
  <c r="AQ19" i="2" s="1"/>
  <c r="K19" i="2" s="1"/>
  <c r="AN19" i="2"/>
  <c r="AM19" i="2"/>
  <c r="AK19" i="2"/>
  <c r="F19" i="2" s="1"/>
  <c r="AJ19" i="2"/>
  <c r="AI19" i="2"/>
  <c r="AH19" i="2"/>
  <c r="AF19" i="2"/>
  <c r="AE19" i="2"/>
  <c r="AG19" i="2" s="1"/>
  <c r="AD19" i="2"/>
  <c r="AC19" i="2"/>
  <c r="AA19" i="2"/>
  <c r="Z19" i="2"/>
  <c r="X19" i="2"/>
  <c r="W19" i="2"/>
  <c r="V19" i="2"/>
  <c r="U19" i="2"/>
  <c r="T19" i="2"/>
  <c r="S19" i="2" s="1"/>
  <c r="R19" i="2" s="1"/>
  <c r="Q19" i="2"/>
  <c r="P19" i="2"/>
  <c r="I19" i="2"/>
  <c r="H19" i="2"/>
  <c r="BC18" i="2"/>
  <c r="BB18" i="2"/>
  <c r="BA18" i="2"/>
  <c r="AZ18" i="2"/>
  <c r="AY18" i="2"/>
  <c r="AW18" i="2"/>
  <c r="AV18" i="2"/>
  <c r="AU18" i="2"/>
  <c r="AT18" i="2"/>
  <c r="AS18" i="2"/>
  <c r="AP18" i="2"/>
  <c r="AO18" i="2"/>
  <c r="AQ18" i="2" s="1"/>
  <c r="K18" i="2" s="1"/>
  <c r="AN18" i="2"/>
  <c r="AM18" i="2"/>
  <c r="I18" i="2" s="1"/>
  <c r="AK18" i="2"/>
  <c r="AJ18" i="2"/>
  <c r="AI18" i="2"/>
  <c r="AH18" i="2"/>
  <c r="F18" i="2" s="1"/>
  <c r="AF18" i="2"/>
  <c r="AE18" i="2"/>
  <c r="AG18" i="2" s="1"/>
  <c r="AD18" i="2"/>
  <c r="AC18" i="2"/>
  <c r="AA18" i="2"/>
  <c r="Z18" i="2"/>
  <c r="X18" i="2"/>
  <c r="W18" i="2"/>
  <c r="V18" i="2"/>
  <c r="U18" i="2"/>
  <c r="T18" i="2"/>
  <c r="S18" i="2" s="1"/>
  <c r="R18" i="2" s="1"/>
  <c r="Q18" i="2"/>
  <c r="P18" i="2"/>
  <c r="BC17" i="2"/>
  <c r="BB17" i="2"/>
  <c r="BA17" i="2"/>
  <c r="BD17" i="2" s="1"/>
  <c r="AZ17" i="2"/>
  <c r="AY17" i="2"/>
  <c r="AW17" i="2"/>
  <c r="AV17" i="2"/>
  <c r="AU17" i="2"/>
  <c r="AT17" i="2"/>
  <c r="AS17" i="2"/>
  <c r="AP17" i="2"/>
  <c r="AO17" i="2"/>
  <c r="AQ17" i="2" s="1"/>
  <c r="K17" i="2" s="1"/>
  <c r="AN17" i="2"/>
  <c r="AM17" i="2"/>
  <c r="I17" i="2" s="1"/>
  <c r="AK17" i="2"/>
  <c r="F17" i="2" s="1"/>
  <c r="AJ17" i="2"/>
  <c r="E17" i="2" s="1"/>
  <c r="AI17" i="2"/>
  <c r="AH17" i="2"/>
  <c r="AF17" i="2"/>
  <c r="AE17" i="2"/>
  <c r="AG17" i="2" s="1"/>
  <c r="AD17" i="2"/>
  <c r="AC17" i="2"/>
  <c r="AA17" i="2"/>
  <c r="Z17" i="2"/>
  <c r="X17" i="2"/>
  <c r="W17" i="2"/>
  <c r="V17" i="2"/>
  <c r="U17" i="2"/>
  <c r="T17" i="2"/>
  <c r="S17" i="2" s="1"/>
  <c r="R17" i="2" s="1"/>
  <c r="Q17" i="2"/>
  <c r="P17" i="2"/>
  <c r="BC16" i="2"/>
  <c r="BB16" i="2"/>
  <c r="BA16" i="2"/>
  <c r="AZ16" i="2"/>
  <c r="AY16" i="2"/>
  <c r="AW16" i="2"/>
  <c r="AV16" i="2"/>
  <c r="AU16" i="2"/>
  <c r="AT16" i="2"/>
  <c r="AS16" i="2"/>
  <c r="AX16" i="2" s="1"/>
  <c r="AP16" i="2"/>
  <c r="AO16" i="2"/>
  <c r="AQ16" i="2" s="1"/>
  <c r="AN16" i="2"/>
  <c r="AM16" i="2"/>
  <c r="I16" i="2" s="1"/>
  <c r="AK16" i="2"/>
  <c r="F16" i="2" s="1"/>
  <c r="AJ16" i="2"/>
  <c r="AI16" i="2"/>
  <c r="AH16" i="2"/>
  <c r="AF16" i="2"/>
  <c r="AE16" i="2"/>
  <c r="AG16" i="2" s="1"/>
  <c r="AD16" i="2"/>
  <c r="AC16" i="2"/>
  <c r="AA16" i="2"/>
  <c r="Z16" i="2"/>
  <c r="X16" i="2"/>
  <c r="W16" i="2"/>
  <c r="V16" i="2"/>
  <c r="U16" i="2"/>
  <c r="T16" i="2"/>
  <c r="S16" i="2" s="1"/>
  <c r="R16" i="2" s="1"/>
  <c r="Q16" i="2"/>
  <c r="P16" i="2"/>
  <c r="K16" i="2"/>
  <c r="BC15" i="2"/>
  <c r="BB15" i="2"/>
  <c r="BD15" i="2" s="1"/>
  <c r="BA15" i="2"/>
  <c r="AZ15" i="2"/>
  <c r="AY15" i="2"/>
  <c r="AW15" i="2"/>
  <c r="AV15" i="2"/>
  <c r="AU15" i="2"/>
  <c r="AT15" i="2"/>
  <c r="AS15" i="2"/>
  <c r="AX15" i="2" s="1"/>
  <c r="AP15" i="2"/>
  <c r="J15" i="2" s="1"/>
  <c r="AO15" i="2"/>
  <c r="AQ15" i="2" s="1"/>
  <c r="K15" i="2" s="1"/>
  <c r="AN15" i="2"/>
  <c r="AM15" i="2"/>
  <c r="AK15" i="2"/>
  <c r="F15" i="2" s="1"/>
  <c r="AJ15" i="2"/>
  <c r="AI15" i="2"/>
  <c r="AH15" i="2"/>
  <c r="AF15" i="2"/>
  <c r="AE15" i="2"/>
  <c r="AG15" i="2" s="1"/>
  <c r="AD15" i="2"/>
  <c r="AC15" i="2"/>
  <c r="AA15" i="2"/>
  <c r="Z15" i="2"/>
  <c r="X15" i="2"/>
  <c r="W15" i="2"/>
  <c r="V15" i="2"/>
  <c r="U15" i="2"/>
  <c r="T15" i="2"/>
  <c r="S15" i="2" s="1"/>
  <c r="R15" i="2" s="1"/>
  <c r="Q15" i="2"/>
  <c r="P15" i="2"/>
  <c r="I15" i="2"/>
  <c r="H15" i="2"/>
  <c r="BC14" i="2"/>
  <c r="BB14" i="2"/>
  <c r="BA14" i="2"/>
  <c r="AZ14" i="2"/>
  <c r="AY14" i="2"/>
  <c r="BD14" i="2" s="1"/>
  <c r="AW14" i="2"/>
  <c r="AV14" i="2"/>
  <c r="AU14" i="2"/>
  <c r="AU11" i="2" s="1"/>
  <c r="AU10" i="2" s="1"/>
  <c r="AT14" i="2"/>
  <c r="AS14" i="2"/>
  <c r="AP14" i="2"/>
  <c r="AO14" i="2"/>
  <c r="AQ14" i="2" s="1"/>
  <c r="K14" i="2" s="1"/>
  <c r="AN14" i="2"/>
  <c r="AM14" i="2"/>
  <c r="I14" i="2" s="1"/>
  <c r="AK14" i="2"/>
  <c r="AJ14" i="2"/>
  <c r="AI14" i="2"/>
  <c r="AH14" i="2"/>
  <c r="F14" i="2" s="1"/>
  <c r="AF14" i="2"/>
  <c r="AE14" i="2"/>
  <c r="AG14" i="2" s="1"/>
  <c r="AD14" i="2"/>
  <c r="AC14" i="2"/>
  <c r="AA14" i="2"/>
  <c r="Z14" i="2"/>
  <c r="X14" i="2"/>
  <c r="W14" i="2"/>
  <c r="V14" i="2"/>
  <c r="U14" i="2"/>
  <c r="T14" i="2"/>
  <c r="S14" i="2" s="1"/>
  <c r="R14" i="2" s="1"/>
  <c r="Q14" i="2"/>
  <c r="P14" i="2"/>
  <c r="BC13" i="2"/>
  <c r="BB13" i="2"/>
  <c r="BA13" i="2"/>
  <c r="AZ13" i="2"/>
  <c r="BD13" i="2" s="1"/>
  <c r="AY13" i="2"/>
  <c r="AW13" i="2"/>
  <c r="AW11" i="2" s="1"/>
  <c r="AW10" i="2" s="1"/>
  <c r="AV13" i="2"/>
  <c r="AV11" i="2" s="1"/>
  <c r="AU13" i="2"/>
  <c r="AT13" i="2"/>
  <c r="AS13" i="2"/>
  <c r="AP13" i="2"/>
  <c r="AO13" i="2"/>
  <c r="AQ13" i="2" s="1"/>
  <c r="K13" i="2" s="1"/>
  <c r="AN13" i="2"/>
  <c r="AM13" i="2"/>
  <c r="AK13" i="2"/>
  <c r="AK11" i="2" s="1"/>
  <c r="AJ13" i="2"/>
  <c r="E13" i="2" s="1"/>
  <c r="AI13" i="2"/>
  <c r="AH13" i="2"/>
  <c r="AF13" i="2"/>
  <c r="AE13" i="2"/>
  <c r="AD13" i="2"/>
  <c r="AC13" i="2"/>
  <c r="AA13" i="2"/>
  <c r="Z13" i="2"/>
  <c r="X13" i="2"/>
  <c r="W13" i="2"/>
  <c r="V13" i="2"/>
  <c r="U13" i="2"/>
  <c r="T13" i="2"/>
  <c r="S13" i="2" s="1"/>
  <c r="Q13" i="2"/>
  <c r="Q11" i="2" s="1"/>
  <c r="P13" i="2"/>
  <c r="BC12" i="2"/>
  <c r="BB12" i="2"/>
  <c r="AY12" i="2"/>
  <c r="AW12" i="2"/>
  <c r="AV12" i="2"/>
  <c r="AU12" i="2"/>
  <c r="AP12" i="2"/>
  <c r="AO12" i="2"/>
  <c r="AN12" i="2"/>
  <c r="AM12" i="2"/>
  <c r="AK12" i="2"/>
  <c r="AJ12" i="2"/>
  <c r="AI12" i="2"/>
  <c r="AH12" i="2"/>
  <c r="AF12" i="2"/>
  <c r="AE12" i="2"/>
  <c r="AD12" i="2"/>
  <c r="AC12" i="2"/>
  <c r="AA12" i="2"/>
  <c r="Z12" i="2"/>
  <c r="X12" i="2"/>
  <c r="U12" i="2"/>
  <c r="T12" i="2"/>
  <c r="S12" i="2"/>
  <c r="Q12" i="2"/>
  <c r="P12" i="2"/>
  <c r="BC11" i="2"/>
  <c r="BC10" i="2" s="1"/>
  <c r="BA11" i="2"/>
  <c r="AO11" i="2"/>
  <c r="AO10" i="2" s="1"/>
  <c r="AN11" i="2"/>
  <c r="AI11" i="2"/>
  <c r="AF11" i="2"/>
  <c r="AD11" i="2"/>
  <c r="AD10" i="2" s="1"/>
  <c r="AA11" i="2"/>
  <c r="AA10" i="2" s="1"/>
  <c r="Z11" i="2"/>
  <c r="Z10" i="2" s="1"/>
  <c r="X11" i="2"/>
  <c r="X10" i="2" s="1"/>
  <c r="W11" i="2"/>
  <c r="U11" i="2"/>
  <c r="U10" i="2" s="1"/>
  <c r="P11" i="2"/>
  <c r="P10" i="2" s="1"/>
  <c r="AN10" i="2"/>
  <c r="AK10" i="2"/>
  <c r="AI10" i="2"/>
  <c r="AF10" i="2"/>
  <c r="Q10" i="2"/>
  <c r="BW35" i="1"/>
  <c r="BV35" i="1"/>
  <c r="BU35" i="1"/>
  <c r="BT35" i="1"/>
  <c r="BR35" i="1"/>
  <c r="BQ35" i="1"/>
  <c r="BS35" i="1" s="1"/>
  <c r="BO35" i="1"/>
  <c r="BN35" i="1"/>
  <c r="BL35" i="1"/>
  <c r="BG35" i="1"/>
  <c r="BB35" i="1"/>
  <c r="AQ35" i="1"/>
  <c r="AN35" i="1"/>
  <c r="AM35" i="1" s="1"/>
  <c r="AL35" i="1"/>
  <c r="AK35" i="1"/>
  <c r="J35" i="1"/>
  <c r="K35" i="1" s="1"/>
  <c r="BW34" i="1"/>
  <c r="BV34" i="1"/>
  <c r="BU34" i="1"/>
  <c r="BY34" i="1" s="1"/>
  <c r="BT34" i="1"/>
  <c r="BR34" i="1"/>
  <c r="BQ34" i="1"/>
  <c r="BO34" i="1"/>
  <c r="BS34" i="1" s="1"/>
  <c r="BN34" i="1"/>
  <c r="BL34" i="1"/>
  <c r="BG34" i="1"/>
  <c r="BB34" i="1"/>
  <c r="AQ34" i="1"/>
  <c r="AM34" i="1" s="1"/>
  <c r="AN34" i="1"/>
  <c r="AL34" i="1"/>
  <c r="AK34" i="1"/>
  <c r="BW33" i="1"/>
  <c r="BW12" i="1" s="1"/>
  <c r="BV33" i="1"/>
  <c r="BV12" i="1" s="1"/>
  <c r="BU33" i="1"/>
  <c r="BT33" i="1"/>
  <c r="BR33" i="1"/>
  <c r="BQ33" i="1"/>
  <c r="BO33" i="1"/>
  <c r="BO12" i="1" s="1"/>
  <c r="BN33" i="1"/>
  <c r="BL33" i="1"/>
  <c r="BG33" i="1"/>
  <c r="BB33" i="1"/>
  <c r="AQ33" i="1"/>
  <c r="AN33" i="1"/>
  <c r="AM33" i="1" s="1"/>
  <c r="AL33" i="1"/>
  <c r="AK33" i="1"/>
  <c r="J33" i="1"/>
  <c r="K33" i="1" s="1"/>
  <c r="F33" i="1"/>
  <c r="G33" i="1" s="1"/>
  <c r="BX32" i="1"/>
  <c r="BW32" i="1"/>
  <c r="BV32" i="1"/>
  <c r="BU32" i="1"/>
  <c r="BT32" i="1"/>
  <c r="BY32" i="1" s="1"/>
  <c r="BR32" i="1"/>
  <c r="BQ32" i="1"/>
  <c r="BP32" i="1"/>
  <c r="BO32" i="1"/>
  <c r="BN32" i="1"/>
  <c r="BL32" i="1"/>
  <c r="BG32" i="1"/>
  <c r="BB32" i="1"/>
  <c r="AQ32" i="1"/>
  <c r="AM32" i="1" s="1"/>
  <c r="AN32" i="1"/>
  <c r="AL32" i="1"/>
  <c r="AK32" i="1"/>
  <c r="AF32" i="1"/>
  <c r="AE32" i="1"/>
  <c r="AD32" i="1"/>
  <c r="AC32" i="1"/>
  <c r="AB32" i="1"/>
  <c r="AA32" i="1"/>
  <c r="Z32" i="1"/>
  <c r="Y32" i="1"/>
  <c r="W32" i="1"/>
  <c r="V32" i="1"/>
  <c r="U32" i="1"/>
  <c r="T32" i="1"/>
  <c r="BX31" i="1"/>
  <c r="BY31" i="1" s="1"/>
  <c r="BW31" i="1"/>
  <c r="BV31" i="1"/>
  <c r="BU31" i="1"/>
  <c r="BT31" i="1"/>
  <c r="BR31" i="1"/>
  <c r="BQ31" i="1"/>
  <c r="BP31" i="1"/>
  <c r="BO31" i="1"/>
  <c r="BN31" i="1"/>
  <c r="BL31" i="1"/>
  <c r="BG31" i="1"/>
  <c r="AB31" i="1" s="1"/>
  <c r="BB31" i="1"/>
  <c r="AQ31" i="1"/>
  <c r="AM31" i="1" s="1"/>
  <c r="AN31" i="1"/>
  <c r="AL31" i="1"/>
  <c r="AK31" i="1"/>
  <c r="AF31" i="1"/>
  <c r="AE31" i="1"/>
  <c r="AD31" i="1"/>
  <c r="AC31" i="1"/>
  <c r="AA31" i="1"/>
  <c r="Z31" i="1"/>
  <c r="Y31" i="1"/>
  <c r="W31" i="1"/>
  <c r="V31" i="1"/>
  <c r="U31" i="1"/>
  <c r="T31" i="1"/>
  <c r="BX30" i="1"/>
  <c r="BW30" i="1"/>
  <c r="BV30" i="1"/>
  <c r="BU30" i="1"/>
  <c r="BT30" i="1"/>
  <c r="BR30" i="1"/>
  <c r="BQ30" i="1"/>
  <c r="BP30" i="1"/>
  <c r="BO30" i="1"/>
  <c r="BN30" i="1"/>
  <c r="BS30" i="1" s="1"/>
  <c r="BL30" i="1"/>
  <c r="BG30" i="1"/>
  <c r="AB30" i="1" s="1"/>
  <c r="BB30" i="1"/>
  <c r="AQ30" i="1"/>
  <c r="AN30" i="1"/>
  <c r="AM30" i="1" s="1"/>
  <c r="J30" i="1" s="1"/>
  <c r="K30" i="1" s="1"/>
  <c r="AL30" i="1"/>
  <c r="AK30" i="1"/>
  <c r="AF30" i="1"/>
  <c r="AE30" i="1"/>
  <c r="AD30" i="1"/>
  <c r="AC30" i="1"/>
  <c r="AA30" i="1"/>
  <c r="Z30" i="1"/>
  <c r="Y30" i="1"/>
  <c r="W30" i="1"/>
  <c r="V30" i="1"/>
  <c r="U30" i="1"/>
  <c r="T30" i="1"/>
  <c r="BX29" i="1"/>
  <c r="BW29" i="1"/>
  <c r="BV29" i="1"/>
  <c r="BU29" i="1"/>
  <c r="BT29" i="1"/>
  <c r="BR29" i="1"/>
  <c r="BQ29" i="1"/>
  <c r="BP29" i="1"/>
  <c r="BO29" i="1"/>
  <c r="BN29" i="1"/>
  <c r="BS29" i="1" s="1"/>
  <c r="BL29" i="1"/>
  <c r="AF29" i="1" s="1"/>
  <c r="BG29" i="1"/>
  <c r="AB29" i="1" s="1"/>
  <c r="BB29" i="1"/>
  <c r="AQ29" i="1"/>
  <c r="AN29" i="1"/>
  <c r="AM29" i="1" s="1"/>
  <c r="AL29" i="1"/>
  <c r="AK29" i="1"/>
  <c r="AE29" i="1"/>
  <c r="AD29" i="1"/>
  <c r="AC29" i="1"/>
  <c r="AA29" i="1"/>
  <c r="Z29" i="1"/>
  <c r="Y29" i="1"/>
  <c r="W29" i="1"/>
  <c r="V29" i="1"/>
  <c r="U29" i="1"/>
  <c r="T29" i="1"/>
  <c r="BX28" i="1"/>
  <c r="BW28" i="1"/>
  <c r="BV28" i="1"/>
  <c r="BU28" i="1"/>
  <c r="BT28" i="1"/>
  <c r="BT11" i="1" s="1"/>
  <c r="BT10" i="1" s="1"/>
  <c r="BR28" i="1"/>
  <c r="BQ28" i="1"/>
  <c r="BP28" i="1"/>
  <c r="BO28" i="1"/>
  <c r="BN28" i="1"/>
  <c r="BL28" i="1"/>
  <c r="AF28" i="1" s="1"/>
  <c r="BG28" i="1"/>
  <c r="BG11" i="1" s="1"/>
  <c r="BG10" i="1" s="1"/>
  <c r="BB28" i="1"/>
  <c r="AQ28" i="1"/>
  <c r="AN28" i="1"/>
  <c r="AM28" i="1" s="1"/>
  <c r="AL28" i="1"/>
  <c r="AK28" i="1"/>
  <c r="AE28" i="1"/>
  <c r="AD28" i="1"/>
  <c r="AC28" i="1"/>
  <c r="AA28" i="1"/>
  <c r="Z28" i="1"/>
  <c r="Y28" i="1"/>
  <c r="W28" i="1"/>
  <c r="V28" i="1"/>
  <c r="U28" i="1"/>
  <c r="T28" i="1"/>
  <c r="BX27" i="1"/>
  <c r="BW27" i="1"/>
  <c r="BV27" i="1"/>
  <c r="BU27" i="1"/>
  <c r="BT27" i="1"/>
  <c r="BR27" i="1"/>
  <c r="BQ27" i="1"/>
  <c r="BP27" i="1"/>
  <c r="BO27" i="1"/>
  <c r="BN27" i="1"/>
  <c r="BS27" i="1" s="1"/>
  <c r="BL27" i="1"/>
  <c r="AF27" i="1" s="1"/>
  <c r="BG27" i="1"/>
  <c r="BB27" i="1"/>
  <c r="AQ27" i="1"/>
  <c r="AN27" i="1"/>
  <c r="AM27" i="1"/>
  <c r="J27" i="1" s="1"/>
  <c r="K27" i="1" s="1"/>
  <c r="AL27" i="1"/>
  <c r="AK27" i="1"/>
  <c r="AE27" i="1"/>
  <c r="AD27" i="1"/>
  <c r="AC27" i="1"/>
  <c r="AB27" i="1"/>
  <c r="AA27" i="1"/>
  <c r="Z27" i="1"/>
  <c r="Y27" i="1"/>
  <c r="W27" i="1"/>
  <c r="V27" i="1"/>
  <c r="U27" i="1"/>
  <c r="T27" i="1"/>
  <c r="BX26" i="1"/>
  <c r="BW26" i="1"/>
  <c r="BV26" i="1"/>
  <c r="BU26" i="1"/>
  <c r="BT26" i="1"/>
  <c r="BR26" i="1"/>
  <c r="BQ26" i="1"/>
  <c r="BP26" i="1"/>
  <c r="BO26" i="1"/>
  <c r="BN26" i="1"/>
  <c r="BL26" i="1"/>
  <c r="AF26" i="1" s="1"/>
  <c r="BG26" i="1"/>
  <c r="BB26" i="1"/>
  <c r="AQ26" i="1"/>
  <c r="AN26" i="1"/>
  <c r="AM26" i="1"/>
  <c r="J26" i="1" s="1"/>
  <c r="K26" i="1" s="1"/>
  <c r="AL26" i="1"/>
  <c r="AK26" i="1"/>
  <c r="AE26" i="1"/>
  <c r="AD26" i="1"/>
  <c r="AC26" i="1"/>
  <c r="AB26" i="1"/>
  <c r="AA26" i="1"/>
  <c r="Z26" i="1"/>
  <c r="Y26" i="1"/>
  <c r="W26" i="1"/>
  <c r="V26" i="1"/>
  <c r="U26" i="1"/>
  <c r="T26" i="1"/>
  <c r="BX25" i="1"/>
  <c r="BW25" i="1"/>
  <c r="BV25" i="1"/>
  <c r="BY25" i="1" s="1"/>
  <c r="BU25" i="1"/>
  <c r="BT25" i="1"/>
  <c r="BR25" i="1"/>
  <c r="BQ25" i="1"/>
  <c r="BP25" i="1"/>
  <c r="BO25" i="1"/>
  <c r="BN25" i="1"/>
  <c r="BL25" i="1"/>
  <c r="BG25" i="1"/>
  <c r="BB25" i="1"/>
  <c r="AQ25" i="1"/>
  <c r="AM25" i="1" s="1"/>
  <c r="AN25" i="1"/>
  <c r="AL25" i="1"/>
  <c r="AK25" i="1"/>
  <c r="AF25" i="1"/>
  <c r="AE25" i="1"/>
  <c r="AD25" i="1"/>
  <c r="AC25" i="1"/>
  <c r="AB25" i="1"/>
  <c r="AA25" i="1"/>
  <c r="Z25" i="1"/>
  <c r="Y25" i="1"/>
  <c r="W25" i="1"/>
  <c r="V25" i="1"/>
  <c r="U25" i="1"/>
  <c r="T25" i="1"/>
  <c r="BX24" i="1"/>
  <c r="BW24" i="1"/>
  <c r="BV24" i="1"/>
  <c r="BU24" i="1"/>
  <c r="BT24" i="1"/>
  <c r="BY24" i="1" s="1"/>
  <c r="BR24" i="1"/>
  <c r="BQ24" i="1"/>
  <c r="BP24" i="1"/>
  <c r="BO24" i="1"/>
  <c r="BN24" i="1"/>
  <c r="BS24" i="1" s="1"/>
  <c r="AG24" i="1" s="1"/>
  <c r="BL24" i="1"/>
  <c r="BG24" i="1"/>
  <c r="AB24" i="1" s="1"/>
  <c r="BB24" i="1"/>
  <c r="AQ24" i="1"/>
  <c r="AM24" i="1" s="1"/>
  <c r="AN24" i="1"/>
  <c r="AL24" i="1"/>
  <c r="AK24" i="1"/>
  <c r="AF24" i="1"/>
  <c r="AE24" i="1"/>
  <c r="AD24" i="1"/>
  <c r="AC24" i="1"/>
  <c r="AA24" i="1"/>
  <c r="Z24" i="1"/>
  <c r="Y24" i="1"/>
  <c r="W24" i="1"/>
  <c r="V24" i="1"/>
  <c r="U24" i="1"/>
  <c r="T24" i="1"/>
  <c r="BX23" i="1"/>
  <c r="BW23" i="1"/>
  <c r="BV23" i="1"/>
  <c r="BU23" i="1"/>
  <c r="BT23" i="1"/>
  <c r="BR23" i="1"/>
  <c r="BQ23" i="1"/>
  <c r="BP23" i="1"/>
  <c r="BO23" i="1"/>
  <c r="BN23" i="1"/>
  <c r="BS23" i="1" s="1"/>
  <c r="BL23" i="1"/>
  <c r="AF23" i="1" s="1"/>
  <c r="BG23" i="1"/>
  <c r="BB23" i="1"/>
  <c r="AQ23" i="1"/>
  <c r="AN23" i="1"/>
  <c r="AM23" i="1"/>
  <c r="J23" i="1" s="1"/>
  <c r="K23" i="1" s="1"/>
  <c r="AL23" i="1"/>
  <c r="AK23" i="1"/>
  <c r="AE23" i="1"/>
  <c r="AD23" i="1"/>
  <c r="AC23" i="1"/>
  <c r="AB23" i="1"/>
  <c r="AA23" i="1"/>
  <c r="Z23" i="1"/>
  <c r="Y23" i="1"/>
  <c r="W23" i="1"/>
  <c r="V23" i="1"/>
  <c r="U23" i="1"/>
  <c r="T23" i="1"/>
  <c r="BX22" i="1"/>
  <c r="BW22" i="1"/>
  <c r="BV22" i="1"/>
  <c r="BU22" i="1"/>
  <c r="BT22" i="1"/>
  <c r="BR22" i="1"/>
  <c r="BQ22" i="1"/>
  <c r="BP22" i="1"/>
  <c r="BO22" i="1"/>
  <c r="BN22" i="1"/>
  <c r="BL22" i="1"/>
  <c r="AF22" i="1" s="1"/>
  <c r="BG22" i="1"/>
  <c r="BB22" i="1"/>
  <c r="AQ22" i="1"/>
  <c r="AN22" i="1"/>
  <c r="AM22" i="1"/>
  <c r="J22" i="1" s="1"/>
  <c r="K22" i="1" s="1"/>
  <c r="AL22" i="1"/>
  <c r="AK22" i="1"/>
  <c r="AE22" i="1"/>
  <c r="AD22" i="1"/>
  <c r="AC22" i="1"/>
  <c r="AB22" i="1"/>
  <c r="AA22" i="1"/>
  <c r="Z22" i="1"/>
  <c r="Y22" i="1"/>
  <c r="W22" i="1"/>
  <c r="V22" i="1"/>
  <c r="U22" i="1"/>
  <c r="T22" i="1"/>
  <c r="BX21" i="1"/>
  <c r="BW21" i="1"/>
  <c r="BY21" i="1" s="1"/>
  <c r="BV21" i="1"/>
  <c r="BU21" i="1"/>
  <c r="BT21" i="1"/>
  <c r="BR21" i="1"/>
  <c r="BQ21" i="1"/>
  <c r="BP21" i="1"/>
  <c r="BO21" i="1"/>
  <c r="BN21" i="1"/>
  <c r="BL21" i="1"/>
  <c r="BG21" i="1"/>
  <c r="BB21" i="1"/>
  <c r="AQ21" i="1"/>
  <c r="AM21" i="1" s="1"/>
  <c r="AN21" i="1"/>
  <c r="AL21" i="1"/>
  <c r="AK21" i="1"/>
  <c r="AF21" i="1"/>
  <c r="AE21" i="1"/>
  <c r="AD21" i="1"/>
  <c r="AC21" i="1"/>
  <c r="AB21" i="1"/>
  <c r="AA21" i="1"/>
  <c r="Z21" i="1"/>
  <c r="Y21" i="1"/>
  <c r="W21" i="1"/>
  <c r="V21" i="1"/>
  <c r="U21" i="1"/>
  <c r="T21" i="1"/>
  <c r="BX20" i="1"/>
  <c r="BW20" i="1"/>
  <c r="BV20" i="1"/>
  <c r="BY20" i="1" s="1"/>
  <c r="BU20" i="1"/>
  <c r="BT20" i="1"/>
  <c r="BR20" i="1"/>
  <c r="BQ20" i="1"/>
  <c r="BP20" i="1"/>
  <c r="BO20" i="1"/>
  <c r="BN20" i="1"/>
  <c r="BS20" i="1" s="1"/>
  <c r="BL20" i="1"/>
  <c r="BG20" i="1"/>
  <c r="AB20" i="1" s="1"/>
  <c r="BB20" i="1"/>
  <c r="AQ20" i="1"/>
  <c r="AN20" i="1"/>
  <c r="AM20" i="1" s="1"/>
  <c r="AL20" i="1"/>
  <c r="AK20" i="1"/>
  <c r="AF20" i="1"/>
  <c r="AE20" i="1"/>
  <c r="AD20" i="1"/>
  <c r="AC20" i="1"/>
  <c r="AA20" i="1"/>
  <c r="Z20" i="1"/>
  <c r="Y20" i="1"/>
  <c r="W20" i="1"/>
  <c r="V20" i="1"/>
  <c r="U20" i="1"/>
  <c r="T20" i="1"/>
  <c r="BX19" i="1"/>
  <c r="BW19" i="1"/>
  <c r="BV19" i="1"/>
  <c r="BU19" i="1"/>
  <c r="BT19" i="1"/>
  <c r="BR19" i="1"/>
  <c r="BQ19" i="1"/>
  <c r="BP19" i="1"/>
  <c r="BO19" i="1"/>
  <c r="BS19" i="1" s="1"/>
  <c r="BN19" i="1"/>
  <c r="BL19" i="1"/>
  <c r="AF19" i="1" s="1"/>
  <c r="BG19" i="1"/>
  <c r="BB19" i="1"/>
  <c r="AQ19" i="1"/>
  <c r="AN19" i="1"/>
  <c r="AM19" i="1"/>
  <c r="J19" i="1" s="1"/>
  <c r="K19" i="1" s="1"/>
  <c r="AL19" i="1"/>
  <c r="AK19" i="1"/>
  <c r="AE19" i="1"/>
  <c r="AD19" i="1"/>
  <c r="AC19" i="1"/>
  <c r="AB19" i="1"/>
  <c r="AA19" i="1"/>
  <c r="Z19" i="1"/>
  <c r="Y19" i="1"/>
  <c r="W19" i="1"/>
  <c r="V19" i="1"/>
  <c r="U19" i="1"/>
  <c r="T19" i="1"/>
  <c r="BX18" i="1"/>
  <c r="BW18" i="1"/>
  <c r="BV18" i="1"/>
  <c r="BU18" i="1"/>
  <c r="BT18" i="1"/>
  <c r="BR18" i="1"/>
  <c r="BQ18" i="1"/>
  <c r="BP18" i="1"/>
  <c r="BO18" i="1"/>
  <c r="BN18" i="1"/>
  <c r="BL18" i="1"/>
  <c r="AF18" i="1" s="1"/>
  <c r="BG18" i="1"/>
  <c r="BB18" i="1"/>
  <c r="AQ18" i="1"/>
  <c r="AN18" i="1"/>
  <c r="AM18" i="1"/>
  <c r="J18" i="1" s="1"/>
  <c r="K18" i="1" s="1"/>
  <c r="AL18" i="1"/>
  <c r="AK18" i="1"/>
  <c r="AE18" i="1"/>
  <c r="AD18" i="1"/>
  <c r="AC18" i="1"/>
  <c r="AB18" i="1"/>
  <c r="AA18" i="1"/>
  <c r="Z18" i="1"/>
  <c r="Y18" i="1"/>
  <c r="W18" i="1"/>
  <c r="V18" i="1"/>
  <c r="U18" i="1"/>
  <c r="T18" i="1"/>
  <c r="BX17" i="1"/>
  <c r="BY17" i="1" s="1"/>
  <c r="BW17" i="1"/>
  <c r="BV17" i="1"/>
  <c r="BU17" i="1"/>
  <c r="BT17" i="1"/>
  <c r="BR17" i="1"/>
  <c r="BQ17" i="1"/>
  <c r="BP17" i="1"/>
  <c r="BO17" i="1"/>
  <c r="BS17" i="1" s="1"/>
  <c r="BN17" i="1"/>
  <c r="BL17" i="1"/>
  <c r="BG17" i="1"/>
  <c r="BB17" i="1"/>
  <c r="AQ17" i="1"/>
  <c r="AM17" i="1" s="1"/>
  <c r="AN17" i="1"/>
  <c r="AL17" i="1"/>
  <c r="AK17" i="1"/>
  <c r="AF17" i="1"/>
  <c r="AE17" i="1"/>
  <c r="AD17" i="1"/>
  <c r="AC17" i="1"/>
  <c r="AB17" i="1"/>
  <c r="AA17" i="1"/>
  <c r="Z17" i="1"/>
  <c r="Y17" i="1"/>
  <c r="W17" i="1"/>
  <c r="V17" i="1"/>
  <c r="U17" i="1"/>
  <c r="T17" i="1"/>
  <c r="BX16" i="1"/>
  <c r="BW16" i="1"/>
  <c r="BY16" i="1" s="1"/>
  <c r="BV16" i="1"/>
  <c r="BU16" i="1"/>
  <c r="BT16" i="1"/>
  <c r="BR16" i="1"/>
  <c r="BR11" i="1" s="1"/>
  <c r="BR10" i="1" s="1"/>
  <c r="BQ16" i="1"/>
  <c r="BP16" i="1"/>
  <c r="BO16" i="1"/>
  <c r="BN16" i="1"/>
  <c r="BS16" i="1" s="1"/>
  <c r="AG16" i="1" s="1"/>
  <c r="BL16" i="1"/>
  <c r="BG16" i="1"/>
  <c r="AB16" i="1" s="1"/>
  <c r="BB16" i="1"/>
  <c r="W16" i="1" s="1"/>
  <c r="AQ16" i="1"/>
  <c r="AN16" i="1"/>
  <c r="AM16" i="1" s="1"/>
  <c r="AL16" i="1"/>
  <c r="AK16" i="1"/>
  <c r="AF16" i="1"/>
  <c r="AE16" i="1"/>
  <c r="AD16" i="1"/>
  <c r="AC16" i="1"/>
  <c r="AA16" i="1"/>
  <c r="Z16" i="1"/>
  <c r="Y16" i="1"/>
  <c r="V16" i="1"/>
  <c r="U16" i="1"/>
  <c r="T16" i="1"/>
  <c r="BX15" i="1"/>
  <c r="BW15" i="1"/>
  <c r="BV15" i="1"/>
  <c r="BU15" i="1"/>
  <c r="BT15" i="1"/>
  <c r="BR15" i="1"/>
  <c r="BQ15" i="1"/>
  <c r="BP15" i="1"/>
  <c r="BO15" i="1"/>
  <c r="BN15" i="1"/>
  <c r="BL15" i="1"/>
  <c r="AF15" i="1" s="1"/>
  <c r="BG15" i="1"/>
  <c r="BB15" i="1"/>
  <c r="AQ15" i="1"/>
  <c r="AM15" i="1" s="1"/>
  <c r="AN15" i="1"/>
  <c r="AL15" i="1"/>
  <c r="AK15" i="1"/>
  <c r="AE15" i="1"/>
  <c r="AD15" i="1"/>
  <c r="AC15" i="1"/>
  <c r="AB15" i="1"/>
  <c r="AA15" i="1"/>
  <c r="Z15" i="1"/>
  <c r="Y15" i="1"/>
  <c r="W15" i="1"/>
  <c r="V15" i="1"/>
  <c r="U15" i="1"/>
  <c r="T15" i="1"/>
  <c r="BX14" i="1"/>
  <c r="BW14" i="1"/>
  <c r="BV14" i="1"/>
  <c r="BU14" i="1"/>
  <c r="BY14" i="1" s="1"/>
  <c r="BT14" i="1"/>
  <c r="BR14" i="1"/>
  <c r="BQ14" i="1"/>
  <c r="BP14" i="1"/>
  <c r="BO14" i="1"/>
  <c r="BS14" i="1" s="1"/>
  <c r="BN14" i="1"/>
  <c r="BL14" i="1"/>
  <c r="BG14" i="1"/>
  <c r="BB14" i="1"/>
  <c r="AQ14" i="1"/>
  <c r="AN14" i="1"/>
  <c r="AM14" i="1"/>
  <c r="J14" i="1" s="1"/>
  <c r="K14" i="1" s="1"/>
  <c r="AL14" i="1"/>
  <c r="AK14" i="1"/>
  <c r="AF14" i="1"/>
  <c r="AE14" i="1"/>
  <c r="AD14" i="1"/>
  <c r="AC14" i="1"/>
  <c r="AB14" i="1"/>
  <c r="AA14" i="1"/>
  <c r="Z14" i="1"/>
  <c r="Y14" i="1"/>
  <c r="W14" i="1"/>
  <c r="V14" i="1"/>
  <c r="U14" i="1"/>
  <c r="T14" i="1"/>
  <c r="BX13" i="1"/>
  <c r="BW13" i="1"/>
  <c r="BW11" i="1" s="1"/>
  <c r="BV13" i="1"/>
  <c r="BU13" i="1"/>
  <c r="BT13" i="1"/>
  <c r="BR13" i="1"/>
  <c r="BQ13" i="1"/>
  <c r="BP13" i="1"/>
  <c r="BO13" i="1"/>
  <c r="BN13" i="1"/>
  <c r="BN11" i="1" s="1"/>
  <c r="BN10" i="1" s="1"/>
  <c r="BL13" i="1"/>
  <c r="AF13" i="1" s="1"/>
  <c r="BG13" i="1"/>
  <c r="BB13" i="1"/>
  <c r="BB11" i="1" s="1"/>
  <c r="BB10" i="1" s="1"/>
  <c r="AQ13" i="1"/>
  <c r="AM13" i="1" s="1"/>
  <c r="AN13" i="1"/>
  <c r="AL13" i="1"/>
  <c r="AK13" i="1"/>
  <c r="AK11" i="1" s="1"/>
  <c r="AK10" i="1" s="1"/>
  <c r="AE13" i="1"/>
  <c r="AD13" i="1"/>
  <c r="AC13" i="1"/>
  <c r="AB13" i="1"/>
  <c r="AA13" i="1"/>
  <c r="Z13" i="1"/>
  <c r="Y13" i="1"/>
  <c r="W13" i="1"/>
  <c r="V13" i="1"/>
  <c r="U13" i="1"/>
  <c r="T13" i="1"/>
  <c r="BX12" i="1"/>
  <c r="BT12" i="1"/>
  <c r="BR12" i="1"/>
  <c r="BQ12" i="1"/>
  <c r="BP12" i="1"/>
  <c r="BN12" i="1"/>
  <c r="BL12" i="1"/>
  <c r="BK12" i="1"/>
  <c r="BJ12" i="1"/>
  <c r="BJ10" i="1" s="1"/>
  <c r="AD10" i="1" s="1"/>
  <c r="BI12" i="1"/>
  <c r="BH12" i="1"/>
  <c r="BG12" i="1"/>
  <c r="BF12" i="1"/>
  <c r="BF10" i="1" s="1"/>
  <c r="AA10" i="1" s="1"/>
  <c r="BE12" i="1"/>
  <c r="BD12" i="1"/>
  <c r="BC12" i="1"/>
  <c r="BB12" i="1"/>
  <c r="BA12" i="1"/>
  <c r="AZ12" i="1"/>
  <c r="AY12" i="1"/>
  <c r="AX12" i="1"/>
  <c r="AX10" i="1" s="1"/>
  <c r="AV12" i="1"/>
  <c r="AU12" i="1"/>
  <c r="AS12" i="1"/>
  <c r="AS10" i="1" s="1"/>
  <c r="AR12" i="1"/>
  <c r="AQ12" i="1"/>
  <c r="AP12" i="1"/>
  <c r="AO12" i="1"/>
  <c r="AO10" i="1" s="1"/>
  <c r="AN12" i="1"/>
  <c r="AL12" i="1"/>
  <c r="AK12" i="1"/>
  <c r="BV11" i="1"/>
  <c r="BV10" i="1" s="1"/>
  <c r="BK11" i="1"/>
  <c r="BK10" i="1" s="1"/>
  <c r="AE10" i="1" s="1"/>
  <c r="BJ11" i="1"/>
  <c r="BI11" i="1"/>
  <c r="BI10" i="1" s="1"/>
  <c r="AC10" i="1" s="1"/>
  <c r="BH11" i="1"/>
  <c r="BF11" i="1"/>
  <c r="BE11" i="1"/>
  <c r="BD11" i="1"/>
  <c r="BC11" i="1"/>
  <c r="BC10" i="1" s="1"/>
  <c r="Z10" i="1" s="1"/>
  <c r="BA11" i="1"/>
  <c r="BA10" i="1" s="1"/>
  <c r="V10" i="1" s="1"/>
  <c r="AZ11" i="1"/>
  <c r="AY11" i="1"/>
  <c r="AY10" i="1" s="1"/>
  <c r="AX11" i="1"/>
  <c r="AV11" i="1"/>
  <c r="AU11" i="1"/>
  <c r="AS11" i="1"/>
  <c r="AR11" i="1"/>
  <c r="AR10" i="1" s="1"/>
  <c r="AP11" i="1"/>
  <c r="AP10" i="1" s="1"/>
  <c r="AO11" i="1"/>
  <c r="AL11" i="1"/>
  <c r="AL10" i="1" s="1"/>
  <c r="BH10" i="1"/>
  <c r="BE10" i="1"/>
  <c r="BD10" i="1"/>
  <c r="Y10" i="1" s="1"/>
  <c r="AZ10" i="1"/>
  <c r="U10" i="1" s="1"/>
  <c r="AV10" i="1"/>
  <c r="AU10" i="1"/>
  <c r="AG20" i="1" l="1"/>
  <c r="BO11" i="1"/>
  <c r="BO10" i="1" s="1"/>
  <c r="AG14" i="1"/>
  <c r="AX19" i="2"/>
  <c r="BD19" i="2"/>
  <c r="BD27" i="2"/>
  <c r="BD11" i="2" s="1"/>
  <c r="BD10" i="2" s="1"/>
  <c r="AT12" i="2"/>
  <c r="BS18" i="1"/>
  <c r="BS21" i="1"/>
  <c r="AG21" i="1" s="1"/>
  <c r="BS26" i="1"/>
  <c r="AX20" i="2"/>
  <c r="BD20" i="2"/>
  <c r="AX27" i="2"/>
  <c r="L27" i="2" s="1"/>
  <c r="BD30" i="2"/>
  <c r="L30" i="2" s="1"/>
  <c r="AX32" i="2"/>
  <c r="L32" i="2" s="1"/>
  <c r="AX35" i="2"/>
  <c r="AG17" i="1"/>
  <c r="BU11" i="1"/>
  <c r="BY15" i="1"/>
  <c r="BY18" i="1"/>
  <c r="BY19" i="1"/>
  <c r="AG19" i="1" s="1"/>
  <c r="BY26" i="1"/>
  <c r="BY27" i="1"/>
  <c r="BY29" i="1"/>
  <c r="AX14" i="2"/>
  <c r="AX22" i="2"/>
  <c r="AX28" i="2"/>
  <c r="BD28" i="2"/>
  <c r="BA10" i="2"/>
  <c r="AG29" i="1"/>
  <c r="BX11" i="1"/>
  <c r="BX10" i="1" s="1"/>
  <c r="BQ11" i="1"/>
  <c r="BQ10" i="1" s="1"/>
  <c r="BS15" i="1"/>
  <c r="BY22" i="1"/>
  <c r="BY11" i="1" s="1"/>
  <c r="BY10" i="1" s="1"/>
  <c r="BY23" i="1"/>
  <c r="AG23" i="1" s="1"/>
  <c r="BY30" i="1"/>
  <c r="BS31" i="1"/>
  <c r="AG31" i="1" s="1"/>
  <c r="AZ11" i="2"/>
  <c r="BD18" i="2"/>
  <c r="AX34" i="2"/>
  <c r="BD35" i="2"/>
  <c r="AG30" i="1"/>
  <c r="BW10" i="1"/>
  <c r="BU12" i="1"/>
  <c r="BD16" i="2"/>
  <c r="BD24" i="2"/>
  <c r="BY13" i="1"/>
  <c r="BS22" i="1"/>
  <c r="BS25" i="1"/>
  <c r="AG25" i="1" s="1"/>
  <c r="BY28" i="1"/>
  <c r="BP11" i="1"/>
  <c r="BP10" i="1" s="1"/>
  <c r="BS33" i="1"/>
  <c r="BS12" i="1" s="1"/>
  <c r="AX18" i="2"/>
  <c r="BD31" i="2"/>
  <c r="J24" i="1"/>
  <c r="K24" i="1" s="1"/>
  <c r="F24" i="1"/>
  <c r="G24" i="1" s="1"/>
  <c r="F25" i="1"/>
  <c r="G25" i="1" s="1"/>
  <c r="J25" i="1"/>
  <c r="K25" i="1" s="1"/>
  <c r="AG27" i="1"/>
  <c r="F21" i="1"/>
  <c r="G21" i="1" s="1"/>
  <c r="J21" i="1"/>
  <c r="K21" i="1" s="1"/>
  <c r="J29" i="1"/>
  <c r="K29" i="1" s="1"/>
  <c r="F29" i="1"/>
  <c r="G29" i="1" s="1"/>
  <c r="W10" i="1"/>
  <c r="J34" i="1"/>
  <c r="K34" i="1" s="1"/>
  <c r="F34" i="1"/>
  <c r="G34" i="1" s="1"/>
  <c r="AM12" i="1"/>
  <c r="F13" i="1"/>
  <c r="G13" i="1" s="1"/>
  <c r="J13" i="1"/>
  <c r="K13" i="1" s="1"/>
  <c r="AM11" i="1"/>
  <c r="J15" i="1"/>
  <c r="K15" i="1" s="1"/>
  <c r="F15" i="1"/>
  <c r="G15" i="1" s="1"/>
  <c r="J28" i="1"/>
  <c r="K28" i="1" s="1"/>
  <c r="F28" i="1"/>
  <c r="G28" i="1" s="1"/>
  <c r="AZ10" i="2"/>
  <c r="J16" i="1"/>
  <c r="K16" i="1" s="1"/>
  <c r="F16" i="1"/>
  <c r="G16" i="1" s="1"/>
  <c r="F32" i="1"/>
  <c r="G32" i="1" s="1"/>
  <c r="J32" i="1"/>
  <c r="K32" i="1" s="1"/>
  <c r="R13" i="2"/>
  <c r="S11" i="2"/>
  <c r="S10" i="2" s="1"/>
  <c r="T10" i="1"/>
  <c r="F17" i="1"/>
  <c r="G17" i="1" s="1"/>
  <c r="J17" i="1"/>
  <c r="K17" i="1" s="1"/>
  <c r="J20" i="1"/>
  <c r="K20" i="1" s="1"/>
  <c r="F20" i="1"/>
  <c r="G20" i="1" s="1"/>
  <c r="AB10" i="1"/>
  <c r="J31" i="1"/>
  <c r="K31" i="1" s="1"/>
  <c r="F31" i="1"/>
  <c r="G31" i="1" s="1"/>
  <c r="L16" i="2"/>
  <c r="BL11" i="1"/>
  <c r="BL10" i="1" s="1"/>
  <c r="AF10" i="1" s="1"/>
  <c r="F14" i="1"/>
  <c r="G14" i="1" s="1"/>
  <c r="F18" i="1"/>
  <c r="G18" i="1" s="1"/>
  <c r="F22" i="1"/>
  <c r="G22" i="1" s="1"/>
  <c r="F26" i="1"/>
  <c r="G26" i="1" s="1"/>
  <c r="AV10" i="2"/>
  <c r="D16" i="2"/>
  <c r="D20" i="2"/>
  <c r="D24" i="2"/>
  <c r="D28" i="2"/>
  <c r="D32" i="2"/>
  <c r="AL33" i="2"/>
  <c r="AL12" i="2" s="1"/>
  <c r="L20" i="2"/>
  <c r="L28" i="2"/>
  <c r="W12" i="2"/>
  <c r="W10" i="2" s="1"/>
  <c r="V33" i="2"/>
  <c r="AN11" i="1"/>
  <c r="AN10" i="1" s="1"/>
  <c r="BS13" i="1"/>
  <c r="BS28" i="1"/>
  <c r="T11" i="2"/>
  <c r="T10" i="2" s="1"/>
  <c r="AC11" i="2"/>
  <c r="AC10" i="2" s="1"/>
  <c r="AM11" i="2"/>
  <c r="AM10" i="2" s="1"/>
  <c r="I10" i="2" s="1"/>
  <c r="H14" i="2"/>
  <c r="L15" i="2"/>
  <c r="E16" i="2"/>
  <c r="H18" i="2"/>
  <c r="L19" i="2"/>
  <c r="E20" i="2"/>
  <c r="H22" i="2"/>
  <c r="L23" i="2"/>
  <c r="E24" i="2"/>
  <c r="H26" i="2"/>
  <c r="E28" i="2"/>
  <c r="H30" i="2"/>
  <c r="L31" i="2"/>
  <c r="E32" i="2"/>
  <c r="L24" i="2"/>
  <c r="F19" i="1"/>
  <c r="G19" i="1" s="1"/>
  <c r="F23" i="1"/>
  <c r="G23" i="1" s="1"/>
  <c r="F27" i="1"/>
  <c r="G27" i="1" s="1"/>
  <c r="H10" i="2"/>
  <c r="AQ11" i="2"/>
  <c r="F13" i="2"/>
  <c r="AY11" i="2"/>
  <c r="AY10" i="2" s="1"/>
  <c r="J14" i="2"/>
  <c r="D15" i="2"/>
  <c r="J18" i="2"/>
  <c r="D19" i="2"/>
  <c r="J22" i="2"/>
  <c r="D23" i="2"/>
  <c r="J26" i="2"/>
  <c r="D27" i="2"/>
  <c r="J30" i="2"/>
  <c r="D31" i="2"/>
  <c r="AB28" i="1"/>
  <c r="F35" i="1"/>
  <c r="G35" i="1" s="1"/>
  <c r="AS11" i="2"/>
  <c r="AS10" i="2" s="1"/>
  <c r="H13" i="2"/>
  <c r="V11" i="2"/>
  <c r="AE11" i="2"/>
  <c r="AE10" i="2" s="1"/>
  <c r="AG13" i="2"/>
  <c r="AG11" i="2" s="1"/>
  <c r="AG10" i="2" s="1"/>
  <c r="L14" i="2"/>
  <c r="E15" i="2"/>
  <c r="H17" i="2"/>
  <c r="L18" i="2"/>
  <c r="E19" i="2"/>
  <c r="H21" i="2"/>
  <c r="L22" i="2"/>
  <c r="E23" i="2"/>
  <c r="H25" i="2"/>
  <c r="L26" i="2"/>
  <c r="E27" i="2"/>
  <c r="H29" i="2"/>
  <c r="E31" i="2"/>
  <c r="AQ12" i="2"/>
  <c r="AZ12" i="2"/>
  <c r="AQ11" i="1"/>
  <c r="AQ10" i="1" s="1"/>
  <c r="F30" i="1"/>
  <c r="G30" i="1" s="1"/>
  <c r="BS32" i="1"/>
  <c r="AG32" i="1" s="1"/>
  <c r="I13" i="2"/>
  <c r="J13" i="2"/>
  <c r="AP11" i="2"/>
  <c r="AP10" i="2" s="1"/>
  <c r="D14" i="2"/>
  <c r="J17" i="2"/>
  <c r="D18" i="2"/>
  <c r="J21" i="2"/>
  <c r="D22" i="2"/>
  <c r="J25" i="2"/>
  <c r="D26" i="2"/>
  <c r="J29" i="2"/>
  <c r="D30" i="2"/>
  <c r="R31" i="2"/>
  <c r="BY33" i="1"/>
  <c r="BY12" i="1" s="1"/>
  <c r="AH11" i="2"/>
  <c r="AH10" i="2" s="1"/>
  <c r="D10" i="2" s="1"/>
  <c r="AX13" i="2"/>
  <c r="BB11" i="2"/>
  <c r="BB10" i="2" s="1"/>
  <c r="E14" i="2"/>
  <c r="H16" i="2"/>
  <c r="AX17" i="2"/>
  <c r="L17" i="2" s="1"/>
  <c r="E18" i="2"/>
  <c r="H20" i="2"/>
  <c r="AX21" i="2"/>
  <c r="L21" i="2" s="1"/>
  <c r="E22" i="2"/>
  <c r="H24" i="2"/>
  <c r="AX25" i="2"/>
  <c r="L25" i="2" s="1"/>
  <c r="E26" i="2"/>
  <c r="H28" i="2"/>
  <c r="AX29" i="2"/>
  <c r="L29" i="2" s="1"/>
  <c r="E30" i="2"/>
  <c r="H32" i="2"/>
  <c r="R35" i="2"/>
  <c r="BY35" i="1"/>
  <c r="AJ11" i="2"/>
  <c r="AJ10" i="2" s="1"/>
  <c r="D13" i="2"/>
  <c r="AT11" i="2"/>
  <c r="AT10" i="2" s="1"/>
  <c r="J16" i="2"/>
  <c r="D17" i="2"/>
  <c r="J20" i="2"/>
  <c r="D21" i="2"/>
  <c r="J24" i="2"/>
  <c r="D25" i="2"/>
  <c r="J28" i="2"/>
  <c r="D29" i="2"/>
  <c r="J32" i="2"/>
  <c r="AX33" i="2"/>
  <c r="AX12" i="2" s="1"/>
  <c r="BD33" i="2"/>
  <c r="BD12" i="2" s="1"/>
  <c r="AL13" i="2"/>
  <c r="AL14" i="2"/>
  <c r="G14" i="2" s="1"/>
  <c r="AL15" i="2"/>
  <c r="G15" i="2" s="1"/>
  <c r="AL16" i="2"/>
  <c r="G16" i="2" s="1"/>
  <c r="AL17" i="2"/>
  <c r="G17" i="2" s="1"/>
  <c r="AL18" i="2"/>
  <c r="G18" i="2" s="1"/>
  <c r="AL19" i="2"/>
  <c r="G19" i="2" s="1"/>
  <c r="AL20" i="2"/>
  <c r="G20" i="2" s="1"/>
  <c r="AL21" i="2"/>
  <c r="G21" i="2" s="1"/>
  <c r="AL22" i="2"/>
  <c r="G22" i="2" s="1"/>
  <c r="AL23" i="2"/>
  <c r="G23" i="2" s="1"/>
  <c r="AL24" i="2"/>
  <c r="G24" i="2" s="1"/>
  <c r="AL25" i="2"/>
  <c r="G25" i="2" s="1"/>
  <c r="AL26" i="2"/>
  <c r="G26" i="2" s="1"/>
  <c r="AL27" i="2"/>
  <c r="G27" i="2" s="1"/>
  <c r="AL28" i="2"/>
  <c r="G28" i="2" s="1"/>
  <c r="AL29" i="2"/>
  <c r="G29" i="2" s="1"/>
  <c r="AL30" i="2"/>
  <c r="G30" i="2" s="1"/>
  <c r="AL31" i="2"/>
  <c r="G31" i="2" s="1"/>
  <c r="AL32" i="2"/>
  <c r="G32" i="2" s="1"/>
  <c r="AG28" i="1" l="1"/>
  <c r="AG22" i="1"/>
  <c r="AG15" i="1"/>
  <c r="BU10" i="1"/>
  <c r="AG26" i="1"/>
  <c r="AG18" i="1"/>
  <c r="F10" i="2"/>
  <c r="J12" i="1"/>
  <c r="F12" i="1"/>
  <c r="R11" i="2"/>
  <c r="J10" i="2"/>
  <c r="BS11" i="1"/>
  <c r="BS10" i="1" s="1"/>
  <c r="AG10" i="1" s="1"/>
  <c r="AG13" i="1"/>
  <c r="E10" i="2"/>
  <c r="G13" i="2"/>
  <c r="AL11" i="2"/>
  <c r="AL10" i="2" s="1"/>
  <c r="G10" i="2" s="1"/>
  <c r="R33" i="2"/>
  <c r="R12" i="2" s="1"/>
  <c r="V12" i="2"/>
  <c r="V10" i="2" s="1"/>
  <c r="L13" i="2"/>
  <c r="AX11" i="2"/>
  <c r="AX10" i="2" s="1"/>
  <c r="L10" i="2" s="1"/>
  <c r="AQ10" i="2"/>
  <c r="K10" i="2" s="1"/>
  <c r="J11" i="1"/>
  <c r="F11" i="1"/>
  <c r="AM10" i="1"/>
  <c r="R10" i="2" l="1"/>
  <c r="J10" i="1"/>
  <c r="F10" i="1"/>
  <c r="Y16" i="2" l="1"/>
  <c r="AT16" i="1"/>
  <c r="Y30" i="2"/>
  <c r="AT30" i="1"/>
  <c r="Y34" i="2"/>
  <c r="AT34" i="1"/>
  <c r="Y13" i="2"/>
  <c r="AT13" i="1"/>
  <c r="Y27" i="2"/>
  <c r="AT27" i="1"/>
  <c r="Y17" i="2"/>
  <c r="AT17" i="1"/>
  <c r="Y21" i="2"/>
  <c r="AT21" i="1"/>
  <c r="Y24" i="2"/>
  <c r="AT24" i="1"/>
  <c r="AT31" i="1"/>
  <c r="Y31" i="2"/>
  <c r="Y35" i="2"/>
  <c r="AT35" i="1"/>
  <c r="AT32" i="1"/>
  <c r="Y32" i="2"/>
  <c r="Y14" i="2"/>
  <c r="AT14" i="1"/>
  <c r="Y18" i="2"/>
  <c r="AT18" i="1"/>
  <c r="Y22" i="2"/>
  <c r="AT22" i="1"/>
  <c r="Y25" i="2"/>
  <c r="AT25" i="1"/>
  <c r="AT28" i="1"/>
  <c r="Y28" i="2"/>
  <c r="AT19" i="1"/>
  <c r="Y19" i="2"/>
  <c r="Y26" i="2"/>
  <c r="AT26" i="1"/>
  <c r="Y29" i="2"/>
  <c r="AT29" i="1"/>
  <c r="Y33" i="2"/>
  <c r="Y12" i="2" s="1"/>
  <c r="AT33" i="1"/>
  <c r="AT12" i="1" s="1"/>
  <c r="Y15" i="2"/>
  <c r="AT15" i="1"/>
  <c r="Y20" i="2"/>
  <c r="AT20" i="1"/>
  <c r="Y23" i="2"/>
  <c r="AT23" i="1"/>
  <c r="R18" i="1" l="1"/>
  <c r="S18" i="1" s="1"/>
  <c r="N18" i="1"/>
  <c r="O18" i="1" s="1"/>
  <c r="N24" i="1"/>
  <c r="O24" i="1" s="1"/>
  <c r="R24" i="1"/>
  <c r="S24" i="1" s="1"/>
  <c r="R13" i="1"/>
  <c r="S13" i="1" s="1"/>
  <c r="AT11" i="1"/>
  <c r="AT10" i="1" s="1"/>
  <c r="N13" i="1"/>
  <c r="O13" i="1" s="1"/>
  <c r="R21" i="1"/>
  <c r="S21" i="1" s="1"/>
  <c r="N21" i="1"/>
  <c r="O21" i="1" s="1"/>
  <c r="N20" i="1"/>
  <c r="O20" i="1" s="1"/>
  <c r="R20" i="1"/>
  <c r="S20" i="1" s="1"/>
  <c r="Y11" i="2"/>
  <c r="Y10" i="2" s="1"/>
  <c r="R25" i="1"/>
  <c r="S25" i="1" s="1"/>
  <c r="N25" i="1"/>
  <c r="O25" i="1" s="1"/>
  <c r="R17" i="1"/>
  <c r="S17" i="1" s="1"/>
  <c r="N17" i="1"/>
  <c r="O17" i="1" s="1"/>
  <c r="N19" i="1"/>
  <c r="O19" i="1" s="1"/>
  <c r="R19" i="1"/>
  <c r="S19" i="1" s="1"/>
  <c r="R32" i="1"/>
  <c r="S32" i="1" s="1"/>
  <c r="N32" i="1"/>
  <c r="O32" i="1" s="1"/>
  <c r="R28" i="1"/>
  <c r="S28" i="1" s="1"/>
  <c r="N28" i="1"/>
  <c r="O28" i="1" s="1"/>
  <c r="R14" i="1"/>
  <c r="S14" i="1" s="1"/>
  <c r="N14" i="1"/>
  <c r="O14" i="1" s="1"/>
  <c r="N30" i="1"/>
  <c r="O30" i="1" s="1"/>
  <c r="R30" i="1"/>
  <c r="S30" i="1" s="1"/>
  <c r="N31" i="1"/>
  <c r="O31" i="1" s="1"/>
  <c r="R31" i="1"/>
  <c r="S31" i="1" s="1"/>
  <c r="N16" i="1"/>
  <c r="O16" i="1" s="1"/>
  <c r="R16" i="1"/>
  <c r="S16" i="1" s="1"/>
  <c r="N23" i="1"/>
  <c r="O23" i="1" s="1"/>
  <c r="R23" i="1"/>
  <c r="S23" i="1" s="1"/>
  <c r="R29" i="1"/>
  <c r="S29" i="1" s="1"/>
  <c r="N29" i="1"/>
  <c r="O29" i="1" s="1"/>
  <c r="R26" i="1"/>
  <c r="S26" i="1" s="1"/>
  <c r="N26" i="1"/>
  <c r="O26" i="1" s="1"/>
  <c r="N15" i="1"/>
  <c r="O15" i="1" s="1"/>
  <c r="R15" i="1"/>
  <c r="S15" i="1" s="1"/>
  <c r="R22" i="1"/>
  <c r="S22" i="1" s="1"/>
  <c r="N22" i="1"/>
  <c r="O22" i="1" s="1"/>
  <c r="N27" i="1"/>
  <c r="O27" i="1" s="1"/>
  <c r="R27" i="1"/>
  <c r="S27" i="1" s="1"/>
  <c r="R10" i="1" l="1"/>
  <c r="N10" i="1"/>
</calcChain>
</file>

<file path=xl/sharedStrings.xml><?xml version="1.0" encoding="utf-8"?>
<sst xmlns="http://schemas.openxmlformats.org/spreadsheetml/2006/main" count="628" uniqueCount="131">
  <si>
    <t>第８表　保険税（料）賦課状況（一人当たり等）(その１)</t>
    <phoneticPr fontId="3"/>
  </si>
  <si>
    <t>一般＋退職分</t>
  </si>
  <si>
    <t>一世帯当たり保険税（料）調定額　　　　　　　　　　　　　　　（　現年分　医療分＋後期分＋介護分　）</t>
    <rPh sb="32" eb="33">
      <t>ゲン</t>
    </rPh>
    <rPh sb="33" eb="34">
      <t>ネン</t>
    </rPh>
    <rPh sb="34" eb="35">
      <t>ブン</t>
    </rPh>
    <rPh sb="36" eb="38">
      <t>イリョウ</t>
    </rPh>
    <rPh sb="38" eb="39">
      <t>ブン</t>
    </rPh>
    <rPh sb="40" eb="42">
      <t>コウキ</t>
    </rPh>
    <rPh sb="42" eb="43">
      <t>ブン</t>
    </rPh>
    <rPh sb="44" eb="46">
      <t>カイゴ</t>
    </rPh>
    <rPh sb="46" eb="47">
      <t>ブン</t>
    </rPh>
    <phoneticPr fontId="3"/>
  </si>
  <si>
    <t>一人当たり保険税（料）調定額　　　　　　　　　　　　　
（ 現年分　医療分＋後期分＋介護分 ）</t>
    <rPh sb="38" eb="40">
      <t>コウキ</t>
    </rPh>
    <rPh sb="40" eb="41">
      <t>ブン</t>
    </rPh>
    <phoneticPr fontId="3"/>
  </si>
  <si>
    <t>減額後の一人当たり基準総所得金額</t>
  </si>
  <si>
    <t>軽  減  世  帯　割  合</t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</si>
  <si>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3"/>
  </si>
  <si>
    <t>限度額
を超える
世帯割合</t>
    <rPh sb="5" eb="6">
      <t>コ</t>
    </rPh>
    <rPh sb="9" eb="11">
      <t>セタイ</t>
    </rPh>
    <rPh sb="11" eb="13">
      <t>ワリアイ</t>
    </rPh>
    <phoneticPr fontId="3"/>
  </si>
  <si>
    <t>（退職被保険者等分を除く）</t>
    <phoneticPr fontId="3"/>
  </si>
  <si>
    <t>（退職被保険者等分を除く）</t>
  </si>
  <si>
    <t>第８表　資料</t>
    <rPh sb="0" eb="1">
      <t>ダイ</t>
    </rPh>
    <rPh sb="2" eb="3">
      <t>ヒョウ</t>
    </rPh>
    <rPh sb="4" eb="6">
      <t>シリョウ</t>
    </rPh>
    <phoneticPr fontId="3"/>
  </si>
  <si>
    <t>B96</t>
  </si>
  <si>
    <t>E48</t>
  </si>
  <si>
    <t>E137</t>
  </si>
  <si>
    <t>保険者番号</t>
  </si>
  <si>
    <t>保険者名</t>
  </si>
  <si>
    <t>医療分</t>
    <rPh sb="0" eb="2">
      <t>イリョウ</t>
    </rPh>
    <rPh sb="2" eb="3">
      <t>ブン</t>
    </rPh>
    <phoneticPr fontId="3"/>
  </si>
  <si>
    <t>後期分</t>
    <rPh sb="0" eb="2">
      <t>コウキ</t>
    </rPh>
    <rPh sb="2" eb="3">
      <t>ブン</t>
    </rPh>
    <phoneticPr fontId="3"/>
  </si>
  <si>
    <t>介護分</t>
    <rPh sb="0" eb="2">
      <t>カイゴ</t>
    </rPh>
    <rPh sb="2" eb="3">
      <t>ブン</t>
    </rPh>
    <phoneticPr fontId="3"/>
  </si>
  <si>
    <t>年間平均　　　　　(世帯数)</t>
    <rPh sb="10" eb="13">
      <t>セタイスウ</t>
    </rPh>
    <phoneticPr fontId="3"/>
  </si>
  <si>
    <t>年間平均　　　　　(人)</t>
    <rPh sb="10" eb="11">
      <t>ニン</t>
    </rPh>
    <phoneticPr fontId="3"/>
  </si>
  <si>
    <t>調定額　　　　　　　　　　　　（計＝全-居不）</t>
    <rPh sb="0" eb="1">
      <t>チョウ</t>
    </rPh>
    <rPh sb="1" eb="3">
      <t>テイガク</t>
    </rPh>
    <rPh sb="16" eb="17">
      <t>ケイ</t>
    </rPh>
    <rPh sb="18" eb="19">
      <t>ゼン</t>
    </rPh>
    <rPh sb="20" eb="21">
      <t>キョ</t>
    </rPh>
    <rPh sb="21" eb="22">
      <t>フ</t>
    </rPh>
    <phoneticPr fontId="3"/>
  </si>
  <si>
    <t>調定額　　　　　　　　　　　　（全＝一＋退）</t>
    <rPh sb="0" eb="1">
      <t>チョウ</t>
    </rPh>
    <rPh sb="1" eb="3">
      <t>テイガク</t>
    </rPh>
    <rPh sb="16" eb="17">
      <t>ゼン</t>
    </rPh>
    <rPh sb="18" eb="19">
      <t>イチ</t>
    </rPh>
    <rPh sb="20" eb="21">
      <t>タイ</t>
    </rPh>
    <phoneticPr fontId="3"/>
  </si>
  <si>
    <t>調定額　　　　　　　　　　　　（一般分）</t>
    <rPh sb="0" eb="1">
      <t>チョウ</t>
    </rPh>
    <rPh sb="1" eb="3">
      <t>テイガク</t>
    </rPh>
    <rPh sb="16" eb="18">
      <t>イッパン</t>
    </rPh>
    <rPh sb="18" eb="19">
      <t>ブン</t>
    </rPh>
    <phoneticPr fontId="3"/>
  </si>
  <si>
    <t>調定額　　　　　　　　　　　　（退職分）</t>
    <rPh sb="0" eb="1">
      <t>チョウ</t>
    </rPh>
    <rPh sb="1" eb="3">
      <t>テイガク</t>
    </rPh>
    <rPh sb="16" eb="18">
      <t>タイショク</t>
    </rPh>
    <rPh sb="18" eb="19">
      <t>ブン</t>
    </rPh>
    <phoneticPr fontId="3"/>
  </si>
  <si>
    <t>調定額　　　　　　　　　　　　（居所不明＝　　　　　　　　　一＋退）</t>
    <rPh sb="0" eb="1">
      <t>チョウ</t>
    </rPh>
    <rPh sb="1" eb="3">
      <t>テイガク</t>
    </rPh>
    <rPh sb="16" eb="18">
      <t>キョショ</t>
    </rPh>
    <rPh sb="18" eb="20">
      <t>フメイ</t>
    </rPh>
    <rPh sb="30" eb="31">
      <t>イチ</t>
    </rPh>
    <rPh sb="32" eb="33">
      <t>タイ</t>
    </rPh>
    <phoneticPr fontId="3"/>
  </si>
  <si>
    <t>調定額　　　　　　　　　　　　（居所不明一般）</t>
    <rPh sb="0" eb="1">
      <t>チョウ</t>
    </rPh>
    <rPh sb="1" eb="3">
      <t>テイガク</t>
    </rPh>
    <rPh sb="16" eb="18">
      <t>キョショ</t>
    </rPh>
    <rPh sb="18" eb="20">
      <t>フメイ</t>
    </rPh>
    <rPh sb="20" eb="22">
      <t>イッパン</t>
    </rPh>
    <phoneticPr fontId="3"/>
  </si>
  <si>
    <t>調定額　　　　　　　　　　　　（居所不明退職）</t>
    <rPh sb="0" eb="1">
      <t>チョウ</t>
    </rPh>
    <rPh sb="1" eb="3">
      <t>テイガク</t>
    </rPh>
    <rPh sb="16" eb="18">
      <t>キョショ</t>
    </rPh>
    <rPh sb="18" eb="20">
      <t>フメイ</t>
    </rPh>
    <rPh sb="20" eb="22">
      <t>タイショク</t>
    </rPh>
    <phoneticPr fontId="3"/>
  </si>
  <si>
    <t>年間平均　　　　　　　被保険者数　　　　　　　（一般）</t>
    <rPh sb="0" eb="2">
      <t>ネンカン</t>
    </rPh>
    <rPh sb="2" eb="4">
      <t>ヘイキン</t>
    </rPh>
    <rPh sb="11" eb="15">
      <t>ヒホケンシャ</t>
    </rPh>
    <rPh sb="15" eb="16">
      <t>スウ</t>
    </rPh>
    <rPh sb="24" eb="26">
      <t>イッパン</t>
    </rPh>
    <phoneticPr fontId="3"/>
  </si>
  <si>
    <t>調交様式第４-1</t>
    <rPh sb="0" eb="1">
      <t>チョウ</t>
    </rPh>
    <rPh sb="1" eb="2">
      <t>コウ</t>
    </rPh>
    <rPh sb="2" eb="4">
      <t>ヨウシキ</t>
    </rPh>
    <rPh sb="4" eb="5">
      <t>ダイ</t>
    </rPh>
    <phoneticPr fontId="3"/>
  </si>
  <si>
    <t>調交様式第４-2</t>
    <rPh sb="0" eb="1">
      <t>チョウ</t>
    </rPh>
    <rPh sb="1" eb="2">
      <t>コウ</t>
    </rPh>
    <rPh sb="2" eb="4">
      <t>ヨウシキ</t>
    </rPh>
    <rPh sb="4" eb="5">
      <t>ダイ</t>
    </rPh>
    <phoneticPr fontId="3"/>
  </si>
  <si>
    <t>　一般被保険者分　（医療分）</t>
    <rPh sb="10" eb="12">
      <t>イリョウ</t>
    </rPh>
    <rPh sb="12" eb="13">
      <t>ブン</t>
    </rPh>
    <phoneticPr fontId="3"/>
  </si>
  <si>
    <t>　一般被保険者分　（後期分）</t>
    <rPh sb="10" eb="12">
      <t>コウキ</t>
    </rPh>
    <rPh sb="12" eb="13">
      <t>ブン</t>
    </rPh>
    <phoneticPr fontId="3"/>
  </si>
  <si>
    <t>　一般被保険者分　（介護分）</t>
    <rPh sb="10" eb="12">
      <t>カイゴ</t>
    </rPh>
    <rPh sb="12" eb="13">
      <t>ブン</t>
    </rPh>
    <phoneticPr fontId="3"/>
  </si>
  <si>
    <t>限度額を超える世帯数</t>
    <rPh sb="0" eb="3">
      <t>ゲンドガク</t>
    </rPh>
    <rPh sb="4" eb="5">
      <t>コ</t>
    </rPh>
    <rPh sb="7" eb="10">
      <t>セタイスウ</t>
    </rPh>
    <phoneticPr fontId="3"/>
  </si>
  <si>
    <t>課税対象世帯数</t>
    <rPh sb="0" eb="2">
      <t>カゼイ</t>
    </rPh>
    <rPh sb="2" eb="4">
      <t>タイショウ</t>
    </rPh>
    <rPh sb="4" eb="6">
      <t>セタイ</t>
    </rPh>
    <rPh sb="6" eb="7">
      <t>スウ</t>
    </rPh>
    <phoneticPr fontId="3"/>
  </si>
  <si>
    <t>令和３年度</t>
    <rPh sb="0" eb="2">
      <t>レイワ</t>
    </rPh>
    <phoneticPr fontId="3"/>
  </si>
  <si>
    <t>令和４年度</t>
    <rPh sb="0" eb="2">
      <t>レイワ</t>
    </rPh>
    <phoneticPr fontId="3"/>
  </si>
  <si>
    <t>令和５年度</t>
    <rPh sb="0" eb="2">
      <t>レイワ</t>
    </rPh>
    <phoneticPr fontId="3"/>
  </si>
  <si>
    <t>対前年度比</t>
  </si>
  <si>
    <t>7(6)割軽減</t>
    <phoneticPr fontId="3"/>
  </si>
  <si>
    <t>5(4)割軽減</t>
    <phoneticPr fontId="3"/>
  </si>
  <si>
    <t>2割軽減</t>
    <phoneticPr fontId="3"/>
  </si>
  <si>
    <t>計</t>
  </si>
  <si>
    <t>減額後の　　　　　　　基準総所得　　　　　　　金　　額　　　　　　　（医療分）</t>
    <rPh sb="0" eb="2">
      <t>ゲンガク</t>
    </rPh>
    <rPh sb="2" eb="3">
      <t>ゴ</t>
    </rPh>
    <rPh sb="11" eb="13">
      <t>キジュン</t>
    </rPh>
    <rPh sb="13" eb="16">
      <t>ソウショトク</t>
    </rPh>
    <rPh sb="23" eb="24">
      <t>キン</t>
    </rPh>
    <rPh sb="26" eb="27">
      <t>ガク</t>
    </rPh>
    <rPh sb="35" eb="37">
      <t>イリョウ</t>
    </rPh>
    <rPh sb="37" eb="38">
      <t>ブン</t>
    </rPh>
    <phoneticPr fontId="3"/>
  </si>
  <si>
    <t>減額後の　　　　　　　基準総所得　　　　　　　金　　額　　　　　　　（後期分）</t>
    <rPh sb="0" eb="2">
      <t>ゲンガク</t>
    </rPh>
    <rPh sb="2" eb="3">
      <t>ゴ</t>
    </rPh>
    <rPh sb="11" eb="13">
      <t>キジュン</t>
    </rPh>
    <rPh sb="13" eb="16">
      <t>ソウショトク</t>
    </rPh>
    <rPh sb="23" eb="24">
      <t>キン</t>
    </rPh>
    <rPh sb="26" eb="27">
      <t>ガク</t>
    </rPh>
    <rPh sb="35" eb="37">
      <t>コウキ</t>
    </rPh>
    <rPh sb="37" eb="38">
      <t>ブン</t>
    </rPh>
    <phoneticPr fontId="3"/>
  </si>
  <si>
    <t>世帯数</t>
  </si>
  <si>
    <t>(左のうち保険税軽減軽減対象世帯数)</t>
    <phoneticPr fontId="3"/>
  </si>
  <si>
    <t>一般</t>
    <rPh sb="0" eb="2">
      <t>イッパン</t>
    </rPh>
    <phoneticPr fontId="3"/>
  </si>
  <si>
    <t>退職</t>
    <rPh sb="0" eb="2">
      <t>タイショク</t>
    </rPh>
    <phoneticPr fontId="3"/>
  </si>
  <si>
    <t>計</t>
    <rPh sb="0" eb="1">
      <t>ケイ</t>
    </rPh>
    <phoneticPr fontId="3"/>
  </si>
  <si>
    <t>（円）</t>
  </si>
  <si>
    <t>（％）</t>
  </si>
  <si>
    <t>７・　　　　　６割</t>
    <phoneticPr fontId="3"/>
  </si>
  <si>
    <t>５・　　　　　　４割</t>
    <phoneticPr fontId="3"/>
  </si>
  <si>
    <t>２割</t>
  </si>
  <si>
    <t>Ｂ２</t>
    <phoneticPr fontId="3"/>
  </si>
  <si>
    <t>Ｂ３</t>
    <phoneticPr fontId="3"/>
  </si>
  <si>
    <t>Ｂ４</t>
    <phoneticPr fontId="3"/>
  </si>
  <si>
    <t>Ｅ２</t>
    <phoneticPr fontId="3"/>
  </si>
  <si>
    <t>Ｅ３</t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</si>
  <si>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</si>
  <si>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県   計</t>
  </si>
  <si>
    <t>－</t>
  </si>
  <si>
    <t>令和４年度</t>
    <rPh sb="0" eb="2">
      <t>レイワ</t>
    </rPh>
    <rPh sb="3" eb="5">
      <t>ネンド</t>
    </rPh>
    <rPh sb="4" eb="5">
      <t>ド</t>
    </rPh>
    <phoneticPr fontId="3"/>
  </si>
  <si>
    <t>１表より</t>
    <rPh sb="1" eb="2">
      <t>ヒョウ</t>
    </rPh>
    <phoneticPr fontId="3"/>
  </si>
  <si>
    <t>B1012</t>
  </si>
  <si>
    <t>６表より</t>
    <rPh sb="1" eb="2">
      <t>ヒョウ</t>
    </rPh>
    <phoneticPr fontId="3"/>
  </si>
  <si>
    <t>７表より</t>
    <rPh sb="1" eb="2">
      <t>ヒョウ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</si>
  <si>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</si>
  <si>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－</t>
    <phoneticPr fontId="3"/>
  </si>
  <si>
    <t>県計</t>
    <rPh sb="0" eb="1">
      <t>ケン</t>
    </rPh>
    <rPh sb="1" eb="2">
      <t>ケイ</t>
    </rPh>
    <phoneticPr fontId="3"/>
  </si>
  <si>
    <t xml:space="preserve">  市　　町 </t>
    <phoneticPr fontId="3"/>
  </si>
  <si>
    <t>市町村</t>
    <rPh sb="0" eb="3">
      <t>シチョウソン</t>
    </rPh>
    <phoneticPr fontId="3"/>
  </si>
  <si>
    <t>国保組合</t>
  </si>
  <si>
    <t>組合</t>
    <rPh sb="0" eb="2">
      <t>クミアイ</t>
    </rPh>
    <phoneticPr fontId="3"/>
  </si>
  <si>
    <t>佐 賀 市</t>
  </si>
  <si>
    <t>佐</t>
    <rPh sb="0" eb="1">
      <t>タスク</t>
    </rPh>
    <phoneticPr fontId="6"/>
  </si>
  <si>
    <t>唐 津 市</t>
  </si>
  <si>
    <t>唐</t>
    <rPh sb="0" eb="1">
      <t>カラ</t>
    </rPh>
    <phoneticPr fontId="6"/>
  </si>
  <si>
    <t>鳥 栖 市</t>
  </si>
  <si>
    <t>鳥</t>
    <rPh sb="0" eb="1">
      <t>トリ</t>
    </rPh>
    <phoneticPr fontId="6"/>
  </si>
  <si>
    <t>多 久 市</t>
  </si>
  <si>
    <t>多</t>
    <rPh sb="0" eb="1">
      <t>タ</t>
    </rPh>
    <phoneticPr fontId="6"/>
  </si>
  <si>
    <t>伊万里市</t>
  </si>
  <si>
    <t>伊</t>
    <rPh sb="0" eb="1">
      <t>イ</t>
    </rPh>
    <phoneticPr fontId="6"/>
  </si>
  <si>
    <t>武 雄 市</t>
  </si>
  <si>
    <t>武</t>
    <rPh sb="0" eb="1">
      <t>タケ</t>
    </rPh>
    <phoneticPr fontId="6"/>
  </si>
  <si>
    <t>鹿 島 市</t>
  </si>
  <si>
    <t>鹿</t>
    <rPh sb="0" eb="1">
      <t>シカ</t>
    </rPh>
    <phoneticPr fontId="6"/>
  </si>
  <si>
    <t>小 城 市</t>
    <rPh sb="4" eb="5">
      <t>シ</t>
    </rPh>
    <phoneticPr fontId="3"/>
  </si>
  <si>
    <t>小</t>
    <rPh sb="0" eb="1">
      <t>コ</t>
    </rPh>
    <phoneticPr fontId="6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</si>
  <si>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</si>
  <si>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6"/>
  </si>
  <si>
    <t>嬉野市</t>
    <rPh sb="0" eb="2">
      <t>ウレシノ</t>
    </rPh>
    <rPh sb="2" eb="3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</si>
  <si>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</si>
  <si>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6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</si>
  <si>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</si>
  <si>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</si>
  <si>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6"/>
  </si>
  <si>
    <t>基 山 町</t>
  </si>
  <si>
    <t>基</t>
    <rPh sb="0" eb="1">
      <t>キ</t>
    </rPh>
    <phoneticPr fontId="6"/>
  </si>
  <si>
    <t>上 峰 町</t>
  </si>
  <si>
    <t>上</t>
    <rPh sb="0" eb="1">
      <t>ウエ</t>
    </rPh>
    <phoneticPr fontId="6"/>
  </si>
  <si>
    <t>みやき町</t>
  </si>
  <si>
    <t>み</t>
  </si>
  <si>
    <t>玄 海 町</t>
  </si>
  <si>
    <t>玄</t>
    <rPh sb="0" eb="1">
      <t>ゲン</t>
    </rPh>
    <phoneticPr fontId="6"/>
  </si>
  <si>
    <t>有 田 町</t>
  </si>
  <si>
    <t>有</t>
    <rPh sb="0" eb="1">
      <t>アリ</t>
    </rPh>
    <phoneticPr fontId="6"/>
  </si>
  <si>
    <t>大 町 町</t>
  </si>
  <si>
    <t>大</t>
    <rPh sb="0" eb="1">
      <t>オオ</t>
    </rPh>
    <phoneticPr fontId="6"/>
  </si>
  <si>
    <t>江 北 町</t>
  </si>
  <si>
    <t>江</t>
    <rPh sb="0" eb="1">
      <t>エ</t>
    </rPh>
    <phoneticPr fontId="6"/>
  </si>
  <si>
    <t>白 石 町</t>
  </si>
  <si>
    <t>白</t>
    <rPh sb="0" eb="1">
      <t>シロ</t>
    </rPh>
    <phoneticPr fontId="6"/>
  </si>
  <si>
    <t>太 良 町</t>
  </si>
  <si>
    <t>太</t>
    <rPh sb="0" eb="1">
      <t>フト</t>
    </rPh>
    <phoneticPr fontId="6"/>
  </si>
  <si>
    <t>医師国保</t>
  </si>
  <si>
    <t>医</t>
    <rPh sb="0" eb="1">
      <t>イ</t>
    </rPh>
    <phoneticPr fontId="6"/>
  </si>
  <si>
    <t>ー</t>
    <phoneticPr fontId="3"/>
  </si>
  <si>
    <t>歯科医師</t>
  </si>
  <si>
    <t>歯</t>
    <rPh sb="0" eb="1">
      <t>ハ</t>
    </rPh>
    <phoneticPr fontId="6"/>
  </si>
  <si>
    <t>建設国保</t>
  </si>
  <si>
    <t>建</t>
    <rPh sb="0" eb="1">
      <t>ケン</t>
    </rPh>
    <phoneticPr fontId="6"/>
  </si>
  <si>
    <t>第８表　保険税（料）賦課状況（一人当たり等）（その２）</t>
    <phoneticPr fontId="3"/>
  </si>
  <si>
    <t>第８表（その２）　資料</t>
    <rPh sb="0" eb="1">
      <t>ダイ</t>
    </rPh>
    <rPh sb="2" eb="3">
      <t>ヒョウ</t>
    </rPh>
    <rPh sb="9" eb="11">
      <t>シリョウ</t>
    </rPh>
    <phoneticPr fontId="3"/>
  </si>
  <si>
    <t>調交様式第４</t>
    <rPh sb="0" eb="1">
      <t>チョウ</t>
    </rPh>
    <rPh sb="1" eb="2">
      <t>コウ</t>
    </rPh>
    <rPh sb="2" eb="4">
      <t>ヨウシキ</t>
    </rPh>
    <rPh sb="4" eb="5">
      <t>ダイ</t>
    </rPh>
    <phoneticPr fontId="3"/>
  </si>
  <si>
    <t>令和３年度</t>
    <rPh sb="0" eb="1">
      <t>レイ</t>
    </rPh>
    <rPh sb="1" eb="2">
      <t>ワ</t>
    </rPh>
    <phoneticPr fontId="3"/>
  </si>
  <si>
    <t>令和４年度</t>
    <rPh sb="0" eb="1">
      <t>レイ</t>
    </rPh>
    <rPh sb="1" eb="2">
      <t>ワ</t>
    </rPh>
    <phoneticPr fontId="3"/>
  </si>
  <si>
    <t>令和５年度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</si>
</sst>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9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name val="Terminal"/>
      <charset val="128"/>
    </font>
    <font>
      <b/>
      <sz val="10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11"/>
      <name val="明朝"/>
      <family val="3"/>
      <charset val="128"/>
    </font>
    <font>
      <sz val="10"/>
      <color indexed="33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rgb="FFFF66CC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FF33CC"/>
      <name val="ＭＳ 明朝"/>
      <family val="1"/>
      <charset val="128"/>
    </font>
    <font>
      <sz val="10"/>
      <color rgb="FFFF66FF"/>
      <name val="ＭＳ 明朝"/>
      <family val="1"/>
      <charset val="128"/>
    </font>
    <font>
      <sz val="10"/>
      <color rgb="FFFF339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2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1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7" fontId="5" fillId="0" borderId="10" xfId="0" applyNumberFormat="1" applyFont="1" applyBorder="1" applyAlignment="1">
      <alignment vertical="center"/>
    </xf>
    <xf numFmtId="2" fontId="5" fillId="0" borderId="10" xfId="0" applyNumberFormat="1" applyFont="1" applyBorder="1" applyAlignment="1">
      <alignment vertical="center"/>
    </xf>
    <xf numFmtId="37" fontId="5" fillId="0" borderId="18" xfId="0" applyNumberFormat="1" applyFont="1" applyBorder="1" applyAlignment="1">
      <alignment vertical="center"/>
    </xf>
    <xf numFmtId="2" fontId="5" fillId="0" borderId="36" xfId="0" applyNumberFormat="1" applyFont="1" applyBorder="1" applyAlignment="1">
      <alignment vertical="center"/>
    </xf>
    <xf numFmtId="37" fontId="5" fillId="0" borderId="37" xfId="0" applyNumberFormat="1" applyFont="1" applyBorder="1" applyAlignment="1">
      <alignment vertical="center"/>
    </xf>
    <xf numFmtId="37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3" borderId="10" xfId="0" applyNumberFormat="1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" fontId="5" fillId="0" borderId="28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7" fontId="10" fillId="2" borderId="10" xfId="0" applyNumberFormat="1" applyFont="1" applyFill="1" applyBorder="1" applyAlignment="1">
      <alignment vertical="center"/>
    </xf>
    <xf numFmtId="1" fontId="5" fillId="0" borderId="18" xfId="0" applyNumberFormat="1" applyFont="1" applyBorder="1" applyAlignment="1">
      <alignment horizontal="center" vertical="center"/>
    </xf>
    <xf numFmtId="176" fontId="10" fillId="0" borderId="18" xfId="1" applyNumberFormat="1" applyFont="1" applyBorder="1" applyAlignment="1" applyProtection="1">
      <alignment vertical="center"/>
    </xf>
    <xf numFmtId="176" fontId="10" fillId="0" borderId="18" xfId="1" applyNumberFormat="1" applyFont="1" applyBorder="1" applyAlignment="1">
      <alignment vertical="center"/>
    </xf>
    <xf numFmtId="177" fontId="10" fillId="0" borderId="10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177" fontId="10" fillId="0" borderId="18" xfId="0" applyNumberFormat="1" applyFont="1" applyBorder="1" applyAlignment="1">
      <alignment horizontal="right" vertical="center"/>
    </xf>
    <xf numFmtId="177" fontId="10" fillId="2" borderId="10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10" fillId="0" borderId="33" xfId="0" applyNumberFormat="1" applyFont="1" applyBorder="1" applyAlignment="1">
      <alignment vertical="center"/>
    </xf>
    <xf numFmtId="177" fontId="10" fillId="0" borderId="17" xfId="0" applyNumberFormat="1" applyFont="1" applyBorder="1" applyAlignment="1">
      <alignment horizontal="right" vertical="center"/>
    </xf>
    <xf numFmtId="177" fontId="10" fillId="0" borderId="19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7" fontId="10" fillId="0" borderId="33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10" fillId="2" borderId="17" xfId="0" applyNumberFormat="1" applyFont="1" applyFill="1" applyBorder="1" applyAlignment="1">
      <alignment horizontal="right" vertical="center"/>
    </xf>
    <xf numFmtId="1" fontId="5" fillId="0" borderId="33" xfId="0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 applyProtection="1">
      <alignment vertical="center"/>
    </xf>
    <xf numFmtId="176" fontId="10" fillId="0" borderId="33" xfId="1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7" fontId="10" fillId="0" borderId="28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horizontal="right" vertical="center"/>
    </xf>
    <xf numFmtId="0" fontId="5" fillId="2" borderId="30" xfId="0" applyFont="1" applyFill="1" applyBorder="1" applyAlignment="1">
      <alignment horizontal="center" vertical="center"/>
    </xf>
    <xf numFmtId="176" fontId="12" fillId="0" borderId="18" xfId="1" applyNumberFormat="1" applyFont="1" applyBorder="1" applyAlignment="1" applyProtection="1">
      <alignment vertical="center"/>
      <protection locked="0"/>
    </xf>
    <xf numFmtId="176" fontId="10" fillId="0" borderId="18" xfId="1" applyNumberFormat="1" applyFont="1" applyBorder="1" applyAlignment="1" applyProtection="1">
      <alignment vertical="center"/>
      <protection locked="0"/>
    </xf>
    <xf numFmtId="176" fontId="5" fillId="3" borderId="18" xfId="1" applyNumberFormat="1" applyFont="1" applyFill="1" applyBorder="1" applyAlignment="1" applyProtection="1">
      <alignment vertical="center"/>
      <protection locked="0"/>
    </xf>
    <xf numFmtId="176" fontId="5" fillId="0" borderId="18" xfId="0" applyNumberFormat="1" applyFont="1" applyBorder="1" applyAlignment="1" applyProtection="1">
      <alignment vertical="center"/>
      <protection locked="0"/>
    </xf>
    <xf numFmtId="176" fontId="13" fillId="0" borderId="18" xfId="1" applyNumberFormat="1" applyFont="1" applyFill="1" applyBorder="1" applyAlignment="1" applyProtection="1">
      <alignment vertical="center"/>
      <protection locked="0"/>
    </xf>
    <xf numFmtId="176" fontId="12" fillId="0" borderId="18" xfId="1" applyNumberFormat="1" applyFont="1" applyFill="1" applyBorder="1" applyAlignment="1" applyProtection="1">
      <alignment vertical="center"/>
      <protection locked="0"/>
    </xf>
    <xf numFmtId="176" fontId="12" fillId="0" borderId="18" xfId="0" applyNumberFormat="1" applyFont="1" applyBorder="1" applyAlignment="1" applyProtection="1">
      <alignment vertical="center"/>
      <protection locked="0"/>
    </xf>
    <xf numFmtId="177" fontId="10" fillId="0" borderId="12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7" fontId="10" fillId="0" borderId="18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13" fillId="0" borderId="10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7" fontId="10" fillId="0" borderId="39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vertical="center"/>
    </xf>
    <xf numFmtId="176" fontId="10" fillId="0" borderId="42" xfId="0" applyNumberFormat="1" applyFont="1" applyBorder="1" applyAlignment="1">
      <alignment vertical="center"/>
    </xf>
    <xf numFmtId="177" fontId="10" fillId="0" borderId="42" xfId="0" applyNumberFormat="1" applyFont="1" applyBorder="1" applyAlignment="1">
      <alignment vertical="center"/>
    </xf>
    <xf numFmtId="177" fontId="10" fillId="0" borderId="43" xfId="0" applyNumberFormat="1" applyFont="1" applyBorder="1" applyAlignment="1">
      <alignment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42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177" fontId="5" fillId="2" borderId="42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 applyProtection="1">
      <alignment horizontal="right" vertical="center"/>
      <protection locked="0"/>
    </xf>
    <xf numFmtId="176" fontId="5" fillId="0" borderId="18" xfId="1" applyNumberFormat="1" applyFont="1" applyFill="1" applyBorder="1" applyAlignment="1" applyProtection="1">
      <alignment vertical="center"/>
      <protection locked="0"/>
    </xf>
    <xf numFmtId="176" fontId="5" fillId="0" borderId="18" xfId="0" applyNumberFormat="1" applyFont="1" applyBorder="1"/>
    <xf numFmtId="176" fontId="14" fillId="0" borderId="18" xfId="1" applyNumberFormat="1" applyFont="1" applyFill="1" applyBorder="1" applyAlignment="1" applyProtection="1">
      <alignment vertical="center"/>
      <protection locked="0"/>
    </xf>
    <xf numFmtId="176" fontId="10" fillId="0" borderId="18" xfId="1" applyNumberFormat="1" applyFont="1" applyFill="1" applyBorder="1" applyAlignment="1" applyProtection="1">
      <alignment vertical="center"/>
      <protection locked="0"/>
    </xf>
    <xf numFmtId="177" fontId="5" fillId="2" borderId="10" xfId="0" applyNumberFormat="1" applyFont="1" applyFill="1" applyBorder="1" applyAlignment="1">
      <alignment horizontal="right"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176" fontId="5" fillId="0" borderId="47" xfId="0" applyNumberFormat="1" applyFont="1" applyBorder="1" applyAlignment="1">
      <alignment vertical="center"/>
    </xf>
    <xf numFmtId="176" fontId="10" fillId="0" borderId="48" xfId="0" applyNumberFormat="1" applyFont="1" applyBorder="1" applyAlignment="1">
      <alignment vertical="center"/>
    </xf>
    <xf numFmtId="177" fontId="10" fillId="0" borderId="47" xfId="0" applyNumberFormat="1" applyFont="1" applyBorder="1" applyAlignment="1">
      <alignment vertical="center"/>
    </xf>
    <xf numFmtId="177" fontId="10" fillId="0" borderId="49" xfId="0" applyNumberFormat="1" applyFont="1" applyBorder="1" applyAlignment="1">
      <alignment vertical="center"/>
    </xf>
    <xf numFmtId="176" fontId="5" fillId="0" borderId="50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7" fontId="5" fillId="0" borderId="48" xfId="0" applyNumberFormat="1" applyFont="1" applyBorder="1" applyAlignment="1">
      <alignment horizontal="right" vertical="center"/>
    </xf>
    <xf numFmtId="177" fontId="5" fillId="0" borderId="47" xfId="0" applyNumberFormat="1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177" fontId="5" fillId="2" borderId="47" xfId="0" applyNumberFormat="1" applyFont="1" applyFill="1" applyBorder="1" applyAlignment="1">
      <alignment horizontal="right" vertical="center"/>
    </xf>
    <xf numFmtId="0" fontId="5" fillId="2" borderId="49" xfId="0" applyFont="1" applyFill="1" applyBorder="1" applyAlignment="1">
      <alignment horizontal="center" vertical="center"/>
    </xf>
    <xf numFmtId="176" fontId="12" fillId="0" borderId="33" xfId="1" applyNumberFormat="1" applyFont="1" applyBorder="1" applyAlignment="1" applyProtection="1">
      <alignment vertical="center"/>
      <protection locked="0"/>
    </xf>
    <xf numFmtId="176" fontId="10" fillId="0" borderId="33" xfId="1" applyNumberFormat="1" applyFont="1" applyBorder="1" applyAlignment="1" applyProtection="1">
      <alignment vertical="center"/>
      <protection locked="0"/>
    </xf>
    <xf numFmtId="176" fontId="5" fillId="3" borderId="33" xfId="1" applyNumberFormat="1" applyFont="1" applyFill="1" applyBorder="1" applyAlignment="1" applyProtection="1">
      <alignment vertical="center"/>
      <protection locked="0"/>
    </xf>
    <xf numFmtId="176" fontId="5" fillId="0" borderId="33" xfId="1" applyNumberFormat="1" applyFont="1" applyFill="1" applyBorder="1" applyAlignment="1" applyProtection="1">
      <alignment horizontal="right" vertical="center"/>
      <protection locked="0"/>
    </xf>
    <xf numFmtId="176" fontId="5" fillId="0" borderId="33" xfId="0" applyNumberFormat="1" applyFont="1" applyBorder="1" applyAlignment="1" applyProtection="1">
      <alignment vertical="center"/>
      <protection locked="0"/>
    </xf>
    <xf numFmtId="176" fontId="5" fillId="0" borderId="33" xfId="1" applyNumberFormat="1" applyFont="1" applyFill="1" applyBorder="1" applyAlignment="1" applyProtection="1">
      <alignment vertical="center"/>
      <protection locked="0"/>
    </xf>
    <xf numFmtId="176" fontId="13" fillId="0" borderId="33" xfId="1" applyNumberFormat="1" applyFont="1" applyFill="1" applyBorder="1" applyAlignment="1" applyProtection="1">
      <alignment vertical="center"/>
      <protection locked="0"/>
    </xf>
    <xf numFmtId="176" fontId="14" fillId="0" borderId="33" xfId="1" applyNumberFormat="1" applyFont="1" applyFill="1" applyBorder="1" applyAlignment="1" applyProtection="1">
      <alignment vertical="center"/>
      <protection locked="0"/>
    </xf>
    <xf numFmtId="176" fontId="12" fillId="0" borderId="33" xfId="1" applyNumberFormat="1" applyFont="1" applyFill="1" applyBorder="1" applyAlignment="1" applyProtection="1">
      <alignment vertical="center"/>
      <protection locked="0"/>
    </xf>
    <xf numFmtId="176" fontId="10" fillId="0" borderId="33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38" fontId="5" fillId="0" borderId="0" xfId="1" applyFont="1" applyAlignment="1">
      <alignment vertical="center"/>
    </xf>
    <xf numFmtId="1" fontId="5" fillId="0" borderId="0" xfId="0" applyNumberFormat="1" applyFont="1"/>
    <xf numFmtId="177" fontId="15" fillId="0" borderId="10" xfId="0" applyNumberFormat="1" applyFont="1" applyBorder="1" applyAlignment="1">
      <alignment vertical="center"/>
    </xf>
    <xf numFmtId="176" fontId="15" fillId="0" borderId="18" xfId="1" applyNumberFormat="1" applyFont="1" applyBorder="1" applyAlignment="1" applyProtection="1">
      <alignment vertical="center"/>
    </xf>
    <xf numFmtId="176" fontId="15" fillId="0" borderId="18" xfId="1" applyNumberFormat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176" fontId="15" fillId="0" borderId="33" xfId="1" applyNumberFormat="1" applyFont="1" applyBorder="1" applyAlignment="1" applyProtection="1">
      <alignment vertical="center"/>
    </xf>
    <xf numFmtId="176" fontId="15" fillId="0" borderId="33" xfId="1" applyNumberFormat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177" fontId="15" fillId="0" borderId="28" xfId="0" applyNumberFormat="1" applyFont="1" applyBorder="1" applyAlignment="1">
      <alignment vertical="center"/>
    </xf>
    <xf numFmtId="176" fontId="16" fillId="0" borderId="18" xfId="1" applyNumberFormat="1" applyFont="1" applyBorder="1" applyAlignment="1" applyProtection="1">
      <alignment vertical="center"/>
      <protection locked="0"/>
    </xf>
    <xf numFmtId="176" fontId="15" fillId="0" borderId="18" xfId="1" applyNumberFormat="1" applyFont="1" applyBorder="1" applyAlignment="1" applyProtection="1">
      <alignment vertical="center"/>
      <protection locked="0"/>
    </xf>
    <xf numFmtId="176" fontId="17" fillId="0" borderId="18" xfId="1" applyNumberFormat="1" applyFont="1" applyFill="1" applyBorder="1" applyAlignment="1" applyProtection="1">
      <alignment vertical="center"/>
      <protection locked="0"/>
    </xf>
    <xf numFmtId="176" fontId="17" fillId="0" borderId="18" xfId="1" applyNumberFormat="1" applyFont="1" applyBorder="1" applyAlignment="1" applyProtection="1">
      <alignment vertical="center"/>
      <protection locked="0"/>
    </xf>
    <xf numFmtId="176" fontId="15" fillId="0" borderId="18" xfId="1" applyNumberFormat="1" applyFont="1" applyFill="1" applyBorder="1" applyAlignment="1" applyProtection="1">
      <alignment vertical="center"/>
      <protection locked="0"/>
    </xf>
    <xf numFmtId="176" fontId="18" fillId="0" borderId="18" xfId="1" applyNumberFormat="1" applyFont="1" applyBorder="1" applyAlignment="1" applyProtection="1">
      <alignment vertical="center"/>
      <protection locked="0"/>
    </xf>
    <xf numFmtId="176" fontId="18" fillId="0" borderId="18" xfId="0" applyNumberFormat="1" applyFont="1" applyBorder="1" applyAlignment="1" applyProtection="1">
      <alignment vertical="center"/>
      <protection locked="0"/>
    </xf>
    <xf numFmtId="0" fontId="5" fillId="0" borderId="51" xfId="0" applyFont="1" applyBorder="1" applyAlignment="1">
      <alignment horizontal="center" vertical="center"/>
    </xf>
    <xf numFmtId="177" fontId="15" fillId="0" borderId="51" xfId="0" applyNumberFormat="1" applyFont="1" applyBorder="1" applyAlignment="1">
      <alignment vertical="center"/>
    </xf>
    <xf numFmtId="176" fontId="5" fillId="0" borderId="18" xfId="1" applyNumberFormat="1" applyFont="1" applyBorder="1" applyAlignment="1" applyProtection="1">
      <alignment vertical="center"/>
      <protection locked="0"/>
    </xf>
    <xf numFmtId="176" fontId="15" fillId="0" borderId="18" xfId="0" applyNumberFormat="1" applyFont="1" applyBorder="1" applyAlignment="1" applyProtection="1">
      <alignment vertical="center"/>
      <protection locked="0"/>
    </xf>
    <xf numFmtId="176" fontId="16" fillId="0" borderId="33" xfId="1" applyNumberFormat="1" applyFont="1" applyBorder="1" applyAlignment="1" applyProtection="1">
      <alignment vertical="center"/>
      <protection locked="0"/>
    </xf>
    <xf numFmtId="176" fontId="15" fillId="0" borderId="33" xfId="1" applyNumberFormat="1" applyFont="1" applyBorder="1" applyAlignment="1" applyProtection="1">
      <alignment vertical="center"/>
      <protection locked="0"/>
    </xf>
    <xf numFmtId="176" fontId="17" fillId="0" borderId="33" xfId="1" applyNumberFormat="1" applyFont="1" applyBorder="1" applyAlignment="1" applyProtection="1">
      <alignment vertical="center"/>
      <protection locked="0"/>
    </xf>
    <xf numFmtId="176" fontId="5" fillId="0" borderId="33" xfId="1" applyNumberFormat="1" applyFont="1" applyBorder="1" applyAlignment="1" applyProtection="1">
      <alignment vertical="center"/>
      <protection locked="0"/>
    </xf>
    <xf numFmtId="176" fontId="15" fillId="0" borderId="3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8" fillId="0" borderId="15" xfId="0" applyFont="1" applyBorder="1"/>
    <xf numFmtId="0" fontId="8" fillId="0" borderId="16" xfId="0" applyFont="1" applyBorder="1"/>
    <xf numFmtId="0" fontId="5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50&#22269;&#27665;&#20581;&#24247;&#20445;&#38522;&#35506;/02&#22269;&#20445;&#36939;&#21942;&#25285;&#24403;/&#9675;&#22269;&#20445;&#12487;&#12540;&#12479;/01-1_&#20107;&#26989;&#29366;&#27841;&#22577;&#21578;&#26360;&#20874;&#23376;&#38306;&#20418;/R&#65301;&#21508;&#34920;/02&#21462;&#12426;&#12414;&#12392;&#12417;/01.R5&#12487;&#12540;&#12479;&#21462;&#12426;&#12414;&#12392;&#12417;&#29992;/&#31532;&#65297;&#65374;&#65301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301;&#21508;&#34920;\02&#21462;&#12426;&#12414;&#12392;&#12417;\01.R5&#12487;&#12540;&#12479;&#21462;&#12426;&#12414;&#12392;&#12417;&#29992;\&#31532;&#65302;&#65374;&#65305;&#34920;.xls" TargetMode="External"/><Relationship Id="rId1" Type="http://schemas.openxmlformats.org/officeDocument/2006/relationships/externalLinkPath" Target="/200450&#22269;&#27665;&#20581;&#24247;&#20445;&#38522;&#35506;/02&#22269;&#20445;&#36939;&#21942;&#25285;&#24403;/&#9675;&#22269;&#20445;&#12487;&#12540;&#12479;/01-1_&#20107;&#26989;&#29366;&#27841;&#22577;&#21578;&#26360;&#20874;&#23376;&#38306;&#20418;/R&#65301;&#21508;&#34920;/02&#21462;&#12426;&#12414;&#12392;&#12417;/01.R5&#12487;&#12540;&#12479;&#21462;&#12426;&#12414;&#12392;&#12417;&#29992;/&#31532;&#65302;&#65374;&#6530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>
        <row r="13">
          <cell r="G13">
            <v>27534</v>
          </cell>
          <cell r="I13">
            <v>42749</v>
          </cell>
        </row>
        <row r="14">
          <cell r="G14">
            <v>15629</v>
          </cell>
          <cell r="I14">
            <v>25103</v>
          </cell>
        </row>
        <row r="15">
          <cell r="G15">
            <v>8233</v>
          </cell>
          <cell r="I15">
            <v>12032</v>
          </cell>
        </row>
        <row r="16">
          <cell r="G16">
            <v>2518</v>
          </cell>
          <cell r="I16">
            <v>3775</v>
          </cell>
        </row>
        <row r="17">
          <cell r="G17">
            <v>6847</v>
          </cell>
          <cell r="I17">
            <v>10358</v>
          </cell>
        </row>
        <row r="18">
          <cell r="G18">
            <v>5969</v>
          </cell>
          <cell r="I18">
            <v>9337</v>
          </cell>
        </row>
        <row r="19">
          <cell r="G19">
            <v>3673</v>
          </cell>
          <cell r="I19">
            <v>6105</v>
          </cell>
        </row>
        <row r="20">
          <cell r="G20">
            <v>4884</v>
          </cell>
          <cell r="I20">
            <v>7956</v>
          </cell>
        </row>
        <row r="21">
          <cell r="G21">
            <v>3213</v>
          </cell>
          <cell r="I21">
            <v>5045</v>
          </cell>
        </row>
        <row r="22">
          <cell r="G22">
            <v>3665</v>
          </cell>
          <cell r="I22">
            <v>5758</v>
          </cell>
        </row>
        <row r="23">
          <cell r="G23">
            <v>1670</v>
          </cell>
          <cell r="I23">
            <v>2529</v>
          </cell>
        </row>
        <row r="24">
          <cell r="G24">
            <v>2128</v>
          </cell>
          <cell r="I24">
            <v>3334</v>
          </cell>
        </row>
        <row r="25">
          <cell r="G25">
            <v>1005</v>
          </cell>
          <cell r="I25">
            <v>1561</v>
          </cell>
        </row>
        <row r="26">
          <cell r="G26">
            <v>3145</v>
          </cell>
          <cell r="I26">
            <v>4819</v>
          </cell>
        </row>
        <row r="27">
          <cell r="G27">
            <v>755</v>
          </cell>
          <cell r="I27">
            <v>1426</v>
          </cell>
        </row>
        <row r="28">
          <cell r="G28">
            <v>2496</v>
          </cell>
          <cell r="I28">
            <v>3756</v>
          </cell>
        </row>
        <row r="29">
          <cell r="G29">
            <v>899</v>
          </cell>
          <cell r="I29">
            <v>1346</v>
          </cell>
        </row>
        <row r="30">
          <cell r="G30">
            <v>1115</v>
          </cell>
          <cell r="I30">
            <v>1796</v>
          </cell>
        </row>
        <row r="31">
          <cell r="G31">
            <v>3094</v>
          </cell>
          <cell r="I31">
            <v>5641</v>
          </cell>
        </row>
        <row r="32">
          <cell r="G32">
            <v>1281</v>
          </cell>
          <cell r="I32">
            <v>2279</v>
          </cell>
        </row>
        <row r="33">
          <cell r="G33">
            <v>811</v>
          </cell>
          <cell r="I33">
            <v>1515</v>
          </cell>
        </row>
        <row r="34">
          <cell r="G34">
            <v>1328</v>
          </cell>
          <cell r="I34">
            <v>2045</v>
          </cell>
        </row>
        <row r="35">
          <cell r="G35">
            <v>2953</v>
          </cell>
          <cell r="I35">
            <v>6058</v>
          </cell>
        </row>
      </sheetData>
      <sheetData sheetId="1">
        <row r="13">
          <cell r="N13">
            <v>42749</v>
          </cell>
        </row>
      </sheetData>
      <sheetData sheetId="2">
        <row r="13">
          <cell r="J13">
            <v>0</v>
          </cell>
        </row>
      </sheetData>
      <sheetData sheetId="3">
        <row r="13">
          <cell r="F13">
            <v>13245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６表１"/>
      <sheetName val="第６表２"/>
      <sheetName val="第６表３"/>
      <sheetName val="第６表４"/>
      <sheetName val="第６表５"/>
      <sheetName val="第６表６"/>
      <sheetName val="第７表１"/>
      <sheetName val="第７表２"/>
      <sheetName val="第７表３"/>
      <sheetName val="第７表４"/>
      <sheetName val="第８表１"/>
      <sheetName val="第８表２"/>
      <sheetName val="第９表１"/>
      <sheetName val="第９表２"/>
    </sheetNames>
    <sheetDataSet>
      <sheetData sheetId="0"/>
      <sheetData sheetId="1">
        <row r="13">
          <cell r="J13">
            <v>28046</v>
          </cell>
          <cell r="P13">
            <v>836</v>
          </cell>
          <cell r="W13">
            <v>42749</v>
          </cell>
        </row>
        <row r="14">
          <cell r="J14">
            <v>16039</v>
          </cell>
          <cell r="P14">
            <v>467</v>
          </cell>
          <cell r="W14">
            <v>25103</v>
          </cell>
        </row>
        <row r="15">
          <cell r="J15">
            <v>8307</v>
          </cell>
          <cell r="P15">
            <v>172</v>
          </cell>
          <cell r="W15">
            <v>12032</v>
          </cell>
        </row>
        <row r="16">
          <cell r="J16">
            <v>2560</v>
          </cell>
          <cell r="P16">
            <v>34</v>
          </cell>
          <cell r="W16">
            <v>3775</v>
          </cell>
        </row>
        <row r="17">
          <cell r="J17">
            <v>7012</v>
          </cell>
          <cell r="P17">
            <v>149</v>
          </cell>
          <cell r="W17">
            <v>10358</v>
          </cell>
        </row>
        <row r="18">
          <cell r="J18">
            <v>6101</v>
          </cell>
          <cell r="P18">
            <v>129</v>
          </cell>
          <cell r="W18">
            <v>9337</v>
          </cell>
        </row>
        <row r="19">
          <cell r="J19">
            <v>3744</v>
          </cell>
          <cell r="P19">
            <v>143</v>
          </cell>
          <cell r="W19">
            <v>6105</v>
          </cell>
        </row>
        <row r="20">
          <cell r="J20">
            <v>4988</v>
          </cell>
          <cell r="P20">
            <v>171</v>
          </cell>
          <cell r="W20">
            <v>7956</v>
          </cell>
        </row>
        <row r="21">
          <cell r="J21">
            <v>3147</v>
          </cell>
          <cell r="P21">
            <v>70</v>
          </cell>
          <cell r="W21">
            <v>5045</v>
          </cell>
        </row>
        <row r="22">
          <cell r="J22">
            <v>3757</v>
          </cell>
          <cell r="P22">
            <v>92</v>
          </cell>
          <cell r="W22">
            <v>5758</v>
          </cell>
        </row>
        <row r="23">
          <cell r="J23">
            <v>1943</v>
          </cell>
          <cell r="P23">
            <v>29</v>
          </cell>
          <cell r="W23">
            <v>2529</v>
          </cell>
        </row>
        <row r="24">
          <cell r="J24">
            <v>2464</v>
          </cell>
          <cell r="P24">
            <v>31</v>
          </cell>
          <cell r="W24">
            <v>3334</v>
          </cell>
        </row>
        <row r="25">
          <cell r="J25">
            <v>1034</v>
          </cell>
          <cell r="P25">
            <v>18</v>
          </cell>
          <cell r="W25">
            <v>1561</v>
          </cell>
        </row>
        <row r="26">
          <cell r="J26">
            <v>3241</v>
          </cell>
          <cell r="P26">
            <v>66</v>
          </cell>
          <cell r="W26">
            <v>4819</v>
          </cell>
        </row>
        <row r="27">
          <cell r="J27">
            <v>776</v>
          </cell>
          <cell r="P27">
            <v>40</v>
          </cell>
          <cell r="W27">
            <v>1426</v>
          </cell>
        </row>
        <row r="28">
          <cell r="J28">
            <v>2554</v>
          </cell>
          <cell r="P28">
            <v>34</v>
          </cell>
          <cell r="W28">
            <v>3756</v>
          </cell>
        </row>
        <row r="29">
          <cell r="J29">
            <v>922</v>
          </cell>
          <cell r="P29">
            <v>40</v>
          </cell>
          <cell r="W29">
            <v>1346</v>
          </cell>
        </row>
        <row r="30">
          <cell r="J30">
            <v>1295</v>
          </cell>
          <cell r="P30">
            <v>41</v>
          </cell>
          <cell r="W30">
            <v>1796</v>
          </cell>
        </row>
        <row r="31">
          <cell r="J31">
            <v>3446</v>
          </cell>
          <cell r="P31">
            <v>365</v>
          </cell>
          <cell r="W31">
            <v>5641</v>
          </cell>
        </row>
        <row r="32">
          <cell r="J32">
            <v>1313</v>
          </cell>
          <cell r="P32">
            <v>42</v>
          </cell>
          <cell r="W32">
            <v>2279</v>
          </cell>
        </row>
        <row r="33">
          <cell r="J33">
            <v>811</v>
          </cell>
          <cell r="P33" t="str">
            <v>－</v>
          </cell>
          <cell r="W33">
            <v>1515</v>
          </cell>
        </row>
        <row r="34">
          <cell r="J34">
            <v>1332</v>
          </cell>
          <cell r="P34" t="str">
            <v>－</v>
          </cell>
          <cell r="W34">
            <v>2045</v>
          </cell>
        </row>
        <row r="35">
          <cell r="J35">
            <v>2953</v>
          </cell>
          <cell r="P35" t="str">
            <v>－</v>
          </cell>
          <cell r="W35">
            <v>6058</v>
          </cell>
        </row>
      </sheetData>
      <sheetData sheetId="2"/>
      <sheetData sheetId="3">
        <row r="13">
          <cell r="J13">
            <v>28046</v>
          </cell>
          <cell r="P13">
            <v>720</v>
          </cell>
        </row>
        <row r="14">
          <cell r="J14">
            <v>16039</v>
          </cell>
          <cell r="P14">
            <v>402</v>
          </cell>
        </row>
        <row r="15">
          <cell r="J15">
            <v>8307</v>
          </cell>
          <cell r="P15">
            <v>157</v>
          </cell>
        </row>
        <row r="16">
          <cell r="J16">
            <v>2560</v>
          </cell>
          <cell r="P16">
            <v>22</v>
          </cell>
        </row>
        <row r="17">
          <cell r="J17">
            <v>7012</v>
          </cell>
          <cell r="P17">
            <v>91</v>
          </cell>
        </row>
        <row r="18">
          <cell r="J18">
            <v>6101</v>
          </cell>
          <cell r="P18">
            <v>101</v>
          </cell>
        </row>
        <row r="19">
          <cell r="J19">
            <v>3744</v>
          </cell>
          <cell r="P19">
            <v>44</v>
          </cell>
        </row>
        <row r="20">
          <cell r="J20">
            <v>4988</v>
          </cell>
          <cell r="P20">
            <v>144</v>
          </cell>
        </row>
        <row r="21">
          <cell r="J21">
            <v>3147</v>
          </cell>
          <cell r="P21">
            <v>48</v>
          </cell>
        </row>
        <row r="22">
          <cell r="J22">
            <v>3757</v>
          </cell>
          <cell r="P22">
            <v>45</v>
          </cell>
        </row>
        <row r="23">
          <cell r="J23">
            <v>1943</v>
          </cell>
          <cell r="P23">
            <v>8</v>
          </cell>
        </row>
        <row r="24">
          <cell r="J24">
            <v>2464</v>
          </cell>
          <cell r="P24">
            <v>25</v>
          </cell>
        </row>
        <row r="25">
          <cell r="J25">
            <v>1034</v>
          </cell>
          <cell r="P25">
            <v>8</v>
          </cell>
        </row>
        <row r="26">
          <cell r="J26">
            <v>3241</v>
          </cell>
          <cell r="P26">
            <v>30</v>
          </cell>
        </row>
        <row r="27">
          <cell r="J27">
            <v>776</v>
          </cell>
          <cell r="P27">
            <v>34</v>
          </cell>
        </row>
        <row r="28">
          <cell r="J28">
            <v>2554</v>
          </cell>
          <cell r="P28">
            <v>33</v>
          </cell>
        </row>
        <row r="29">
          <cell r="J29">
            <v>922</v>
          </cell>
          <cell r="P29">
            <v>16</v>
          </cell>
        </row>
        <row r="30">
          <cell r="J30">
            <v>1295</v>
          </cell>
          <cell r="P30">
            <v>27</v>
          </cell>
        </row>
        <row r="31">
          <cell r="J31">
            <v>3446</v>
          </cell>
          <cell r="P31">
            <v>277</v>
          </cell>
        </row>
        <row r="32">
          <cell r="J32">
            <v>1313</v>
          </cell>
          <cell r="P32">
            <v>42</v>
          </cell>
        </row>
        <row r="33">
          <cell r="J33">
            <v>811</v>
          </cell>
          <cell r="K33" t="str">
            <v>－</v>
          </cell>
          <cell r="P33" t="str">
            <v>－</v>
          </cell>
        </row>
        <row r="34">
          <cell r="J34">
            <v>1285</v>
          </cell>
          <cell r="K34" t="str">
            <v>－</v>
          </cell>
          <cell r="P34" t="str">
            <v>－</v>
          </cell>
        </row>
        <row r="35">
          <cell r="J35">
            <v>2953</v>
          </cell>
          <cell r="K35" t="str">
            <v>－</v>
          </cell>
          <cell r="P35" t="str">
            <v>－</v>
          </cell>
        </row>
      </sheetData>
      <sheetData sheetId="4"/>
      <sheetData sheetId="5">
        <row r="13">
          <cell r="J13">
            <v>11521</v>
          </cell>
          <cell r="P13">
            <v>472</v>
          </cell>
        </row>
        <row r="14">
          <cell r="J14">
            <v>6663</v>
          </cell>
          <cell r="P14">
            <v>220</v>
          </cell>
        </row>
        <row r="15">
          <cell r="J15">
            <v>3039</v>
          </cell>
          <cell r="P15">
            <v>85</v>
          </cell>
        </row>
        <row r="16">
          <cell r="J16">
            <v>946</v>
          </cell>
          <cell r="P16">
            <v>6</v>
          </cell>
        </row>
        <row r="17">
          <cell r="J17">
            <v>2596</v>
          </cell>
          <cell r="P17">
            <v>77</v>
          </cell>
        </row>
        <row r="18">
          <cell r="J18">
            <v>2381</v>
          </cell>
          <cell r="P18">
            <v>55</v>
          </cell>
        </row>
        <row r="19">
          <cell r="J19">
            <v>1529</v>
          </cell>
          <cell r="P19">
            <v>49</v>
          </cell>
        </row>
        <row r="20">
          <cell r="J20">
            <v>2045</v>
          </cell>
          <cell r="P20">
            <v>79</v>
          </cell>
        </row>
        <row r="21">
          <cell r="J21">
            <v>1341</v>
          </cell>
          <cell r="P21">
            <v>28</v>
          </cell>
        </row>
        <row r="22">
          <cell r="J22">
            <v>1408</v>
          </cell>
          <cell r="P22">
            <v>28</v>
          </cell>
        </row>
        <row r="23">
          <cell r="J23">
            <v>753</v>
          </cell>
          <cell r="P23">
            <v>6</v>
          </cell>
        </row>
        <row r="24">
          <cell r="J24">
            <v>867</v>
          </cell>
          <cell r="P24">
            <v>11</v>
          </cell>
        </row>
        <row r="25">
          <cell r="J25">
            <v>343</v>
          </cell>
          <cell r="P25">
            <v>11</v>
          </cell>
        </row>
        <row r="26">
          <cell r="J26">
            <v>1155</v>
          </cell>
          <cell r="P26">
            <v>24</v>
          </cell>
        </row>
        <row r="27">
          <cell r="J27">
            <v>351</v>
          </cell>
          <cell r="P27">
            <v>20</v>
          </cell>
        </row>
        <row r="28">
          <cell r="J28">
            <v>980</v>
          </cell>
          <cell r="P28">
            <v>7</v>
          </cell>
        </row>
        <row r="29">
          <cell r="J29">
            <v>330</v>
          </cell>
          <cell r="P29">
            <v>4</v>
          </cell>
        </row>
        <row r="30">
          <cell r="J30">
            <v>552</v>
          </cell>
          <cell r="P30">
            <v>19</v>
          </cell>
        </row>
        <row r="31">
          <cell r="J31">
            <v>1621</v>
          </cell>
          <cell r="P31">
            <v>142</v>
          </cell>
        </row>
        <row r="32">
          <cell r="J32">
            <v>615</v>
          </cell>
          <cell r="P32">
            <v>16</v>
          </cell>
        </row>
      </sheetData>
      <sheetData sheetId="6"/>
      <sheetData sheetId="7"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1">
          <cell r="F21">
            <v>0</v>
          </cell>
          <cell r="J21">
            <v>0</v>
          </cell>
        </row>
        <row r="22">
          <cell r="F22">
            <v>0</v>
          </cell>
          <cell r="J22">
            <v>0</v>
          </cell>
        </row>
        <row r="23">
          <cell r="F23">
            <v>0</v>
          </cell>
          <cell r="J23">
            <v>0</v>
          </cell>
        </row>
        <row r="24">
          <cell r="F24">
            <v>0</v>
          </cell>
          <cell r="J24">
            <v>0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7">
          <cell r="F27">
            <v>0</v>
          </cell>
          <cell r="J27">
            <v>0</v>
          </cell>
        </row>
        <row r="28">
          <cell r="F28">
            <v>0</v>
          </cell>
          <cell r="J28">
            <v>0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0</v>
          </cell>
        </row>
        <row r="31">
          <cell r="F31">
            <v>0</v>
          </cell>
          <cell r="J31">
            <v>0</v>
          </cell>
        </row>
        <row r="32">
          <cell r="F32">
            <v>0</v>
          </cell>
          <cell r="J32">
            <v>0</v>
          </cell>
        </row>
        <row r="33">
          <cell r="F33" t="str">
            <v>－</v>
          </cell>
          <cell r="J33" t="str">
            <v>－</v>
          </cell>
          <cell r="K33" t="str">
            <v>－</v>
          </cell>
        </row>
        <row r="34">
          <cell r="F34" t="str">
            <v>－</v>
          </cell>
          <cell r="J34" t="str">
            <v>－</v>
          </cell>
          <cell r="K34" t="str">
            <v>－</v>
          </cell>
        </row>
        <row r="35">
          <cell r="F35" t="str">
            <v>－</v>
          </cell>
          <cell r="J35" t="str">
            <v>－</v>
          </cell>
          <cell r="K35" t="str">
            <v>－</v>
          </cell>
        </row>
      </sheetData>
      <sheetData sheetId="8"/>
      <sheetData sheetId="9"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1">
          <cell r="F21">
            <v>0</v>
          </cell>
          <cell r="J21">
            <v>0</v>
          </cell>
        </row>
        <row r="22">
          <cell r="F22">
            <v>0</v>
          </cell>
          <cell r="J22">
            <v>0</v>
          </cell>
        </row>
        <row r="23">
          <cell r="F23">
            <v>0</v>
          </cell>
          <cell r="J23">
            <v>0</v>
          </cell>
        </row>
        <row r="24">
          <cell r="F24">
            <v>0</v>
          </cell>
          <cell r="J24">
            <v>0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7">
          <cell r="F27">
            <v>0</v>
          </cell>
          <cell r="J27">
            <v>0</v>
          </cell>
        </row>
        <row r="28">
          <cell r="F28">
            <v>0</v>
          </cell>
          <cell r="J28">
            <v>0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0</v>
          </cell>
        </row>
        <row r="31">
          <cell r="F31">
            <v>0</v>
          </cell>
          <cell r="J31">
            <v>0</v>
          </cell>
        </row>
        <row r="32">
          <cell r="F32">
            <v>0</v>
          </cell>
          <cell r="J3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7AB5-5628-4AB6-BAED-CAEC1991BC9B}">
  <sheetPr syncVertical="1" syncRef="D7" transitionEvaluation="1">
    <tabColor theme="4"/>
  </sheetPr>
  <dimension ref="B1:CJ70"/>
  <sheetViews>
    <sheetView showGridLines="0" tabSelected="1" view="pageBreakPreview" zoomScaleNormal="70" zoomScaleSheetLayoutView="100" workbookViewId="0">
      <pane xSplit="3" ySplit="6" topLeftCell="D7" activePane="bottomRight" state="frozen"/>
      <selection activeCell="G21" sqref="G21"/>
      <selection pane="topRight" activeCell="G21" sqref="G21"/>
      <selection pane="bottomLeft" activeCell="G21" sqref="G21"/>
      <selection pane="bottomRight" activeCell="B1" sqref="B1"/>
    </sheetView>
  </sheetViews>
  <sheetFormatPr defaultColWidth="10.59765625" defaultRowHeight="15.9" customHeight="1"/>
  <cols>
    <col min="1" max="1" width="0.69921875" style="12" customWidth="1"/>
    <col min="2" max="2" width="12.59765625" style="12" customWidth="1"/>
    <col min="3" max="3" width="10.59765625" style="149" customWidth="1"/>
    <col min="4" max="11" width="10.69921875" style="12" customWidth="1"/>
    <col min="12" max="16" width="10" style="12" customWidth="1"/>
    <col min="17" max="17" width="11.3984375" style="12" customWidth="1"/>
    <col min="18" max="18" width="10" style="12" customWidth="1"/>
    <col min="19" max="19" width="9.5" style="12" customWidth="1"/>
    <col min="20" max="23" width="10.69921875" style="12" customWidth="1"/>
    <col min="24" max="24" width="4.59765625" style="149" customWidth="1"/>
    <col min="25" max="30" width="8.59765625" style="12" customWidth="1"/>
    <col min="31" max="31" width="7.59765625" style="12" customWidth="1"/>
    <col min="32" max="33" width="8.19921875" style="12" customWidth="1"/>
    <col min="34" max="34" width="4.59765625" style="149" customWidth="1"/>
    <col min="35" max="35" width="0.8984375" style="12" customWidth="1"/>
    <col min="36" max="36" width="9.59765625" style="151" customWidth="1"/>
    <col min="37" max="38" width="11.59765625" style="12" customWidth="1"/>
    <col min="39" max="39" width="15" style="12" customWidth="1"/>
    <col min="40" max="40" width="15.8984375" style="12" customWidth="1"/>
    <col min="41" max="41" width="15.69921875" style="12" customWidth="1"/>
    <col min="42" max="42" width="14.59765625" style="12" customWidth="1"/>
    <col min="43" max="45" width="15.59765625" style="12" customWidth="1"/>
    <col min="46" max="46" width="12.59765625" style="12" customWidth="1"/>
    <col min="47" max="48" width="14.59765625" style="12" customWidth="1"/>
    <col min="49" max="49" width="1.59765625" style="12" customWidth="1"/>
    <col min="50" max="50" width="8.8984375" style="12" customWidth="1"/>
    <col min="51" max="51" width="8.59765625" style="12" customWidth="1"/>
    <col min="52" max="53" width="7.59765625" style="12" customWidth="1"/>
    <col min="54" max="54" width="8.09765625" style="12" customWidth="1"/>
    <col min="55" max="55" width="8.59765625" style="12" customWidth="1"/>
    <col min="56" max="60" width="8.09765625" style="12" customWidth="1"/>
    <col min="61" max="63" width="7.59765625" style="12" customWidth="1"/>
    <col min="64" max="64" width="8.09765625" style="12" customWidth="1"/>
    <col min="65" max="65" width="2.59765625" style="12" customWidth="1"/>
    <col min="66" max="66" width="8" style="12" customWidth="1"/>
    <col min="67" max="71" width="7.59765625" style="12" customWidth="1"/>
    <col min="72" max="77" width="8.59765625" style="12" customWidth="1"/>
    <col min="78" max="256" width="10.59765625" style="12"/>
    <col min="257" max="257" width="0.69921875" style="12" customWidth="1"/>
    <col min="258" max="258" width="12.59765625" style="12" customWidth="1"/>
    <col min="259" max="259" width="10.59765625" style="12"/>
    <col min="260" max="267" width="10.69921875" style="12" customWidth="1"/>
    <col min="268" max="272" width="10" style="12" customWidth="1"/>
    <col min="273" max="273" width="11.3984375" style="12" customWidth="1"/>
    <col min="274" max="274" width="10" style="12" customWidth="1"/>
    <col min="275" max="275" width="9.5" style="12" customWidth="1"/>
    <col min="276" max="279" width="10.69921875" style="12" customWidth="1"/>
    <col min="280" max="280" width="4.59765625" style="12" customWidth="1"/>
    <col min="281" max="286" width="8.59765625" style="12" customWidth="1"/>
    <col min="287" max="287" width="7.59765625" style="12" customWidth="1"/>
    <col min="288" max="289" width="8.19921875" style="12" customWidth="1"/>
    <col min="290" max="290" width="4.59765625" style="12" customWidth="1"/>
    <col min="291" max="291" width="0.8984375" style="12" customWidth="1"/>
    <col min="292" max="292" width="9.59765625" style="12" customWidth="1"/>
    <col min="293" max="294" width="11.59765625" style="12" customWidth="1"/>
    <col min="295" max="295" width="15" style="12" customWidth="1"/>
    <col min="296" max="296" width="15.8984375" style="12" customWidth="1"/>
    <col min="297" max="297" width="15.69921875" style="12" customWidth="1"/>
    <col min="298" max="298" width="14.59765625" style="12" customWidth="1"/>
    <col min="299" max="301" width="15.59765625" style="12" customWidth="1"/>
    <col min="302" max="302" width="12.59765625" style="12" customWidth="1"/>
    <col min="303" max="304" width="14.59765625" style="12" customWidth="1"/>
    <col min="305" max="305" width="1.59765625" style="12" customWidth="1"/>
    <col min="306" max="306" width="8.8984375" style="12" customWidth="1"/>
    <col min="307" max="307" width="8.59765625" style="12" customWidth="1"/>
    <col min="308" max="309" width="7.59765625" style="12" customWidth="1"/>
    <col min="310" max="310" width="8.09765625" style="12" customWidth="1"/>
    <col min="311" max="311" width="8.59765625" style="12" customWidth="1"/>
    <col min="312" max="316" width="8.09765625" style="12" customWidth="1"/>
    <col min="317" max="319" width="7.59765625" style="12" customWidth="1"/>
    <col min="320" max="320" width="8.09765625" style="12" customWidth="1"/>
    <col min="321" max="321" width="2.59765625" style="12" customWidth="1"/>
    <col min="322" max="322" width="8" style="12" customWidth="1"/>
    <col min="323" max="327" width="7.59765625" style="12" customWidth="1"/>
    <col min="328" max="333" width="8.59765625" style="12" customWidth="1"/>
    <col min="334" max="512" width="10.59765625" style="12"/>
    <col min="513" max="513" width="0.69921875" style="12" customWidth="1"/>
    <col min="514" max="514" width="12.59765625" style="12" customWidth="1"/>
    <col min="515" max="515" width="10.59765625" style="12"/>
    <col min="516" max="523" width="10.69921875" style="12" customWidth="1"/>
    <col min="524" max="528" width="10" style="12" customWidth="1"/>
    <col min="529" max="529" width="11.3984375" style="12" customWidth="1"/>
    <col min="530" max="530" width="10" style="12" customWidth="1"/>
    <col min="531" max="531" width="9.5" style="12" customWidth="1"/>
    <col min="532" max="535" width="10.69921875" style="12" customWidth="1"/>
    <col min="536" max="536" width="4.59765625" style="12" customWidth="1"/>
    <col min="537" max="542" width="8.59765625" style="12" customWidth="1"/>
    <col min="543" max="543" width="7.59765625" style="12" customWidth="1"/>
    <col min="544" max="545" width="8.19921875" style="12" customWidth="1"/>
    <col min="546" max="546" width="4.59765625" style="12" customWidth="1"/>
    <col min="547" max="547" width="0.8984375" style="12" customWidth="1"/>
    <col min="548" max="548" width="9.59765625" style="12" customWidth="1"/>
    <col min="549" max="550" width="11.59765625" style="12" customWidth="1"/>
    <col min="551" max="551" width="15" style="12" customWidth="1"/>
    <col min="552" max="552" width="15.8984375" style="12" customWidth="1"/>
    <col min="553" max="553" width="15.69921875" style="12" customWidth="1"/>
    <col min="554" max="554" width="14.59765625" style="12" customWidth="1"/>
    <col min="555" max="557" width="15.59765625" style="12" customWidth="1"/>
    <col min="558" max="558" width="12.59765625" style="12" customWidth="1"/>
    <col min="559" max="560" width="14.59765625" style="12" customWidth="1"/>
    <col min="561" max="561" width="1.59765625" style="12" customWidth="1"/>
    <col min="562" max="562" width="8.8984375" style="12" customWidth="1"/>
    <col min="563" max="563" width="8.59765625" style="12" customWidth="1"/>
    <col min="564" max="565" width="7.59765625" style="12" customWidth="1"/>
    <col min="566" max="566" width="8.09765625" style="12" customWidth="1"/>
    <col min="567" max="567" width="8.59765625" style="12" customWidth="1"/>
    <col min="568" max="572" width="8.09765625" style="12" customWidth="1"/>
    <col min="573" max="575" width="7.59765625" style="12" customWidth="1"/>
    <col min="576" max="576" width="8.09765625" style="12" customWidth="1"/>
    <col min="577" max="577" width="2.59765625" style="12" customWidth="1"/>
    <col min="578" max="578" width="8" style="12" customWidth="1"/>
    <col min="579" max="583" width="7.59765625" style="12" customWidth="1"/>
    <col min="584" max="589" width="8.59765625" style="12" customWidth="1"/>
    <col min="590" max="768" width="10.59765625" style="12"/>
    <col min="769" max="769" width="0.69921875" style="12" customWidth="1"/>
    <col min="770" max="770" width="12.59765625" style="12" customWidth="1"/>
    <col min="771" max="771" width="10.59765625" style="12"/>
    <col min="772" max="779" width="10.69921875" style="12" customWidth="1"/>
    <col min="780" max="784" width="10" style="12" customWidth="1"/>
    <col min="785" max="785" width="11.3984375" style="12" customWidth="1"/>
    <col min="786" max="786" width="10" style="12" customWidth="1"/>
    <col min="787" max="787" width="9.5" style="12" customWidth="1"/>
    <col min="788" max="791" width="10.69921875" style="12" customWidth="1"/>
    <col min="792" max="792" width="4.59765625" style="12" customWidth="1"/>
    <col min="793" max="798" width="8.59765625" style="12" customWidth="1"/>
    <col min="799" max="799" width="7.59765625" style="12" customWidth="1"/>
    <col min="800" max="801" width="8.19921875" style="12" customWidth="1"/>
    <col min="802" max="802" width="4.59765625" style="12" customWidth="1"/>
    <col min="803" max="803" width="0.8984375" style="12" customWidth="1"/>
    <col min="804" max="804" width="9.59765625" style="12" customWidth="1"/>
    <col min="805" max="806" width="11.59765625" style="12" customWidth="1"/>
    <col min="807" max="807" width="15" style="12" customWidth="1"/>
    <col min="808" max="808" width="15.8984375" style="12" customWidth="1"/>
    <col min="809" max="809" width="15.69921875" style="12" customWidth="1"/>
    <col min="810" max="810" width="14.59765625" style="12" customWidth="1"/>
    <col min="811" max="813" width="15.59765625" style="12" customWidth="1"/>
    <col min="814" max="814" width="12.59765625" style="12" customWidth="1"/>
    <col min="815" max="816" width="14.59765625" style="12" customWidth="1"/>
    <col min="817" max="817" width="1.59765625" style="12" customWidth="1"/>
    <col min="818" max="818" width="8.8984375" style="12" customWidth="1"/>
    <col min="819" max="819" width="8.59765625" style="12" customWidth="1"/>
    <col min="820" max="821" width="7.59765625" style="12" customWidth="1"/>
    <col min="822" max="822" width="8.09765625" style="12" customWidth="1"/>
    <col min="823" max="823" width="8.59765625" style="12" customWidth="1"/>
    <col min="824" max="828" width="8.09765625" style="12" customWidth="1"/>
    <col min="829" max="831" width="7.59765625" style="12" customWidth="1"/>
    <col min="832" max="832" width="8.09765625" style="12" customWidth="1"/>
    <col min="833" max="833" width="2.59765625" style="12" customWidth="1"/>
    <col min="834" max="834" width="8" style="12" customWidth="1"/>
    <col min="835" max="839" width="7.59765625" style="12" customWidth="1"/>
    <col min="840" max="845" width="8.59765625" style="12" customWidth="1"/>
    <col min="846" max="1024" width="10.59765625" style="12"/>
    <col min="1025" max="1025" width="0.69921875" style="12" customWidth="1"/>
    <col min="1026" max="1026" width="12.59765625" style="12" customWidth="1"/>
    <col min="1027" max="1027" width="10.59765625" style="12"/>
    <col min="1028" max="1035" width="10.69921875" style="12" customWidth="1"/>
    <col min="1036" max="1040" width="10" style="12" customWidth="1"/>
    <col min="1041" max="1041" width="11.3984375" style="12" customWidth="1"/>
    <col min="1042" max="1042" width="10" style="12" customWidth="1"/>
    <col min="1043" max="1043" width="9.5" style="12" customWidth="1"/>
    <col min="1044" max="1047" width="10.69921875" style="12" customWidth="1"/>
    <col min="1048" max="1048" width="4.59765625" style="12" customWidth="1"/>
    <col min="1049" max="1054" width="8.59765625" style="12" customWidth="1"/>
    <col min="1055" max="1055" width="7.59765625" style="12" customWidth="1"/>
    <col min="1056" max="1057" width="8.19921875" style="12" customWidth="1"/>
    <col min="1058" max="1058" width="4.59765625" style="12" customWidth="1"/>
    <col min="1059" max="1059" width="0.8984375" style="12" customWidth="1"/>
    <col min="1060" max="1060" width="9.59765625" style="12" customWidth="1"/>
    <col min="1061" max="1062" width="11.59765625" style="12" customWidth="1"/>
    <col min="1063" max="1063" width="15" style="12" customWidth="1"/>
    <col min="1064" max="1064" width="15.8984375" style="12" customWidth="1"/>
    <col min="1065" max="1065" width="15.69921875" style="12" customWidth="1"/>
    <col min="1066" max="1066" width="14.59765625" style="12" customWidth="1"/>
    <col min="1067" max="1069" width="15.59765625" style="12" customWidth="1"/>
    <col min="1070" max="1070" width="12.59765625" style="12" customWidth="1"/>
    <col min="1071" max="1072" width="14.59765625" style="12" customWidth="1"/>
    <col min="1073" max="1073" width="1.59765625" style="12" customWidth="1"/>
    <col min="1074" max="1074" width="8.8984375" style="12" customWidth="1"/>
    <col min="1075" max="1075" width="8.59765625" style="12" customWidth="1"/>
    <col min="1076" max="1077" width="7.59765625" style="12" customWidth="1"/>
    <col min="1078" max="1078" width="8.09765625" style="12" customWidth="1"/>
    <col min="1079" max="1079" width="8.59765625" style="12" customWidth="1"/>
    <col min="1080" max="1084" width="8.09765625" style="12" customWidth="1"/>
    <col min="1085" max="1087" width="7.59765625" style="12" customWidth="1"/>
    <col min="1088" max="1088" width="8.09765625" style="12" customWidth="1"/>
    <col min="1089" max="1089" width="2.59765625" style="12" customWidth="1"/>
    <col min="1090" max="1090" width="8" style="12" customWidth="1"/>
    <col min="1091" max="1095" width="7.59765625" style="12" customWidth="1"/>
    <col min="1096" max="1101" width="8.59765625" style="12" customWidth="1"/>
    <col min="1102" max="1280" width="10.59765625" style="12"/>
    <col min="1281" max="1281" width="0.69921875" style="12" customWidth="1"/>
    <col min="1282" max="1282" width="12.59765625" style="12" customWidth="1"/>
    <col min="1283" max="1283" width="10.59765625" style="12"/>
    <col min="1284" max="1291" width="10.69921875" style="12" customWidth="1"/>
    <col min="1292" max="1296" width="10" style="12" customWidth="1"/>
    <col min="1297" max="1297" width="11.3984375" style="12" customWidth="1"/>
    <col min="1298" max="1298" width="10" style="12" customWidth="1"/>
    <col min="1299" max="1299" width="9.5" style="12" customWidth="1"/>
    <col min="1300" max="1303" width="10.69921875" style="12" customWidth="1"/>
    <col min="1304" max="1304" width="4.59765625" style="12" customWidth="1"/>
    <col min="1305" max="1310" width="8.59765625" style="12" customWidth="1"/>
    <col min="1311" max="1311" width="7.59765625" style="12" customWidth="1"/>
    <col min="1312" max="1313" width="8.19921875" style="12" customWidth="1"/>
    <col min="1314" max="1314" width="4.59765625" style="12" customWidth="1"/>
    <col min="1315" max="1315" width="0.8984375" style="12" customWidth="1"/>
    <col min="1316" max="1316" width="9.59765625" style="12" customWidth="1"/>
    <col min="1317" max="1318" width="11.59765625" style="12" customWidth="1"/>
    <col min="1319" max="1319" width="15" style="12" customWidth="1"/>
    <col min="1320" max="1320" width="15.8984375" style="12" customWidth="1"/>
    <col min="1321" max="1321" width="15.69921875" style="12" customWidth="1"/>
    <col min="1322" max="1322" width="14.59765625" style="12" customWidth="1"/>
    <col min="1323" max="1325" width="15.59765625" style="12" customWidth="1"/>
    <col min="1326" max="1326" width="12.59765625" style="12" customWidth="1"/>
    <col min="1327" max="1328" width="14.59765625" style="12" customWidth="1"/>
    <col min="1329" max="1329" width="1.59765625" style="12" customWidth="1"/>
    <col min="1330" max="1330" width="8.8984375" style="12" customWidth="1"/>
    <col min="1331" max="1331" width="8.59765625" style="12" customWidth="1"/>
    <col min="1332" max="1333" width="7.59765625" style="12" customWidth="1"/>
    <col min="1334" max="1334" width="8.09765625" style="12" customWidth="1"/>
    <col min="1335" max="1335" width="8.59765625" style="12" customWidth="1"/>
    <col min="1336" max="1340" width="8.09765625" style="12" customWidth="1"/>
    <col min="1341" max="1343" width="7.59765625" style="12" customWidth="1"/>
    <col min="1344" max="1344" width="8.09765625" style="12" customWidth="1"/>
    <col min="1345" max="1345" width="2.59765625" style="12" customWidth="1"/>
    <col min="1346" max="1346" width="8" style="12" customWidth="1"/>
    <col min="1347" max="1351" width="7.59765625" style="12" customWidth="1"/>
    <col min="1352" max="1357" width="8.59765625" style="12" customWidth="1"/>
    <col min="1358" max="1536" width="10.59765625" style="12"/>
    <col min="1537" max="1537" width="0.69921875" style="12" customWidth="1"/>
    <col min="1538" max="1538" width="12.59765625" style="12" customWidth="1"/>
    <col min="1539" max="1539" width="10.59765625" style="12"/>
    <col min="1540" max="1547" width="10.69921875" style="12" customWidth="1"/>
    <col min="1548" max="1552" width="10" style="12" customWidth="1"/>
    <col min="1553" max="1553" width="11.3984375" style="12" customWidth="1"/>
    <col min="1554" max="1554" width="10" style="12" customWidth="1"/>
    <col min="1555" max="1555" width="9.5" style="12" customWidth="1"/>
    <col min="1556" max="1559" width="10.69921875" style="12" customWidth="1"/>
    <col min="1560" max="1560" width="4.59765625" style="12" customWidth="1"/>
    <col min="1561" max="1566" width="8.59765625" style="12" customWidth="1"/>
    <col min="1567" max="1567" width="7.59765625" style="12" customWidth="1"/>
    <col min="1568" max="1569" width="8.19921875" style="12" customWidth="1"/>
    <col min="1570" max="1570" width="4.59765625" style="12" customWidth="1"/>
    <col min="1571" max="1571" width="0.8984375" style="12" customWidth="1"/>
    <col min="1572" max="1572" width="9.59765625" style="12" customWidth="1"/>
    <col min="1573" max="1574" width="11.59765625" style="12" customWidth="1"/>
    <col min="1575" max="1575" width="15" style="12" customWidth="1"/>
    <col min="1576" max="1576" width="15.8984375" style="12" customWidth="1"/>
    <col min="1577" max="1577" width="15.69921875" style="12" customWidth="1"/>
    <col min="1578" max="1578" width="14.59765625" style="12" customWidth="1"/>
    <col min="1579" max="1581" width="15.59765625" style="12" customWidth="1"/>
    <col min="1582" max="1582" width="12.59765625" style="12" customWidth="1"/>
    <col min="1583" max="1584" width="14.59765625" style="12" customWidth="1"/>
    <col min="1585" max="1585" width="1.59765625" style="12" customWidth="1"/>
    <col min="1586" max="1586" width="8.8984375" style="12" customWidth="1"/>
    <col min="1587" max="1587" width="8.59765625" style="12" customWidth="1"/>
    <col min="1588" max="1589" width="7.59765625" style="12" customWidth="1"/>
    <col min="1590" max="1590" width="8.09765625" style="12" customWidth="1"/>
    <col min="1591" max="1591" width="8.59765625" style="12" customWidth="1"/>
    <col min="1592" max="1596" width="8.09765625" style="12" customWidth="1"/>
    <col min="1597" max="1599" width="7.59765625" style="12" customWidth="1"/>
    <col min="1600" max="1600" width="8.09765625" style="12" customWidth="1"/>
    <col min="1601" max="1601" width="2.59765625" style="12" customWidth="1"/>
    <col min="1602" max="1602" width="8" style="12" customWidth="1"/>
    <col min="1603" max="1607" width="7.59765625" style="12" customWidth="1"/>
    <col min="1608" max="1613" width="8.59765625" style="12" customWidth="1"/>
    <col min="1614" max="1792" width="10.59765625" style="12"/>
    <col min="1793" max="1793" width="0.69921875" style="12" customWidth="1"/>
    <col min="1794" max="1794" width="12.59765625" style="12" customWidth="1"/>
    <col min="1795" max="1795" width="10.59765625" style="12"/>
    <col min="1796" max="1803" width="10.69921875" style="12" customWidth="1"/>
    <col min="1804" max="1808" width="10" style="12" customWidth="1"/>
    <col min="1809" max="1809" width="11.3984375" style="12" customWidth="1"/>
    <col min="1810" max="1810" width="10" style="12" customWidth="1"/>
    <col min="1811" max="1811" width="9.5" style="12" customWidth="1"/>
    <col min="1812" max="1815" width="10.69921875" style="12" customWidth="1"/>
    <col min="1816" max="1816" width="4.59765625" style="12" customWidth="1"/>
    <col min="1817" max="1822" width="8.59765625" style="12" customWidth="1"/>
    <col min="1823" max="1823" width="7.59765625" style="12" customWidth="1"/>
    <col min="1824" max="1825" width="8.19921875" style="12" customWidth="1"/>
    <col min="1826" max="1826" width="4.59765625" style="12" customWidth="1"/>
    <col min="1827" max="1827" width="0.8984375" style="12" customWidth="1"/>
    <col min="1828" max="1828" width="9.59765625" style="12" customWidth="1"/>
    <col min="1829" max="1830" width="11.59765625" style="12" customWidth="1"/>
    <col min="1831" max="1831" width="15" style="12" customWidth="1"/>
    <col min="1832" max="1832" width="15.8984375" style="12" customWidth="1"/>
    <col min="1833" max="1833" width="15.69921875" style="12" customWidth="1"/>
    <col min="1834" max="1834" width="14.59765625" style="12" customWidth="1"/>
    <col min="1835" max="1837" width="15.59765625" style="12" customWidth="1"/>
    <col min="1838" max="1838" width="12.59765625" style="12" customWidth="1"/>
    <col min="1839" max="1840" width="14.59765625" style="12" customWidth="1"/>
    <col min="1841" max="1841" width="1.59765625" style="12" customWidth="1"/>
    <col min="1842" max="1842" width="8.8984375" style="12" customWidth="1"/>
    <col min="1843" max="1843" width="8.59765625" style="12" customWidth="1"/>
    <col min="1844" max="1845" width="7.59765625" style="12" customWidth="1"/>
    <col min="1846" max="1846" width="8.09765625" style="12" customWidth="1"/>
    <col min="1847" max="1847" width="8.59765625" style="12" customWidth="1"/>
    <col min="1848" max="1852" width="8.09765625" style="12" customWidth="1"/>
    <col min="1853" max="1855" width="7.59765625" style="12" customWidth="1"/>
    <col min="1856" max="1856" width="8.09765625" style="12" customWidth="1"/>
    <col min="1857" max="1857" width="2.59765625" style="12" customWidth="1"/>
    <col min="1858" max="1858" width="8" style="12" customWidth="1"/>
    <col min="1859" max="1863" width="7.59765625" style="12" customWidth="1"/>
    <col min="1864" max="1869" width="8.59765625" style="12" customWidth="1"/>
    <col min="1870" max="2048" width="10.59765625" style="12"/>
    <col min="2049" max="2049" width="0.69921875" style="12" customWidth="1"/>
    <col min="2050" max="2050" width="12.59765625" style="12" customWidth="1"/>
    <col min="2051" max="2051" width="10.59765625" style="12"/>
    <col min="2052" max="2059" width="10.69921875" style="12" customWidth="1"/>
    <col min="2060" max="2064" width="10" style="12" customWidth="1"/>
    <col min="2065" max="2065" width="11.3984375" style="12" customWidth="1"/>
    <col min="2066" max="2066" width="10" style="12" customWidth="1"/>
    <col min="2067" max="2067" width="9.5" style="12" customWidth="1"/>
    <col min="2068" max="2071" width="10.69921875" style="12" customWidth="1"/>
    <col min="2072" max="2072" width="4.59765625" style="12" customWidth="1"/>
    <col min="2073" max="2078" width="8.59765625" style="12" customWidth="1"/>
    <col min="2079" max="2079" width="7.59765625" style="12" customWidth="1"/>
    <col min="2080" max="2081" width="8.19921875" style="12" customWidth="1"/>
    <col min="2082" max="2082" width="4.59765625" style="12" customWidth="1"/>
    <col min="2083" max="2083" width="0.8984375" style="12" customWidth="1"/>
    <col min="2084" max="2084" width="9.59765625" style="12" customWidth="1"/>
    <col min="2085" max="2086" width="11.59765625" style="12" customWidth="1"/>
    <col min="2087" max="2087" width="15" style="12" customWidth="1"/>
    <col min="2088" max="2088" width="15.8984375" style="12" customWidth="1"/>
    <col min="2089" max="2089" width="15.69921875" style="12" customWidth="1"/>
    <col min="2090" max="2090" width="14.59765625" style="12" customWidth="1"/>
    <col min="2091" max="2093" width="15.59765625" style="12" customWidth="1"/>
    <col min="2094" max="2094" width="12.59765625" style="12" customWidth="1"/>
    <col min="2095" max="2096" width="14.59765625" style="12" customWidth="1"/>
    <col min="2097" max="2097" width="1.59765625" style="12" customWidth="1"/>
    <col min="2098" max="2098" width="8.8984375" style="12" customWidth="1"/>
    <col min="2099" max="2099" width="8.59765625" style="12" customWidth="1"/>
    <col min="2100" max="2101" width="7.59765625" style="12" customWidth="1"/>
    <col min="2102" max="2102" width="8.09765625" style="12" customWidth="1"/>
    <col min="2103" max="2103" width="8.59765625" style="12" customWidth="1"/>
    <col min="2104" max="2108" width="8.09765625" style="12" customWidth="1"/>
    <col min="2109" max="2111" width="7.59765625" style="12" customWidth="1"/>
    <col min="2112" max="2112" width="8.09765625" style="12" customWidth="1"/>
    <col min="2113" max="2113" width="2.59765625" style="12" customWidth="1"/>
    <col min="2114" max="2114" width="8" style="12" customWidth="1"/>
    <col min="2115" max="2119" width="7.59765625" style="12" customWidth="1"/>
    <col min="2120" max="2125" width="8.59765625" style="12" customWidth="1"/>
    <col min="2126" max="2304" width="10.59765625" style="12"/>
    <col min="2305" max="2305" width="0.69921875" style="12" customWidth="1"/>
    <col min="2306" max="2306" width="12.59765625" style="12" customWidth="1"/>
    <col min="2307" max="2307" width="10.59765625" style="12"/>
    <col min="2308" max="2315" width="10.69921875" style="12" customWidth="1"/>
    <col min="2316" max="2320" width="10" style="12" customWidth="1"/>
    <col min="2321" max="2321" width="11.3984375" style="12" customWidth="1"/>
    <col min="2322" max="2322" width="10" style="12" customWidth="1"/>
    <col min="2323" max="2323" width="9.5" style="12" customWidth="1"/>
    <col min="2324" max="2327" width="10.69921875" style="12" customWidth="1"/>
    <col min="2328" max="2328" width="4.59765625" style="12" customWidth="1"/>
    <col min="2329" max="2334" width="8.59765625" style="12" customWidth="1"/>
    <col min="2335" max="2335" width="7.59765625" style="12" customWidth="1"/>
    <col min="2336" max="2337" width="8.19921875" style="12" customWidth="1"/>
    <col min="2338" max="2338" width="4.59765625" style="12" customWidth="1"/>
    <col min="2339" max="2339" width="0.8984375" style="12" customWidth="1"/>
    <col min="2340" max="2340" width="9.59765625" style="12" customWidth="1"/>
    <col min="2341" max="2342" width="11.59765625" style="12" customWidth="1"/>
    <col min="2343" max="2343" width="15" style="12" customWidth="1"/>
    <col min="2344" max="2344" width="15.8984375" style="12" customWidth="1"/>
    <col min="2345" max="2345" width="15.69921875" style="12" customWidth="1"/>
    <col min="2346" max="2346" width="14.59765625" style="12" customWidth="1"/>
    <col min="2347" max="2349" width="15.59765625" style="12" customWidth="1"/>
    <col min="2350" max="2350" width="12.59765625" style="12" customWidth="1"/>
    <col min="2351" max="2352" width="14.59765625" style="12" customWidth="1"/>
    <col min="2353" max="2353" width="1.59765625" style="12" customWidth="1"/>
    <col min="2354" max="2354" width="8.8984375" style="12" customWidth="1"/>
    <col min="2355" max="2355" width="8.59765625" style="12" customWidth="1"/>
    <col min="2356" max="2357" width="7.59765625" style="12" customWidth="1"/>
    <col min="2358" max="2358" width="8.09765625" style="12" customWidth="1"/>
    <col min="2359" max="2359" width="8.59765625" style="12" customWidth="1"/>
    <col min="2360" max="2364" width="8.09765625" style="12" customWidth="1"/>
    <col min="2365" max="2367" width="7.59765625" style="12" customWidth="1"/>
    <col min="2368" max="2368" width="8.09765625" style="12" customWidth="1"/>
    <col min="2369" max="2369" width="2.59765625" style="12" customWidth="1"/>
    <col min="2370" max="2370" width="8" style="12" customWidth="1"/>
    <col min="2371" max="2375" width="7.59765625" style="12" customWidth="1"/>
    <col min="2376" max="2381" width="8.59765625" style="12" customWidth="1"/>
    <col min="2382" max="2560" width="10.59765625" style="12"/>
    <col min="2561" max="2561" width="0.69921875" style="12" customWidth="1"/>
    <col min="2562" max="2562" width="12.59765625" style="12" customWidth="1"/>
    <col min="2563" max="2563" width="10.59765625" style="12"/>
    <col min="2564" max="2571" width="10.69921875" style="12" customWidth="1"/>
    <col min="2572" max="2576" width="10" style="12" customWidth="1"/>
    <col min="2577" max="2577" width="11.3984375" style="12" customWidth="1"/>
    <col min="2578" max="2578" width="10" style="12" customWidth="1"/>
    <col min="2579" max="2579" width="9.5" style="12" customWidth="1"/>
    <col min="2580" max="2583" width="10.69921875" style="12" customWidth="1"/>
    <col min="2584" max="2584" width="4.59765625" style="12" customWidth="1"/>
    <col min="2585" max="2590" width="8.59765625" style="12" customWidth="1"/>
    <col min="2591" max="2591" width="7.59765625" style="12" customWidth="1"/>
    <col min="2592" max="2593" width="8.19921875" style="12" customWidth="1"/>
    <col min="2594" max="2594" width="4.59765625" style="12" customWidth="1"/>
    <col min="2595" max="2595" width="0.8984375" style="12" customWidth="1"/>
    <col min="2596" max="2596" width="9.59765625" style="12" customWidth="1"/>
    <col min="2597" max="2598" width="11.59765625" style="12" customWidth="1"/>
    <col min="2599" max="2599" width="15" style="12" customWidth="1"/>
    <col min="2600" max="2600" width="15.8984375" style="12" customWidth="1"/>
    <col min="2601" max="2601" width="15.69921875" style="12" customWidth="1"/>
    <col min="2602" max="2602" width="14.59765625" style="12" customWidth="1"/>
    <col min="2603" max="2605" width="15.59765625" style="12" customWidth="1"/>
    <col min="2606" max="2606" width="12.59765625" style="12" customWidth="1"/>
    <col min="2607" max="2608" width="14.59765625" style="12" customWidth="1"/>
    <col min="2609" max="2609" width="1.59765625" style="12" customWidth="1"/>
    <col min="2610" max="2610" width="8.8984375" style="12" customWidth="1"/>
    <col min="2611" max="2611" width="8.59765625" style="12" customWidth="1"/>
    <col min="2612" max="2613" width="7.59765625" style="12" customWidth="1"/>
    <col min="2614" max="2614" width="8.09765625" style="12" customWidth="1"/>
    <col min="2615" max="2615" width="8.59765625" style="12" customWidth="1"/>
    <col min="2616" max="2620" width="8.09765625" style="12" customWidth="1"/>
    <col min="2621" max="2623" width="7.59765625" style="12" customWidth="1"/>
    <col min="2624" max="2624" width="8.09765625" style="12" customWidth="1"/>
    <col min="2625" max="2625" width="2.59765625" style="12" customWidth="1"/>
    <col min="2626" max="2626" width="8" style="12" customWidth="1"/>
    <col min="2627" max="2631" width="7.59765625" style="12" customWidth="1"/>
    <col min="2632" max="2637" width="8.59765625" style="12" customWidth="1"/>
    <col min="2638" max="2816" width="10.59765625" style="12"/>
    <col min="2817" max="2817" width="0.69921875" style="12" customWidth="1"/>
    <col min="2818" max="2818" width="12.59765625" style="12" customWidth="1"/>
    <col min="2819" max="2819" width="10.59765625" style="12"/>
    <col min="2820" max="2827" width="10.69921875" style="12" customWidth="1"/>
    <col min="2828" max="2832" width="10" style="12" customWidth="1"/>
    <col min="2833" max="2833" width="11.3984375" style="12" customWidth="1"/>
    <col min="2834" max="2834" width="10" style="12" customWidth="1"/>
    <col min="2835" max="2835" width="9.5" style="12" customWidth="1"/>
    <col min="2836" max="2839" width="10.69921875" style="12" customWidth="1"/>
    <col min="2840" max="2840" width="4.59765625" style="12" customWidth="1"/>
    <col min="2841" max="2846" width="8.59765625" style="12" customWidth="1"/>
    <col min="2847" max="2847" width="7.59765625" style="12" customWidth="1"/>
    <col min="2848" max="2849" width="8.19921875" style="12" customWidth="1"/>
    <col min="2850" max="2850" width="4.59765625" style="12" customWidth="1"/>
    <col min="2851" max="2851" width="0.8984375" style="12" customWidth="1"/>
    <col min="2852" max="2852" width="9.59765625" style="12" customWidth="1"/>
    <col min="2853" max="2854" width="11.59765625" style="12" customWidth="1"/>
    <col min="2855" max="2855" width="15" style="12" customWidth="1"/>
    <col min="2856" max="2856" width="15.8984375" style="12" customWidth="1"/>
    <col min="2857" max="2857" width="15.69921875" style="12" customWidth="1"/>
    <col min="2858" max="2858" width="14.59765625" style="12" customWidth="1"/>
    <col min="2859" max="2861" width="15.59765625" style="12" customWidth="1"/>
    <col min="2862" max="2862" width="12.59765625" style="12" customWidth="1"/>
    <col min="2863" max="2864" width="14.59765625" style="12" customWidth="1"/>
    <col min="2865" max="2865" width="1.59765625" style="12" customWidth="1"/>
    <col min="2866" max="2866" width="8.8984375" style="12" customWidth="1"/>
    <col min="2867" max="2867" width="8.59765625" style="12" customWidth="1"/>
    <col min="2868" max="2869" width="7.59765625" style="12" customWidth="1"/>
    <col min="2870" max="2870" width="8.09765625" style="12" customWidth="1"/>
    <col min="2871" max="2871" width="8.59765625" style="12" customWidth="1"/>
    <col min="2872" max="2876" width="8.09765625" style="12" customWidth="1"/>
    <col min="2877" max="2879" width="7.59765625" style="12" customWidth="1"/>
    <col min="2880" max="2880" width="8.09765625" style="12" customWidth="1"/>
    <col min="2881" max="2881" width="2.59765625" style="12" customWidth="1"/>
    <col min="2882" max="2882" width="8" style="12" customWidth="1"/>
    <col min="2883" max="2887" width="7.59765625" style="12" customWidth="1"/>
    <col min="2888" max="2893" width="8.59765625" style="12" customWidth="1"/>
    <col min="2894" max="3072" width="10.59765625" style="12"/>
    <col min="3073" max="3073" width="0.69921875" style="12" customWidth="1"/>
    <col min="3074" max="3074" width="12.59765625" style="12" customWidth="1"/>
    <col min="3075" max="3075" width="10.59765625" style="12"/>
    <col min="3076" max="3083" width="10.69921875" style="12" customWidth="1"/>
    <col min="3084" max="3088" width="10" style="12" customWidth="1"/>
    <col min="3089" max="3089" width="11.3984375" style="12" customWidth="1"/>
    <col min="3090" max="3090" width="10" style="12" customWidth="1"/>
    <col min="3091" max="3091" width="9.5" style="12" customWidth="1"/>
    <col min="3092" max="3095" width="10.69921875" style="12" customWidth="1"/>
    <col min="3096" max="3096" width="4.59765625" style="12" customWidth="1"/>
    <col min="3097" max="3102" width="8.59765625" style="12" customWidth="1"/>
    <col min="3103" max="3103" width="7.59765625" style="12" customWidth="1"/>
    <col min="3104" max="3105" width="8.19921875" style="12" customWidth="1"/>
    <col min="3106" max="3106" width="4.59765625" style="12" customWidth="1"/>
    <col min="3107" max="3107" width="0.8984375" style="12" customWidth="1"/>
    <col min="3108" max="3108" width="9.59765625" style="12" customWidth="1"/>
    <col min="3109" max="3110" width="11.59765625" style="12" customWidth="1"/>
    <col min="3111" max="3111" width="15" style="12" customWidth="1"/>
    <col min="3112" max="3112" width="15.8984375" style="12" customWidth="1"/>
    <col min="3113" max="3113" width="15.69921875" style="12" customWidth="1"/>
    <col min="3114" max="3114" width="14.59765625" style="12" customWidth="1"/>
    <col min="3115" max="3117" width="15.59765625" style="12" customWidth="1"/>
    <col min="3118" max="3118" width="12.59765625" style="12" customWidth="1"/>
    <col min="3119" max="3120" width="14.59765625" style="12" customWidth="1"/>
    <col min="3121" max="3121" width="1.59765625" style="12" customWidth="1"/>
    <col min="3122" max="3122" width="8.8984375" style="12" customWidth="1"/>
    <col min="3123" max="3123" width="8.59765625" style="12" customWidth="1"/>
    <col min="3124" max="3125" width="7.59765625" style="12" customWidth="1"/>
    <col min="3126" max="3126" width="8.09765625" style="12" customWidth="1"/>
    <col min="3127" max="3127" width="8.59765625" style="12" customWidth="1"/>
    <col min="3128" max="3132" width="8.09765625" style="12" customWidth="1"/>
    <col min="3133" max="3135" width="7.59765625" style="12" customWidth="1"/>
    <col min="3136" max="3136" width="8.09765625" style="12" customWidth="1"/>
    <col min="3137" max="3137" width="2.59765625" style="12" customWidth="1"/>
    <col min="3138" max="3138" width="8" style="12" customWidth="1"/>
    <col min="3139" max="3143" width="7.59765625" style="12" customWidth="1"/>
    <col min="3144" max="3149" width="8.59765625" style="12" customWidth="1"/>
    <col min="3150" max="3328" width="10.59765625" style="12"/>
    <col min="3329" max="3329" width="0.69921875" style="12" customWidth="1"/>
    <col min="3330" max="3330" width="12.59765625" style="12" customWidth="1"/>
    <col min="3331" max="3331" width="10.59765625" style="12"/>
    <col min="3332" max="3339" width="10.69921875" style="12" customWidth="1"/>
    <col min="3340" max="3344" width="10" style="12" customWidth="1"/>
    <col min="3345" max="3345" width="11.3984375" style="12" customWidth="1"/>
    <col min="3346" max="3346" width="10" style="12" customWidth="1"/>
    <col min="3347" max="3347" width="9.5" style="12" customWidth="1"/>
    <col min="3348" max="3351" width="10.69921875" style="12" customWidth="1"/>
    <col min="3352" max="3352" width="4.59765625" style="12" customWidth="1"/>
    <col min="3353" max="3358" width="8.59765625" style="12" customWidth="1"/>
    <col min="3359" max="3359" width="7.59765625" style="12" customWidth="1"/>
    <col min="3360" max="3361" width="8.19921875" style="12" customWidth="1"/>
    <col min="3362" max="3362" width="4.59765625" style="12" customWidth="1"/>
    <col min="3363" max="3363" width="0.8984375" style="12" customWidth="1"/>
    <col min="3364" max="3364" width="9.59765625" style="12" customWidth="1"/>
    <col min="3365" max="3366" width="11.59765625" style="12" customWidth="1"/>
    <col min="3367" max="3367" width="15" style="12" customWidth="1"/>
    <col min="3368" max="3368" width="15.8984375" style="12" customWidth="1"/>
    <col min="3369" max="3369" width="15.69921875" style="12" customWidth="1"/>
    <col min="3370" max="3370" width="14.59765625" style="12" customWidth="1"/>
    <col min="3371" max="3373" width="15.59765625" style="12" customWidth="1"/>
    <col min="3374" max="3374" width="12.59765625" style="12" customWidth="1"/>
    <col min="3375" max="3376" width="14.59765625" style="12" customWidth="1"/>
    <col min="3377" max="3377" width="1.59765625" style="12" customWidth="1"/>
    <col min="3378" max="3378" width="8.8984375" style="12" customWidth="1"/>
    <col min="3379" max="3379" width="8.59765625" style="12" customWidth="1"/>
    <col min="3380" max="3381" width="7.59765625" style="12" customWidth="1"/>
    <col min="3382" max="3382" width="8.09765625" style="12" customWidth="1"/>
    <col min="3383" max="3383" width="8.59765625" style="12" customWidth="1"/>
    <col min="3384" max="3388" width="8.09765625" style="12" customWidth="1"/>
    <col min="3389" max="3391" width="7.59765625" style="12" customWidth="1"/>
    <col min="3392" max="3392" width="8.09765625" style="12" customWidth="1"/>
    <col min="3393" max="3393" width="2.59765625" style="12" customWidth="1"/>
    <col min="3394" max="3394" width="8" style="12" customWidth="1"/>
    <col min="3395" max="3399" width="7.59765625" style="12" customWidth="1"/>
    <col min="3400" max="3405" width="8.59765625" style="12" customWidth="1"/>
    <col min="3406" max="3584" width="10.59765625" style="12"/>
    <col min="3585" max="3585" width="0.69921875" style="12" customWidth="1"/>
    <col min="3586" max="3586" width="12.59765625" style="12" customWidth="1"/>
    <col min="3587" max="3587" width="10.59765625" style="12"/>
    <col min="3588" max="3595" width="10.69921875" style="12" customWidth="1"/>
    <col min="3596" max="3600" width="10" style="12" customWidth="1"/>
    <col min="3601" max="3601" width="11.3984375" style="12" customWidth="1"/>
    <col min="3602" max="3602" width="10" style="12" customWidth="1"/>
    <col min="3603" max="3603" width="9.5" style="12" customWidth="1"/>
    <col min="3604" max="3607" width="10.69921875" style="12" customWidth="1"/>
    <col min="3608" max="3608" width="4.59765625" style="12" customWidth="1"/>
    <col min="3609" max="3614" width="8.59765625" style="12" customWidth="1"/>
    <col min="3615" max="3615" width="7.59765625" style="12" customWidth="1"/>
    <col min="3616" max="3617" width="8.19921875" style="12" customWidth="1"/>
    <col min="3618" max="3618" width="4.59765625" style="12" customWidth="1"/>
    <col min="3619" max="3619" width="0.8984375" style="12" customWidth="1"/>
    <col min="3620" max="3620" width="9.59765625" style="12" customWidth="1"/>
    <col min="3621" max="3622" width="11.59765625" style="12" customWidth="1"/>
    <col min="3623" max="3623" width="15" style="12" customWidth="1"/>
    <col min="3624" max="3624" width="15.8984375" style="12" customWidth="1"/>
    <col min="3625" max="3625" width="15.69921875" style="12" customWidth="1"/>
    <col min="3626" max="3626" width="14.59765625" style="12" customWidth="1"/>
    <col min="3627" max="3629" width="15.59765625" style="12" customWidth="1"/>
    <col min="3630" max="3630" width="12.59765625" style="12" customWidth="1"/>
    <col min="3631" max="3632" width="14.59765625" style="12" customWidth="1"/>
    <col min="3633" max="3633" width="1.59765625" style="12" customWidth="1"/>
    <col min="3634" max="3634" width="8.8984375" style="12" customWidth="1"/>
    <col min="3635" max="3635" width="8.59765625" style="12" customWidth="1"/>
    <col min="3636" max="3637" width="7.59765625" style="12" customWidth="1"/>
    <col min="3638" max="3638" width="8.09765625" style="12" customWidth="1"/>
    <col min="3639" max="3639" width="8.59765625" style="12" customWidth="1"/>
    <col min="3640" max="3644" width="8.09765625" style="12" customWidth="1"/>
    <col min="3645" max="3647" width="7.59765625" style="12" customWidth="1"/>
    <col min="3648" max="3648" width="8.09765625" style="12" customWidth="1"/>
    <col min="3649" max="3649" width="2.59765625" style="12" customWidth="1"/>
    <col min="3650" max="3650" width="8" style="12" customWidth="1"/>
    <col min="3651" max="3655" width="7.59765625" style="12" customWidth="1"/>
    <col min="3656" max="3661" width="8.59765625" style="12" customWidth="1"/>
    <col min="3662" max="3840" width="10.59765625" style="12"/>
    <col min="3841" max="3841" width="0.69921875" style="12" customWidth="1"/>
    <col min="3842" max="3842" width="12.59765625" style="12" customWidth="1"/>
    <col min="3843" max="3843" width="10.59765625" style="12"/>
    <col min="3844" max="3851" width="10.69921875" style="12" customWidth="1"/>
    <col min="3852" max="3856" width="10" style="12" customWidth="1"/>
    <col min="3857" max="3857" width="11.3984375" style="12" customWidth="1"/>
    <col min="3858" max="3858" width="10" style="12" customWidth="1"/>
    <col min="3859" max="3859" width="9.5" style="12" customWidth="1"/>
    <col min="3860" max="3863" width="10.69921875" style="12" customWidth="1"/>
    <col min="3864" max="3864" width="4.59765625" style="12" customWidth="1"/>
    <col min="3865" max="3870" width="8.59765625" style="12" customWidth="1"/>
    <col min="3871" max="3871" width="7.59765625" style="12" customWidth="1"/>
    <col min="3872" max="3873" width="8.19921875" style="12" customWidth="1"/>
    <col min="3874" max="3874" width="4.59765625" style="12" customWidth="1"/>
    <col min="3875" max="3875" width="0.8984375" style="12" customWidth="1"/>
    <col min="3876" max="3876" width="9.59765625" style="12" customWidth="1"/>
    <col min="3877" max="3878" width="11.59765625" style="12" customWidth="1"/>
    <col min="3879" max="3879" width="15" style="12" customWidth="1"/>
    <col min="3880" max="3880" width="15.8984375" style="12" customWidth="1"/>
    <col min="3881" max="3881" width="15.69921875" style="12" customWidth="1"/>
    <col min="3882" max="3882" width="14.59765625" style="12" customWidth="1"/>
    <col min="3883" max="3885" width="15.59765625" style="12" customWidth="1"/>
    <col min="3886" max="3886" width="12.59765625" style="12" customWidth="1"/>
    <col min="3887" max="3888" width="14.59765625" style="12" customWidth="1"/>
    <col min="3889" max="3889" width="1.59765625" style="12" customWidth="1"/>
    <col min="3890" max="3890" width="8.8984375" style="12" customWidth="1"/>
    <col min="3891" max="3891" width="8.59765625" style="12" customWidth="1"/>
    <col min="3892" max="3893" width="7.59765625" style="12" customWidth="1"/>
    <col min="3894" max="3894" width="8.09765625" style="12" customWidth="1"/>
    <col min="3895" max="3895" width="8.59765625" style="12" customWidth="1"/>
    <col min="3896" max="3900" width="8.09765625" style="12" customWidth="1"/>
    <col min="3901" max="3903" width="7.59765625" style="12" customWidth="1"/>
    <col min="3904" max="3904" width="8.09765625" style="12" customWidth="1"/>
    <col min="3905" max="3905" width="2.59765625" style="12" customWidth="1"/>
    <col min="3906" max="3906" width="8" style="12" customWidth="1"/>
    <col min="3907" max="3911" width="7.59765625" style="12" customWidth="1"/>
    <col min="3912" max="3917" width="8.59765625" style="12" customWidth="1"/>
    <col min="3918" max="4096" width="10.59765625" style="12"/>
    <col min="4097" max="4097" width="0.69921875" style="12" customWidth="1"/>
    <col min="4098" max="4098" width="12.59765625" style="12" customWidth="1"/>
    <col min="4099" max="4099" width="10.59765625" style="12"/>
    <col min="4100" max="4107" width="10.69921875" style="12" customWidth="1"/>
    <col min="4108" max="4112" width="10" style="12" customWidth="1"/>
    <col min="4113" max="4113" width="11.3984375" style="12" customWidth="1"/>
    <col min="4114" max="4114" width="10" style="12" customWidth="1"/>
    <col min="4115" max="4115" width="9.5" style="12" customWidth="1"/>
    <col min="4116" max="4119" width="10.69921875" style="12" customWidth="1"/>
    <col min="4120" max="4120" width="4.59765625" style="12" customWidth="1"/>
    <col min="4121" max="4126" width="8.59765625" style="12" customWidth="1"/>
    <col min="4127" max="4127" width="7.59765625" style="12" customWidth="1"/>
    <col min="4128" max="4129" width="8.19921875" style="12" customWidth="1"/>
    <col min="4130" max="4130" width="4.59765625" style="12" customWidth="1"/>
    <col min="4131" max="4131" width="0.8984375" style="12" customWidth="1"/>
    <col min="4132" max="4132" width="9.59765625" style="12" customWidth="1"/>
    <col min="4133" max="4134" width="11.59765625" style="12" customWidth="1"/>
    <col min="4135" max="4135" width="15" style="12" customWidth="1"/>
    <col min="4136" max="4136" width="15.8984375" style="12" customWidth="1"/>
    <col min="4137" max="4137" width="15.69921875" style="12" customWidth="1"/>
    <col min="4138" max="4138" width="14.59765625" style="12" customWidth="1"/>
    <col min="4139" max="4141" width="15.59765625" style="12" customWidth="1"/>
    <col min="4142" max="4142" width="12.59765625" style="12" customWidth="1"/>
    <col min="4143" max="4144" width="14.59765625" style="12" customWidth="1"/>
    <col min="4145" max="4145" width="1.59765625" style="12" customWidth="1"/>
    <col min="4146" max="4146" width="8.8984375" style="12" customWidth="1"/>
    <col min="4147" max="4147" width="8.59765625" style="12" customWidth="1"/>
    <col min="4148" max="4149" width="7.59765625" style="12" customWidth="1"/>
    <col min="4150" max="4150" width="8.09765625" style="12" customWidth="1"/>
    <col min="4151" max="4151" width="8.59765625" style="12" customWidth="1"/>
    <col min="4152" max="4156" width="8.09765625" style="12" customWidth="1"/>
    <col min="4157" max="4159" width="7.59765625" style="12" customWidth="1"/>
    <col min="4160" max="4160" width="8.09765625" style="12" customWidth="1"/>
    <col min="4161" max="4161" width="2.59765625" style="12" customWidth="1"/>
    <col min="4162" max="4162" width="8" style="12" customWidth="1"/>
    <col min="4163" max="4167" width="7.59765625" style="12" customWidth="1"/>
    <col min="4168" max="4173" width="8.59765625" style="12" customWidth="1"/>
    <col min="4174" max="4352" width="10.59765625" style="12"/>
    <col min="4353" max="4353" width="0.69921875" style="12" customWidth="1"/>
    <col min="4354" max="4354" width="12.59765625" style="12" customWidth="1"/>
    <col min="4355" max="4355" width="10.59765625" style="12"/>
    <col min="4356" max="4363" width="10.69921875" style="12" customWidth="1"/>
    <col min="4364" max="4368" width="10" style="12" customWidth="1"/>
    <col min="4369" max="4369" width="11.3984375" style="12" customWidth="1"/>
    <col min="4370" max="4370" width="10" style="12" customWidth="1"/>
    <col min="4371" max="4371" width="9.5" style="12" customWidth="1"/>
    <col min="4372" max="4375" width="10.69921875" style="12" customWidth="1"/>
    <col min="4376" max="4376" width="4.59765625" style="12" customWidth="1"/>
    <col min="4377" max="4382" width="8.59765625" style="12" customWidth="1"/>
    <col min="4383" max="4383" width="7.59765625" style="12" customWidth="1"/>
    <col min="4384" max="4385" width="8.19921875" style="12" customWidth="1"/>
    <col min="4386" max="4386" width="4.59765625" style="12" customWidth="1"/>
    <col min="4387" max="4387" width="0.8984375" style="12" customWidth="1"/>
    <col min="4388" max="4388" width="9.59765625" style="12" customWidth="1"/>
    <col min="4389" max="4390" width="11.59765625" style="12" customWidth="1"/>
    <col min="4391" max="4391" width="15" style="12" customWidth="1"/>
    <col min="4392" max="4392" width="15.8984375" style="12" customWidth="1"/>
    <col min="4393" max="4393" width="15.69921875" style="12" customWidth="1"/>
    <col min="4394" max="4394" width="14.59765625" style="12" customWidth="1"/>
    <col min="4395" max="4397" width="15.59765625" style="12" customWidth="1"/>
    <col min="4398" max="4398" width="12.59765625" style="12" customWidth="1"/>
    <col min="4399" max="4400" width="14.59765625" style="12" customWidth="1"/>
    <col min="4401" max="4401" width="1.59765625" style="12" customWidth="1"/>
    <col min="4402" max="4402" width="8.8984375" style="12" customWidth="1"/>
    <col min="4403" max="4403" width="8.59765625" style="12" customWidth="1"/>
    <col min="4404" max="4405" width="7.59765625" style="12" customWidth="1"/>
    <col min="4406" max="4406" width="8.09765625" style="12" customWidth="1"/>
    <col min="4407" max="4407" width="8.59765625" style="12" customWidth="1"/>
    <col min="4408" max="4412" width="8.09765625" style="12" customWidth="1"/>
    <col min="4413" max="4415" width="7.59765625" style="12" customWidth="1"/>
    <col min="4416" max="4416" width="8.09765625" style="12" customWidth="1"/>
    <col min="4417" max="4417" width="2.59765625" style="12" customWidth="1"/>
    <col min="4418" max="4418" width="8" style="12" customWidth="1"/>
    <col min="4419" max="4423" width="7.59765625" style="12" customWidth="1"/>
    <col min="4424" max="4429" width="8.59765625" style="12" customWidth="1"/>
    <col min="4430" max="4608" width="10.59765625" style="12"/>
    <col min="4609" max="4609" width="0.69921875" style="12" customWidth="1"/>
    <col min="4610" max="4610" width="12.59765625" style="12" customWidth="1"/>
    <col min="4611" max="4611" width="10.59765625" style="12"/>
    <col min="4612" max="4619" width="10.69921875" style="12" customWidth="1"/>
    <col min="4620" max="4624" width="10" style="12" customWidth="1"/>
    <col min="4625" max="4625" width="11.3984375" style="12" customWidth="1"/>
    <col min="4626" max="4626" width="10" style="12" customWidth="1"/>
    <col min="4627" max="4627" width="9.5" style="12" customWidth="1"/>
    <col min="4628" max="4631" width="10.69921875" style="12" customWidth="1"/>
    <col min="4632" max="4632" width="4.59765625" style="12" customWidth="1"/>
    <col min="4633" max="4638" width="8.59765625" style="12" customWidth="1"/>
    <col min="4639" max="4639" width="7.59765625" style="12" customWidth="1"/>
    <col min="4640" max="4641" width="8.19921875" style="12" customWidth="1"/>
    <col min="4642" max="4642" width="4.59765625" style="12" customWidth="1"/>
    <col min="4643" max="4643" width="0.8984375" style="12" customWidth="1"/>
    <col min="4644" max="4644" width="9.59765625" style="12" customWidth="1"/>
    <col min="4645" max="4646" width="11.59765625" style="12" customWidth="1"/>
    <col min="4647" max="4647" width="15" style="12" customWidth="1"/>
    <col min="4648" max="4648" width="15.8984375" style="12" customWidth="1"/>
    <col min="4649" max="4649" width="15.69921875" style="12" customWidth="1"/>
    <col min="4650" max="4650" width="14.59765625" style="12" customWidth="1"/>
    <col min="4651" max="4653" width="15.59765625" style="12" customWidth="1"/>
    <col min="4654" max="4654" width="12.59765625" style="12" customWidth="1"/>
    <col min="4655" max="4656" width="14.59765625" style="12" customWidth="1"/>
    <col min="4657" max="4657" width="1.59765625" style="12" customWidth="1"/>
    <col min="4658" max="4658" width="8.8984375" style="12" customWidth="1"/>
    <col min="4659" max="4659" width="8.59765625" style="12" customWidth="1"/>
    <col min="4660" max="4661" width="7.59765625" style="12" customWidth="1"/>
    <col min="4662" max="4662" width="8.09765625" style="12" customWidth="1"/>
    <col min="4663" max="4663" width="8.59765625" style="12" customWidth="1"/>
    <col min="4664" max="4668" width="8.09765625" style="12" customWidth="1"/>
    <col min="4669" max="4671" width="7.59765625" style="12" customWidth="1"/>
    <col min="4672" max="4672" width="8.09765625" style="12" customWidth="1"/>
    <col min="4673" max="4673" width="2.59765625" style="12" customWidth="1"/>
    <col min="4674" max="4674" width="8" style="12" customWidth="1"/>
    <col min="4675" max="4679" width="7.59765625" style="12" customWidth="1"/>
    <col min="4680" max="4685" width="8.59765625" style="12" customWidth="1"/>
    <col min="4686" max="4864" width="10.59765625" style="12"/>
    <col min="4865" max="4865" width="0.69921875" style="12" customWidth="1"/>
    <col min="4866" max="4866" width="12.59765625" style="12" customWidth="1"/>
    <col min="4867" max="4867" width="10.59765625" style="12"/>
    <col min="4868" max="4875" width="10.69921875" style="12" customWidth="1"/>
    <col min="4876" max="4880" width="10" style="12" customWidth="1"/>
    <col min="4881" max="4881" width="11.3984375" style="12" customWidth="1"/>
    <col min="4882" max="4882" width="10" style="12" customWidth="1"/>
    <col min="4883" max="4883" width="9.5" style="12" customWidth="1"/>
    <col min="4884" max="4887" width="10.69921875" style="12" customWidth="1"/>
    <col min="4888" max="4888" width="4.59765625" style="12" customWidth="1"/>
    <col min="4889" max="4894" width="8.59765625" style="12" customWidth="1"/>
    <col min="4895" max="4895" width="7.59765625" style="12" customWidth="1"/>
    <col min="4896" max="4897" width="8.19921875" style="12" customWidth="1"/>
    <col min="4898" max="4898" width="4.59765625" style="12" customWidth="1"/>
    <col min="4899" max="4899" width="0.8984375" style="12" customWidth="1"/>
    <col min="4900" max="4900" width="9.59765625" style="12" customWidth="1"/>
    <col min="4901" max="4902" width="11.59765625" style="12" customWidth="1"/>
    <col min="4903" max="4903" width="15" style="12" customWidth="1"/>
    <col min="4904" max="4904" width="15.8984375" style="12" customWidth="1"/>
    <col min="4905" max="4905" width="15.69921875" style="12" customWidth="1"/>
    <col min="4906" max="4906" width="14.59765625" style="12" customWidth="1"/>
    <col min="4907" max="4909" width="15.59765625" style="12" customWidth="1"/>
    <col min="4910" max="4910" width="12.59765625" style="12" customWidth="1"/>
    <col min="4911" max="4912" width="14.59765625" style="12" customWidth="1"/>
    <col min="4913" max="4913" width="1.59765625" style="12" customWidth="1"/>
    <col min="4914" max="4914" width="8.8984375" style="12" customWidth="1"/>
    <col min="4915" max="4915" width="8.59765625" style="12" customWidth="1"/>
    <col min="4916" max="4917" width="7.59765625" style="12" customWidth="1"/>
    <col min="4918" max="4918" width="8.09765625" style="12" customWidth="1"/>
    <col min="4919" max="4919" width="8.59765625" style="12" customWidth="1"/>
    <col min="4920" max="4924" width="8.09765625" style="12" customWidth="1"/>
    <col min="4925" max="4927" width="7.59765625" style="12" customWidth="1"/>
    <col min="4928" max="4928" width="8.09765625" style="12" customWidth="1"/>
    <col min="4929" max="4929" width="2.59765625" style="12" customWidth="1"/>
    <col min="4930" max="4930" width="8" style="12" customWidth="1"/>
    <col min="4931" max="4935" width="7.59765625" style="12" customWidth="1"/>
    <col min="4936" max="4941" width="8.59765625" style="12" customWidth="1"/>
    <col min="4942" max="5120" width="10.59765625" style="12"/>
    <col min="5121" max="5121" width="0.69921875" style="12" customWidth="1"/>
    <col min="5122" max="5122" width="12.59765625" style="12" customWidth="1"/>
    <col min="5123" max="5123" width="10.59765625" style="12"/>
    <col min="5124" max="5131" width="10.69921875" style="12" customWidth="1"/>
    <col min="5132" max="5136" width="10" style="12" customWidth="1"/>
    <col min="5137" max="5137" width="11.3984375" style="12" customWidth="1"/>
    <col min="5138" max="5138" width="10" style="12" customWidth="1"/>
    <col min="5139" max="5139" width="9.5" style="12" customWidth="1"/>
    <col min="5140" max="5143" width="10.69921875" style="12" customWidth="1"/>
    <col min="5144" max="5144" width="4.59765625" style="12" customWidth="1"/>
    <col min="5145" max="5150" width="8.59765625" style="12" customWidth="1"/>
    <col min="5151" max="5151" width="7.59765625" style="12" customWidth="1"/>
    <col min="5152" max="5153" width="8.19921875" style="12" customWidth="1"/>
    <col min="5154" max="5154" width="4.59765625" style="12" customWidth="1"/>
    <col min="5155" max="5155" width="0.8984375" style="12" customWidth="1"/>
    <col min="5156" max="5156" width="9.59765625" style="12" customWidth="1"/>
    <col min="5157" max="5158" width="11.59765625" style="12" customWidth="1"/>
    <col min="5159" max="5159" width="15" style="12" customWidth="1"/>
    <col min="5160" max="5160" width="15.8984375" style="12" customWidth="1"/>
    <col min="5161" max="5161" width="15.69921875" style="12" customWidth="1"/>
    <col min="5162" max="5162" width="14.59765625" style="12" customWidth="1"/>
    <col min="5163" max="5165" width="15.59765625" style="12" customWidth="1"/>
    <col min="5166" max="5166" width="12.59765625" style="12" customWidth="1"/>
    <col min="5167" max="5168" width="14.59765625" style="12" customWidth="1"/>
    <col min="5169" max="5169" width="1.59765625" style="12" customWidth="1"/>
    <col min="5170" max="5170" width="8.8984375" style="12" customWidth="1"/>
    <col min="5171" max="5171" width="8.59765625" style="12" customWidth="1"/>
    <col min="5172" max="5173" width="7.59765625" style="12" customWidth="1"/>
    <col min="5174" max="5174" width="8.09765625" style="12" customWidth="1"/>
    <col min="5175" max="5175" width="8.59765625" style="12" customWidth="1"/>
    <col min="5176" max="5180" width="8.09765625" style="12" customWidth="1"/>
    <col min="5181" max="5183" width="7.59765625" style="12" customWidth="1"/>
    <col min="5184" max="5184" width="8.09765625" style="12" customWidth="1"/>
    <col min="5185" max="5185" width="2.59765625" style="12" customWidth="1"/>
    <col min="5186" max="5186" width="8" style="12" customWidth="1"/>
    <col min="5187" max="5191" width="7.59765625" style="12" customWidth="1"/>
    <col min="5192" max="5197" width="8.59765625" style="12" customWidth="1"/>
    <col min="5198" max="5376" width="10.59765625" style="12"/>
    <col min="5377" max="5377" width="0.69921875" style="12" customWidth="1"/>
    <col min="5378" max="5378" width="12.59765625" style="12" customWidth="1"/>
    <col min="5379" max="5379" width="10.59765625" style="12"/>
    <col min="5380" max="5387" width="10.69921875" style="12" customWidth="1"/>
    <col min="5388" max="5392" width="10" style="12" customWidth="1"/>
    <col min="5393" max="5393" width="11.3984375" style="12" customWidth="1"/>
    <col min="5394" max="5394" width="10" style="12" customWidth="1"/>
    <col min="5395" max="5395" width="9.5" style="12" customWidth="1"/>
    <col min="5396" max="5399" width="10.69921875" style="12" customWidth="1"/>
    <col min="5400" max="5400" width="4.59765625" style="12" customWidth="1"/>
    <col min="5401" max="5406" width="8.59765625" style="12" customWidth="1"/>
    <col min="5407" max="5407" width="7.59765625" style="12" customWidth="1"/>
    <col min="5408" max="5409" width="8.19921875" style="12" customWidth="1"/>
    <col min="5410" max="5410" width="4.59765625" style="12" customWidth="1"/>
    <col min="5411" max="5411" width="0.8984375" style="12" customWidth="1"/>
    <col min="5412" max="5412" width="9.59765625" style="12" customWidth="1"/>
    <col min="5413" max="5414" width="11.59765625" style="12" customWidth="1"/>
    <col min="5415" max="5415" width="15" style="12" customWidth="1"/>
    <col min="5416" max="5416" width="15.8984375" style="12" customWidth="1"/>
    <col min="5417" max="5417" width="15.69921875" style="12" customWidth="1"/>
    <col min="5418" max="5418" width="14.59765625" style="12" customWidth="1"/>
    <col min="5419" max="5421" width="15.59765625" style="12" customWidth="1"/>
    <col min="5422" max="5422" width="12.59765625" style="12" customWidth="1"/>
    <col min="5423" max="5424" width="14.59765625" style="12" customWidth="1"/>
    <col min="5425" max="5425" width="1.59765625" style="12" customWidth="1"/>
    <col min="5426" max="5426" width="8.8984375" style="12" customWidth="1"/>
    <col min="5427" max="5427" width="8.59765625" style="12" customWidth="1"/>
    <col min="5428" max="5429" width="7.59765625" style="12" customWidth="1"/>
    <col min="5430" max="5430" width="8.09765625" style="12" customWidth="1"/>
    <col min="5431" max="5431" width="8.59765625" style="12" customWidth="1"/>
    <col min="5432" max="5436" width="8.09765625" style="12" customWidth="1"/>
    <col min="5437" max="5439" width="7.59765625" style="12" customWidth="1"/>
    <col min="5440" max="5440" width="8.09765625" style="12" customWidth="1"/>
    <col min="5441" max="5441" width="2.59765625" style="12" customWidth="1"/>
    <col min="5442" max="5442" width="8" style="12" customWidth="1"/>
    <col min="5443" max="5447" width="7.59765625" style="12" customWidth="1"/>
    <col min="5448" max="5453" width="8.59765625" style="12" customWidth="1"/>
    <col min="5454" max="5632" width="10.59765625" style="12"/>
    <col min="5633" max="5633" width="0.69921875" style="12" customWidth="1"/>
    <col min="5634" max="5634" width="12.59765625" style="12" customWidth="1"/>
    <col min="5635" max="5635" width="10.59765625" style="12"/>
    <col min="5636" max="5643" width="10.69921875" style="12" customWidth="1"/>
    <col min="5644" max="5648" width="10" style="12" customWidth="1"/>
    <col min="5649" max="5649" width="11.3984375" style="12" customWidth="1"/>
    <col min="5650" max="5650" width="10" style="12" customWidth="1"/>
    <col min="5651" max="5651" width="9.5" style="12" customWidth="1"/>
    <col min="5652" max="5655" width="10.69921875" style="12" customWidth="1"/>
    <col min="5656" max="5656" width="4.59765625" style="12" customWidth="1"/>
    <col min="5657" max="5662" width="8.59765625" style="12" customWidth="1"/>
    <col min="5663" max="5663" width="7.59765625" style="12" customWidth="1"/>
    <col min="5664" max="5665" width="8.19921875" style="12" customWidth="1"/>
    <col min="5666" max="5666" width="4.59765625" style="12" customWidth="1"/>
    <col min="5667" max="5667" width="0.8984375" style="12" customWidth="1"/>
    <col min="5668" max="5668" width="9.59765625" style="12" customWidth="1"/>
    <col min="5669" max="5670" width="11.59765625" style="12" customWidth="1"/>
    <col min="5671" max="5671" width="15" style="12" customWidth="1"/>
    <col min="5672" max="5672" width="15.8984375" style="12" customWidth="1"/>
    <col min="5673" max="5673" width="15.69921875" style="12" customWidth="1"/>
    <col min="5674" max="5674" width="14.59765625" style="12" customWidth="1"/>
    <col min="5675" max="5677" width="15.59765625" style="12" customWidth="1"/>
    <col min="5678" max="5678" width="12.59765625" style="12" customWidth="1"/>
    <col min="5679" max="5680" width="14.59765625" style="12" customWidth="1"/>
    <col min="5681" max="5681" width="1.59765625" style="12" customWidth="1"/>
    <col min="5682" max="5682" width="8.8984375" style="12" customWidth="1"/>
    <col min="5683" max="5683" width="8.59765625" style="12" customWidth="1"/>
    <col min="5684" max="5685" width="7.59765625" style="12" customWidth="1"/>
    <col min="5686" max="5686" width="8.09765625" style="12" customWidth="1"/>
    <col min="5687" max="5687" width="8.59765625" style="12" customWidth="1"/>
    <col min="5688" max="5692" width="8.09765625" style="12" customWidth="1"/>
    <col min="5693" max="5695" width="7.59765625" style="12" customWidth="1"/>
    <col min="5696" max="5696" width="8.09765625" style="12" customWidth="1"/>
    <col min="5697" max="5697" width="2.59765625" style="12" customWidth="1"/>
    <col min="5698" max="5698" width="8" style="12" customWidth="1"/>
    <col min="5699" max="5703" width="7.59765625" style="12" customWidth="1"/>
    <col min="5704" max="5709" width="8.59765625" style="12" customWidth="1"/>
    <col min="5710" max="5888" width="10.59765625" style="12"/>
    <col min="5889" max="5889" width="0.69921875" style="12" customWidth="1"/>
    <col min="5890" max="5890" width="12.59765625" style="12" customWidth="1"/>
    <col min="5891" max="5891" width="10.59765625" style="12"/>
    <col min="5892" max="5899" width="10.69921875" style="12" customWidth="1"/>
    <col min="5900" max="5904" width="10" style="12" customWidth="1"/>
    <col min="5905" max="5905" width="11.3984375" style="12" customWidth="1"/>
    <col min="5906" max="5906" width="10" style="12" customWidth="1"/>
    <col min="5907" max="5907" width="9.5" style="12" customWidth="1"/>
    <col min="5908" max="5911" width="10.69921875" style="12" customWidth="1"/>
    <col min="5912" max="5912" width="4.59765625" style="12" customWidth="1"/>
    <col min="5913" max="5918" width="8.59765625" style="12" customWidth="1"/>
    <col min="5919" max="5919" width="7.59765625" style="12" customWidth="1"/>
    <col min="5920" max="5921" width="8.19921875" style="12" customWidth="1"/>
    <col min="5922" max="5922" width="4.59765625" style="12" customWidth="1"/>
    <col min="5923" max="5923" width="0.8984375" style="12" customWidth="1"/>
    <col min="5924" max="5924" width="9.59765625" style="12" customWidth="1"/>
    <col min="5925" max="5926" width="11.59765625" style="12" customWidth="1"/>
    <col min="5927" max="5927" width="15" style="12" customWidth="1"/>
    <col min="5928" max="5928" width="15.8984375" style="12" customWidth="1"/>
    <col min="5929" max="5929" width="15.69921875" style="12" customWidth="1"/>
    <col min="5930" max="5930" width="14.59765625" style="12" customWidth="1"/>
    <col min="5931" max="5933" width="15.59765625" style="12" customWidth="1"/>
    <col min="5934" max="5934" width="12.59765625" style="12" customWidth="1"/>
    <col min="5935" max="5936" width="14.59765625" style="12" customWidth="1"/>
    <col min="5937" max="5937" width="1.59765625" style="12" customWidth="1"/>
    <col min="5938" max="5938" width="8.8984375" style="12" customWidth="1"/>
    <col min="5939" max="5939" width="8.59765625" style="12" customWidth="1"/>
    <col min="5940" max="5941" width="7.59765625" style="12" customWidth="1"/>
    <col min="5942" max="5942" width="8.09765625" style="12" customWidth="1"/>
    <col min="5943" max="5943" width="8.59765625" style="12" customWidth="1"/>
    <col min="5944" max="5948" width="8.09765625" style="12" customWidth="1"/>
    <col min="5949" max="5951" width="7.59765625" style="12" customWidth="1"/>
    <col min="5952" max="5952" width="8.09765625" style="12" customWidth="1"/>
    <col min="5953" max="5953" width="2.59765625" style="12" customWidth="1"/>
    <col min="5954" max="5954" width="8" style="12" customWidth="1"/>
    <col min="5955" max="5959" width="7.59765625" style="12" customWidth="1"/>
    <col min="5960" max="5965" width="8.59765625" style="12" customWidth="1"/>
    <col min="5966" max="6144" width="10.59765625" style="12"/>
    <col min="6145" max="6145" width="0.69921875" style="12" customWidth="1"/>
    <col min="6146" max="6146" width="12.59765625" style="12" customWidth="1"/>
    <col min="6147" max="6147" width="10.59765625" style="12"/>
    <col min="6148" max="6155" width="10.69921875" style="12" customWidth="1"/>
    <col min="6156" max="6160" width="10" style="12" customWidth="1"/>
    <col min="6161" max="6161" width="11.3984375" style="12" customWidth="1"/>
    <col min="6162" max="6162" width="10" style="12" customWidth="1"/>
    <col min="6163" max="6163" width="9.5" style="12" customWidth="1"/>
    <col min="6164" max="6167" width="10.69921875" style="12" customWidth="1"/>
    <col min="6168" max="6168" width="4.59765625" style="12" customWidth="1"/>
    <col min="6169" max="6174" width="8.59765625" style="12" customWidth="1"/>
    <col min="6175" max="6175" width="7.59765625" style="12" customWidth="1"/>
    <col min="6176" max="6177" width="8.19921875" style="12" customWidth="1"/>
    <col min="6178" max="6178" width="4.59765625" style="12" customWidth="1"/>
    <col min="6179" max="6179" width="0.8984375" style="12" customWidth="1"/>
    <col min="6180" max="6180" width="9.59765625" style="12" customWidth="1"/>
    <col min="6181" max="6182" width="11.59765625" style="12" customWidth="1"/>
    <col min="6183" max="6183" width="15" style="12" customWidth="1"/>
    <col min="6184" max="6184" width="15.8984375" style="12" customWidth="1"/>
    <col min="6185" max="6185" width="15.69921875" style="12" customWidth="1"/>
    <col min="6186" max="6186" width="14.59765625" style="12" customWidth="1"/>
    <col min="6187" max="6189" width="15.59765625" style="12" customWidth="1"/>
    <col min="6190" max="6190" width="12.59765625" style="12" customWidth="1"/>
    <col min="6191" max="6192" width="14.59765625" style="12" customWidth="1"/>
    <col min="6193" max="6193" width="1.59765625" style="12" customWidth="1"/>
    <col min="6194" max="6194" width="8.8984375" style="12" customWidth="1"/>
    <col min="6195" max="6195" width="8.59765625" style="12" customWidth="1"/>
    <col min="6196" max="6197" width="7.59765625" style="12" customWidth="1"/>
    <col min="6198" max="6198" width="8.09765625" style="12" customWidth="1"/>
    <col min="6199" max="6199" width="8.59765625" style="12" customWidth="1"/>
    <col min="6200" max="6204" width="8.09765625" style="12" customWidth="1"/>
    <col min="6205" max="6207" width="7.59765625" style="12" customWidth="1"/>
    <col min="6208" max="6208" width="8.09765625" style="12" customWidth="1"/>
    <col min="6209" max="6209" width="2.59765625" style="12" customWidth="1"/>
    <col min="6210" max="6210" width="8" style="12" customWidth="1"/>
    <col min="6211" max="6215" width="7.59765625" style="12" customWidth="1"/>
    <col min="6216" max="6221" width="8.59765625" style="12" customWidth="1"/>
    <col min="6222" max="6400" width="10.59765625" style="12"/>
    <col min="6401" max="6401" width="0.69921875" style="12" customWidth="1"/>
    <col min="6402" max="6402" width="12.59765625" style="12" customWidth="1"/>
    <col min="6403" max="6403" width="10.59765625" style="12"/>
    <col min="6404" max="6411" width="10.69921875" style="12" customWidth="1"/>
    <col min="6412" max="6416" width="10" style="12" customWidth="1"/>
    <col min="6417" max="6417" width="11.3984375" style="12" customWidth="1"/>
    <col min="6418" max="6418" width="10" style="12" customWidth="1"/>
    <col min="6419" max="6419" width="9.5" style="12" customWidth="1"/>
    <col min="6420" max="6423" width="10.69921875" style="12" customWidth="1"/>
    <col min="6424" max="6424" width="4.59765625" style="12" customWidth="1"/>
    <col min="6425" max="6430" width="8.59765625" style="12" customWidth="1"/>
    <col min="6431" max="6431" width="7.59765625" style="12" customWidth="1"/>
    <col min="6432" max="6433" width="8.19921875" style="12" customWidth="1"/>
    <col min="6434" max="6434" width="4.59765625" style="12" customWidth="1"/>
    <col min="6435" max="6435" width="0.8984375" style="12" customWidth="1"/>
    <col min="6436" max="6436" width="9.59765625" style="12" customWidth="1"/>
    <col min="6437" max="6438" width="11.59765625" style="12" customWidth="1"/>
    <col min="6439" max="6439" width="15" style="12" customWidth="1"/>
    <col min="6440" max="6440" width="15.8984375" style="12" customWidth="1"/>
    <col min="6441" max="6441" width="15.69921875" style="12" customWidth="1"/>
    <col min="6442" max="6442" width="14.59765625" style="12" customWidth="1"/>
    <col min="6443" max="6445" width="15.59765625" style="12" customWidth="1"/>
    <col min="6446" max="6446" width="12.59765625" style="12" customWidth="1"/>
    <col min="6447" max="6448" width="14.59765625" style="12" customWidth="1"/>
    <col min="6449" max="6449" width="1.59765625" style="12" customWidth="1"/>
    <col min="6450" max="6450" width="8.8984375" style="12" customWidth="1"/>
    <col min="6451" max="6451" width="8.59765625" style="12" customWidth="1"/>
    <col min="6452" max="6453" width="7.59765625" style="12" customWidth="1"/>
    <col min="6454" max="6454" width="8.09765625" style="12" customWidth="1"/>
    <col min="6455" max="6455" width="8.59765625" style="12" customWidth="1"/>
    <col min="6456" max="6460" width="8.09765625" style="12" customWidth="1"/>
    <col min="6461" max="6463" width="7.59765625" style="12" customWidth="1"/>
    <col min="6464" max="6464" width="8.09765625" style="12" customWidth="1"/>
    <col min="6465" max="6465" width="2.59765625" style="12" customWidth="1"/>
    <col min="6466" max="6466" width="8" style="12" customWidth="1"/>
    <col min="6467" max="6471" width="7.59765625" style="12" customWidth="1"/>
    <col min="6472" max="6477" width="8.59765625" style="12" customWidth="1"/>
    <col min="6478" max="6656" width="10.59765625" style="12"/>
    <col min="6657" max="6657" width="0.69921875" style="12" customWidth="1"/>
    <col min="6658" max="6658" width="12.59765625" style="12" customWidth="1"/>
    <col min="6659" max="6659" width="10.59765625" style="12"/>
    <col min="6660" max="6667" width="10.69921875" style="12" customWidth="1"/>
    <col min="6668" max="6672" width="10" style="12" customWidth="1"/>
    <col min="6673" max="6673" width="11.3984375" style="12" customWidth="1"/>
    <col min="6674" max="6674" width="10" style="12" customWidth="1"/>
    <col min="6675" max="6675" width="9.5" style="12" customWidth="1"/>
    <col min="6676" max="6679" width="10.69921875" style="12" customWidth="1"/>
    <col min="6680" max="6680" width="4.59765625" style="12" customWidth="1"/>
    <col min="6681" max="6686" width="8.59765625" style="12" customWidth="1"/>
    <col min="6687" max="6687" width="7.59765625" style="12" customWidth="1"/>
    <col min="6688" max="6689" width="8.19921875" style="12" customWidth="1"/>
    <col min="6690" max="6690" width="4.59765625" style="12" customWidth="1"/>
    <col min="6691" max="6691" width="0.8984375" style="12" customWidth="1"/>
    <col min="6692" max="6692" width="9.59765625" style="12" customWidth="1"/>
    <col min="6693" max="6694" width="11.59765625" style="12" customWidth="1"/>
    <col min="6695" max="6695" width="15" style="12" customWidth="1"/>
    <col min="6696" max="6696" width="15.8984375" style="12" customWidth="1"/>
    <col min="6697" max="6697" width="15.69921875" style="12" customWidth="1"/>
    <col min="6698" max="6698" width="14.59765625" style="12" customWidth="1"/>
    <col min="6699" max="6701" width="15.59765625" style="12" customWidth="1"/>
    <col min="6702" max="6702" width="12.59765625" style="12" customWidth="1"/>
    <col min="6703" max="6704" width="14.59765625" style="12" customWidth="1"/>
    <col min="6705" max="6705" width="1.59765625" style="12" customWidth="1"/>
    <col min="6706" max="6706" width="8.8984375" style="12" customWidth="1"/>
    <col min="6707" max="6707" width="8.59765625" style="12" customWidth="1"/>
    <col min="6708" max="6709" width="7.59765625" style="12" customWidth="1"/>
    <col min="6710" max="6710" width="8.09765625" style="12" customWidth="1"/>
    <col min="6711" max="6711" width="8.59765625" style="12" customWidth="1"/>
    <col min="6712" max="6716" width="8.09765625" style="12" customWidth="1"/>
    <col min="6717" max="6719" width="7.59765625" style="12" customWidth="1"/>
    <col min="6720" max="6720" width="8.09765625" style="12" customWidth="1"/>
    <col min="6721" max="6721" width="2.59765625" style="12" customWidth="1"/>
    <col min="6722" max="6722" width="8" style="12" customWidth="1"/>
    <col min="6723" max="6727" width="7.59765625" style="12" customWidth="1"/>
    <col min="6728" max="6733" width="8.59765625" style="12" customWidth="1"/>
    <col min="6734" max="6912" width="10.59765625" style="12"/>
    <col min="6913" max="6913" width="0.69921875" style="12" customWidth="1"/>
    <col min="6914" max="6914" width="12.59765625" style="12" customWidth="1"/>
    <col min="6915" max="6915" width="10.59765625" style="12"/>
    <col min="6916" max="6923" width="10.69921875" style="12" customWidth="1"/>
    <col min="6924" max="6928" width="10" style="12" customWidth="1"/>
    <col min="6929" max="6929" width="11.3984375" style="12" customWidth="1"/>
    <col min="6930" max="6930" width="10" style="12" customWidth="1"/>
    <col min="6931" max="6931" width="9.5" style="12" customWidth="1"/>
    <col min="6932" max="6935" width="10.69921875" style="12" customWidth="1"/>
    <col min="6936" max="6936" width="4.59765625" style="12" customWidth="1"/>
    <col min="6937" max="6942" width="8.59765625" style="12" customWidth="1"/>
    <col min="6943" max="6943" width="7.59765625" style="12" customWidth="1"/>
    <col min="6944" max="6945" width="8.19921875" style="12" customWidth="1"/>
    <col min="6946" max="6946" width="4.59765625" style="12" customWidth="1"/>
    <col min="6947" max="6947" width="0.8984375" style="12" customWidth="1"/>
    <col min="6948" max="6948" width="9.59765625" style="12" customWidth="1"/>
    <col min="6949" max="6950" width="11.59765625" style="12" customWidth="1"/>
    <col min="6951" max="6951" width="15" style="12" customWidth="1"/>
    <col min="6952" max="6952" width="15.8984375" style="12" customWidth="1"/>
    <col min="6953" max="6953" width="15.69921875" style="12" customWidth="1"/>
    <col min="6954" max="6954" width="14.59765625" style="12" customWidth="1"/>
    <col min="6955" max="6957" width="15.59765625" style="12" customWidth="1"/>
    <col min="6958" max="6958" width="12.59765625" style="12" customWidth="1"/>
    <col min="6959" max="6960" width="14.59765625" style="12" customWidth="1"/>
    <col min="6961" max="6961" width="1.59765625" style="12" customWidth="1"/>
    <col min="6962" max="6962" width="8.8984375" style="12" customWidth="1"/>
    <col min="6963" max="6963" width="8.59765625" style="12" customWidth="1"/>
    <col min="6964" max="6965" width="7.59765625" style="12" customWidth="1"/>
    <col min="6966" max="6966" width="8.09765625" style="12" customWidth="1"/>
    <col min="6967" max="6967" width="8.59765625" style="12" customWidth="1"/>
    <col min="6968" max="6972" width="8.09765625" style="12" customWidth="1"/>
    <col min="6973" max="6975" width="7.59765625" style="12" customWidth="1"/>
    <col min="6976" max="6976" width="8.09765625" style="12" customWidth="1"/>
    <col min="6977" max="6977" width="2.59765625" style="12" customWidth="1"/>
    <col min="6978" max="6978" width="8" style="12" customWidth="1"/>
    <col min="6979" max="6983" width="7.59765625" style="12" customWidth="1"/>
    <col min="6984" max="6989" width="8.59765625" style="12" customWidth="1"/>
    <col min="6990" max="7168" width="10.59765625" style="12"/>
    <col min="7169" max="7169" width="0.69921875" style="12" customWidth="1"/>
    <col min="7170" max="7170" width="12.59765625" style="12" customWidth="1"/>
    <col min="7171" max="7171" width="10.59765625" style="12"/>
    <col min="7172" max="7179" width="10.69921875" style="12" customWidth="1"/>
    <col min="7180" max="7184" width="10" style="12" customWidth="1"/>
    <col min="7185" max="7185" width="11.3984375" style="12" customWidth="1"/>
    <col min="7186" max="7186" width="10" style="12" customWidth="1"/>
    <col min="7187" max="7187" width="9.5" style="12" customWidth="1"/>
    <col min="7188" max="7191" width="10.69921875" style="12" customWidth="1"/>
    <col min="7192" max="7192" width="4.59765625" style="12" customWidth="1"/>
    <col min="7193" max="7198" width="8.59765625" style="12" customWidth="1"/>
    <col min="7199" max="7199" width="7.59765625" style="12" customWidth="1"/>
    <col min="7200" max="7201" width="8.19921875" style="12" customWidth="1"/>
    <col min="7202" max="7202" width="4.59765625" style="12" customWidth="1"/>
    <col min="7203" max="7203" width="0.8984375" style="12" customWidth="1"/>
    <col min="7204" max="7204" width="9.59765625" style="12" customWidth="1"/>
    <col min="7205" max="7206" width="11.59765625" style="12" customWidth="1"/>
    <col min="7207" max="7207" width="15" style="12" customWidth="1"/>
    <col min="7208" max="7208" width="15.8984375" style="12" customWidth="1"/>
    <col min="7209" max="7209" width="15.69921875" style="12" customWidth="1"/>
    <col min="7210" max="7210" width="14.59765625" style="12" customWidth="1"/>
    <col min="7211" max="7213" width="15.59765625" style="12" customWidth="1"/>
    <col min="7214" max="7214" width="12.59765625" style="12" customWidth="1"/>
    <col min="7215" max="7216" width="14.59765625" style="12" customWidth="1"/>
    <col min="7217" max="7217" width="1.59765625" style="12" customWidth="1"/>
    <col min="7218" max="7218" width="8.8984375" style="12" customWidth="1"/>
    <col min="7219" max="7219" width="8.59765625" style="12" customWidth="1"/>
    <col min="7220" max="7221" width="7.59765625" style="12" customWidth="1"/>
    <col min="7222" max="7222" width="8.09765625" style="12" customWidth="1"/>
    <col min="7223" max="7223" width="8.59765625" style="12" customWidth="1"/>
    <col min="7224" max="7228" width="8.09765625" style="12" customWidth="1"/>
    <col min="7229" max="7231" width="7.59765625" style="12" customWidth="1"/>
    <col min="7232" max="7232" width="8.09765625" style="12" customWidth="1"/>
    <col min="7233" max="7233" width="2.59765625" style="12" customWidth="1"/>
    <col min="7234" max="7234" width="8" style="12" customWidth="1"/>
    <col min="7235" max="7239" width="7.59765625" style="12" customWidth="1"/>
    <col min="7240" max="7245" width="8.59765625" style="12" customWidth="1"/>
    <col min="7246" max="7424" width="10.59765625" style="12"/>
    <col min="7425" max="7425" width="0.69921875" style="12" customWidth="1"/>
    <col min="7426" max="7426" width="12.59765625" style="12" customWidth="1"/>
    <col min="7427" max="7427" width="10.59765625" style="12"/>
    <col min="7428" max="7435" width="10.69921875" style="12" customWidth="1"/>
    <col min="7436" max="7440" width="10" style="12" customWidth="1"/>
    <col min="7441" max="7441" width="11.3984375" style="12" customWidth="1"/>
    <col min="7442" max="7442" width="10" style="12" customWidth="1"/>
    <col min="7443" max="7443" width="9.5" style="12" customWidth="1"/>
    <col min="7444" max="7447" width="10.69921875" style="12" customWidth="1"/>
    <col min="7448" max="7448" width="4.59765625" style="12" customWidth="1"/>
    <col min="7449" max="7454" width="8.59765625" style="12" customWidth="1"/>
    <col min="7455" max="7455" width="7.59765625" style="12" customWidth="1"/>
    <col min="7456" max="7457" width="8.19921875" style="12" customWidth="1"/>
    <col min="7458" max="7458" width="4.59765625" style="12" customWidth="1"/>
    <col min="7459" max="7459" width="0.8984375" style="12" customWidth="1"/>
    <col min="7460" max="7460" width="9.59765625" style="12" customWidth="1"/>
    <col min="7461" max="7462" width="11.59765625" style="12" customWidth="1"/>
    <col min="7463" max="7463" width="15" style="12" customWidth="1"/>
    <col min="7464" max="7464" width="15.8984375" style="12" customWidth="1"/>
    <col min="7465" max="7465" width="15.69921875" style="12" customWidth="1"/>
    <col min="7466" max="7466" width="14.59765625" style="12" customWidth="1"/>
    <col min="7467" max="7469" width="15.59765625" style="12" customWidth="1"/>
    <col min="7470" max="7470" width="12.59765625" style="12" customWidth="1"/>
    <col min="7471" max="7472" width="14.59765625" style="12" customWidth="1"/>
    <col min="7473" max="7473" width="1.59765625" style="12" customWidth="1"/>
    <col min="7474" max="7474" width="8.8984375" style="12" customWidth="1"/>
    <col min="7475" max="7475" width="8.59765625" style="12" customWidth="1"/>
    <col min="7476" max="7477" width="7.59765625" style="12" customWidth="1"/>
    <col min="7478" max="7478" width="8.09765625" style="12" customWidth="1"/>
    <col min="7479" max="7479" width="8.59765625" style="12" customWidth="1"/>
    <col min="7480" max="7484" width="8.09765625" style="12" customWidth="1"/>
    <col min="7485" max="7487" width="7.59765625" style="12" customWidth="1"/>
    <col min="7488" max="7488" width="8.09765625" style="12" customWidth="1"/>
    <col min="7489" max="7489" width="2.59765625" style="12" customWidth="1"/>
    <col min="7490" max="7490" width="8" style="12" customWidth="1"/>
    <col min="7491" max="7495" width="7.59765625" style="12" customWidth="1"/>
    <col min="7496" max="7501" width="8.59765625" style="12" customWidth="1"/>
    <col min="7502" max="7680" width="10.59765625" style="12"/>
    <col min="7681" max="7681" width="0.69921875" style="12" customWidth="1"/>
    <col min="7682" max="7682" width="12.59765625" style="12" customWidth="1"/>
    <col min="7683" max="7683" width="10.59765625" style="12"/>
    <col min="7684" max="7691" width="10.69921875" style="12" customWidth="1"/>
    <col min="7692" max="7696" width="10" style="12" customWidth="1"/>
    <col min="7697" max="7697" width="11.3984375" style="12" customWidth="1"/>
    <col min="7698" max="7698" width="10" style="12" customWidth="1"/>
    <col min="7699" max="7699" width="9.5" style="12" customWidth="1"/>
    <col min="7700" max="7703" width="10.69921875" style="12" customWidth="1"/>
    <col min="7704" max="7704" width="4.59765625" style="12" customWidth="1"/>
    <col min="7705" max="7710" width="8.59765625" style="12" customWidth="1"/>
    <col min="7711" max="7711" width="7.59765625" style="12" customWidth="1"/>
    <col min="7712" max="7713" width="8.19921875" style="12" customWidth="1"/>
    <col min="7714" max="7714" width="4.59765625" style="12" customWidth="1"/>
    <col min="7715" max="7715" width="0.8984375" style="12" customWidth="1"/>
    <col min="7716" max="7716" width="9.59765625" style="12" customWidth="1"/>
    <col min="7717" max="7718" width="11.59765625" style="12" customWidth="1"/>
    <col min="7719" max="7719" width="15" style="12" customWidth="1"/>
    <col min="7720" max="7720" width="15.8984375" style="12" customWidth="1"/>
    <col min="7721" max="7721" width="15.69921875" style="12" customWidth="1"/>
    <col min="7722" max="7722" width="14.59765625" style="12" customWidth="1"/>
    <col min="7723" max="7725" width="15.59765625" style="12" customWidth="1"/>
    <col min="7726" max="7726" width="12.59765625" style="12" customWidth="1"/>
    <col min="7727" max="7728" width="14.59765625" style="12" customWidth="1"/>
    <col min="7729" max="7729" width="1.59765625" style="12" customWidth="1"/>
    <col min="7730" max="7730" width="8.8984375" style="12" customWidth="1"/>
    <col min="7731" max="7731" width="8.59765625" style="12" customWidth="1"/>
    <col min="7732" max="7733" width="7.59765625" style="12" customWidth="1"/>
    <col min="7734" max="7734" width="8.09765625" style="12" customWidth="1"/>
    <col min="7735" max="7735" width="8.59765625" style="12" customWidth="1"/>
    <col min="7736" max="7740" width="8.09765625" style="12" customWidth="1"/>
    <col min="7741" max="7743" width="7.59765625" style="12" customWidth="1"/>
    <col min="7744" max="7744" width="8.09765625" style="12" customWidth="1"/>
    <col min="7745" max="7745" width="2.59765625" style="12" customWidth="1"/>
    <col min="7746" max="7746" width="8" style="12" customWidth="1"/>
    <col min="7747" max="7751" width="7.59765625" style="12" customWidth="1"/>
    <col min="7752" max="7757" width="8.59765625" style="12" customWidth="1"/>
    <col min="7758" max="7936" width="10.59765625" style="12"/>
    <col min="7937" max="7937" width="0.69921875" style="12" customWidth="1"/>
    <col min="7938" max="7938" width="12.59765625" style="12" customWidth="1"/>
    <col min="7939" max="7939" width="10.59765625" style="12"/>
    <col min="7940" max="7947" width="10.69921875" style="12" customWidth="1"/>
    <col min="7948" max="7952" width="10" style="12" customWidth="1"/>
    <col min="7953" max="7953" width="11.3984375" style="12" customWidth="1"/>
    <col min="7954" max="7954" width="10" style="12" customWidth="1"/>
    <col min="7955" max="7955" width="9.5" style="12" customWidth="1"/>
    <col min="7956" max="7959" width="10.69921875" style="12" customWidth="1"/>
    <col min="7960" max="7960" width="4.59765625" style="12" customWidth="1"/>
    <col min="7961" max="7966" width="8.59765625" style="12" customWidth="1"/>
    <col min="7967" max="7967" width="7.59765625" style="12" customWidth="1"/>
    <col min="7968" max="7969" width="8.19921875" style="12" customWidth="1"/>
    <col min="7970" max="7970" width="4.59765625" style="12" customWidth="1"/>
    <col min="7971" max="7971" width="0.8984375" style="12" customWidth="1"/>
    <col min="7972" max="7972" width="9.59765625" style="12" customWidth="1"/>
    <col min="7973" max="7974" width="11.59765625" style="12" customWidth="1"/>
    <col min="7975" max="7975" width="15" style="12" customWidth="1"/>
    <col min="7976" max="7976" width="15.8984375" style="12" customWidth="1"/>
    <col min="7977" max="7977" width="15.69921875" style="12" customWidth="1"/>
    <col min="7978" max="7978" width="14.59765625" style="12" customWidth="1"/>
    <col min="7979" max="7981" width="15.59765625" style="12" customWidth="1"/>
    <col min="7982" max="7982" width="12.59765625" style="12" customWidth="1"/>
    <col min="7983" max="7984" width="14.59765625" style="12" customWidth="1"/>
    <col min="7985" max="7985" width="1.59765625" style="12" customWidth="1"/>
    <col min="7986" max="7986" width="8.8984375" style="12" customWidth="1"/>
    <col min="7987" max="7987" width="8.59765625" style="12" customWidth="1"/>
    <col min="7988" max="7989" width="7.59765625" style="12" customWidth="1"/>
    <col min="7990" max="7990" width="8.09765625" style="12" customWidth="1"/>
    <col min="7991" max="7991" width="8.59765625" style="12" customWidth="1"/>
    <col min="7992" max="7996" width="8.09765625" style="12" customWidth="1"/>
    <col min="7997" max="7999" width="7.59765625" style="12" customWidth="1"/>
    <col min="8000" max="8000" width="8.09765625" style="12" customWidth="1"/>
    <col min="8001" max="8001" width="2.59765625" style="12" customWidth="1"/>
    <col min="8002" max="8002" width="8" style="12" customWidth="1"/>
    <col min="8003" max="8007" width="7.59765625" style="12" customWidth="1"/>
    <col min="8008" max="8013" width="8.59765625" style="12" customWidth="1"/>
    <col min="8014" max="8192" width="10.59765625" style="12"/>
    <col min="8193" max="8193" width="0.69921875" style="12" customWidth="1"/>
    <col min="8194" max="8194" width="12.59765625" style="12" customWidth="1"/>
    <col min="8195" max="8195" width="10.59765625" style="12"/>
    <col min="8196" max="8203" width="10.69921875" style="12" customWidth="1"/>
    <col min="8204" max="8208" width="10" style="12" customWidth="1"/>
    <col min="8209" max="8209" width="11.3984375" style="12" customWidth="1"/>
    <col min="8210" max="8210" width="10" style="12" customWidth="1"/>
    <col min="8211" max="8211" width="9.5" style="12" customWidth="1"/>
    <col min="8212" max="8215" width="10.69921875" style="12" customWidth="1"/>
    <col min="8216" max="8216" width="4.59765625" style="12" customWidth="1"/>
    <col min="8217" max="8222" width="8.59765625" style="12" customWidth="1"/>
    <col min="8223" max="8223" width="7.59765625" style="12" customWidth="1"/>
    <col min="8224" max="8225" width="8.19921875" style="12" customWidth="1"/>
    <col min="8226" max="8226" width="4.59765625" style="12" customWidth="1"/>
    <col min="8227" max="8227" width="0.8984375" style="12" customWidth="1"/>
    <col min="8228" max="8228" width="9.59765625" style="12" customWidth="1"/>
    <col min="8229" max="8230" width="11.59765625" style="12" customWidth="1"/>
    <col min="8231" max="8231" width="15" style="12" customWidth="1"/>
    <col min="8232" max="8232" width="15.8984375" style="12" customWidth="1"/>
    <col min="8233" max="8233" width="15.69921875" style="12" customWidth="1"/>
    <col min="8234" max="8234" width="14.59765625" style="12" customWidth="1"/>
    <col min="8235" max="8237" width="15.59765625" style="12" customWidth="1"/>
    <col min="8238" max="8238" width="12.59765625" style="12" customWidth="1"/>
    <col min="8239" max="8240" width="14.59765625" style="12" customWidth="1"/>
    <col min="8241" max="8241" width="1.59765625" style="12" customWidth="1"/>
    <col min="8242" max="8242" width="8.8984375" style="12" customWidth="1"/>
    <col min="8243" max="8243" width="8.59765625" style="12" customWidth="1"/>
    <col min="8244" max="8245" width="7.59765625" style="12" customWidth="1"/>
    <col min="8246" max="8246" width="8.09765625" style="12" customWidth="1"/>
    <col min="8247" max="8247" width="8.59765625" style="12" customWidth="1"/>
    <col min="8248" max="8252" width="8.09765625" style="12" customWidth="1"/>
    <col min="8253" max="8255" width="7.59765625" style="12" customWidth="1"/>
    <col min="8256" max="8256" width="8.09765625" style="12" customWidth="1"/>
    <col min="8257" max="8257" width="2.59765625" style="12" customWidth="1"/>
    <col min="8258" max="8258" width="8" style="12" customWidth="1"/>
    <col min="8259" max="8263" width="7.59765625" style="12" customWidth="1"/>
    <col min="8264" max="8269" width="8.59765625" style="12" customWidth="1"/>
    <col min="8270" max="8448" width="10.59765625" style="12"/>
    <col min="8449" max="8449" width="0.69921875" style="12" customWidth="1"/>
    <col min="8450" max="8450" width="12.59765625" style="12" customWidth="1"/>
    <col min="8451" max="8451" width="10.59765625" style="12"/>
    <col min="8452" max="8459" width="10.69921875" style="12" customWidth="1"/>
    <col min="8460" max="8464" width="10" style="12" customWidth="1"/>
    <col min="8465" max="8465" width="11.3984375" style="12" customWidth="1"/>
    <col min="8466" max="8466" width="10" style="12" customWidth="1"/>
    <col min="8467" max="8467" width="9.5" style="12" customWidth="1"/>
    <col min="8468" max="8471" width="10.69921875" style="12" customWidth="1"/>
    <col min="8472" max="8472" width="4.59765625" style="12" customWidth="1"/>
    <col min="8473" max="8478" width="8.59765625" style="12" customWidth="1"/>
    <col min="8479" max="8479" width="7.59765625" style="12" customWidth="1"/>
    <col min="8480" max="8481" width="8.19921875" style="12" customWidth="1"/>
    <col min="8482" max="8482" width="4.59765625" style="12" customWidth="1"/>
    <col min="8483" max="8483" width="0.8984375" style="12" customWidth="1"/>
    <col min="8484" max="8484" width="9.59765625" style="12" customWidth="1"/>
    <col min="8485" max="8486" width="11.59765625" style="12" customWidth="1"/>
    <col min="8487" max="8487" width="15" style="12" customWidth="1"/>
    <col min="8488" max="8488" width="15.8984375" style="12" customWidth="1"/>
    <col min="8489" max="8489" width="15.69921875" style="12" customWidth="1"/>
    <col min="8490" max="8490" width="14.59765625" style="12" customWidth="1"/>
    <col min="8491" max="8493" width="15.59765625" style="12" customWidth="1"/>
    <col min="8494" max="8494" width="12.59765625" style="12" customWidth="1"/>
    <col min="8495" max="8496" width="14.59765625" style="12" customWidth="1"/>
    <col min="8497" max="8497" width="1.59765625" style="12" customWidth="1"/>
    <col min="8498" max="8498" width="8.8984375" style="12" customWidth="1"/>
    <col min="8499" max="8499" width="8.59765625" style="12" customWidth="1"/>
    <col min="8500" max="8501" width="7.59765625" style="12" customWidth="1"/>
    <col min="8502" max="8502" width="8.09765625" style="12" customWidth="1"/>
    <col min="8503" max="8503" width="8.59765625" style="12" customWidth="1"/>
    <col min="8504" max="8508" width="8.09765625" style="12" customWidth="1"/>
    <col min="8509" max="8511" width="7.59765625" style="12" customWidth="1"/>
    <col min="8512" max="8512" width="8.09765625" style="12" customWidth="1"/>
    <col min="8513" max="8513" width="2.59765625" style="12" customWidth="1"/>
    <col min="8514" max="8514" width="8" style="12" customWidth="1"/>
    <col min="8515" max="8519" width="7.59765625" style="12" customWidth="1"/>
    <col min="8520" max="8525" width="8.59765625" style="12" customWidth="1"/>
    <col min="8526" max="8704" width="10.59765625" style="12"/>
    <col min="8705" max="8705" width="0.69921875" style="12" customWidth="1"/>
    <col min="8706" max="8706" width="12.59765625" style="12" customWidth="1"/>
    <col min="8707" max="8707" width="10.59765625" style="12"/>
    <col min="8708" max="8715" width="10.69921875" style="12" customWidth="1"/>
    <col min="8716" max="8720" width="10" style="12" customWidth="1"/>
    <col min="8721" max="8721" width="11.3984375" style="12" customWidth="1"/>
    <col min="8722" max="8722" width="10" style="12" customWidth="1"/>
    <col min="8723" max="8723" width="9.5" style="12" customWidth="1"/>
    <col min="8724" max="8727" width="10.69921875" style="12" customWidth="1"/>
    <col min="8728" max="8728" width="4.59765625" style="12" customWidth="1"/>
    <col min="8729" max="8734" width="8.59765625" style="12" customWidth="1"/>
    <col min="8735" max="8735" width="7.59765625" style="12" customWidth="1"/>
    <col min="8736" max="8737" width="8.19921875" style="12" customWidth="1"/>
    <col min="8738" max="8738" width="4.59765625" style="12" customWidth="1"/>
    <col min="8739" max="8739" width="0.8984375" style="12" customWidth="1"/>
    <col min="8740" max="8740" width="9.59765625" style="12" customWidth="1"/>
    <col min="8741" max="8742" width="11.59765625" style="12" customWidth="1"/>
    <col min="8743" max="8743" width="15" style="12" customWidth="1"/>
    <col min="8744" max="8744" width="15.8984375" style="12" customWidth="1"/>
    <col min="8745" max="8745" width="15.69921875" style="12" customWidth="1"/>
    <col min="8746" max="8746" width="14.59765625" style="12" customWidth="1"/>
    <col min="8747" max="8749" width="15.59765625" style="12" customWidth="1"/>
    <col min="8750" max="8750" width="12.59765625" style="12" customWidth="1"/>
    <col min="8751" max="8752" width="14.59765625" style="12" customWidth="1"/>
    <col min="8753" max="8753" width="1.59765625" style="12" customWidth="1"/>
    <col min="8754" max="8754" width="8.8984375" style="12" customWidth="1"/>
    <col min="8755" max="8755" width="8.59765625" style="12" customWidth="1"/>
    <col min="8756" max="8757" width="7.59765625" style="12" customWidth="1"/>
    <col min="8758" max="8758" width="8.09765625" style="12" customWidth="1"/>
    <col min="8759" max="8759" width="8.59765625" style="12" customWidth="1"/>
    <col min="8760" max="8764" width="8.09765625" style="12" customWidth="1"/>
    <col min="8765" max="8767" width="7.59765625" style="12" customWidth="1"/>
    <col min="8768" max="8768" width="8.09765625" style="12" customWidth="1"/>
    <col min="8769" max="8769" width="2.59765625" style="12" customWidth="1"/>
    <col min="8770" max="8770" width="8" style="12" customWidth="1"/>
    <col min="8771" max="8775" width="7.59765625" style="12" customWidth="1"/>
    <col min="8776" max="8781" width="8.59765625" style="12" customWidth="1"/>
    <col min="8782" max="8960" width="10.59765625" style="12"/>
    <col min="8961" max="8961" width="0.69921875" style="12" customWidth="1"/>
    <col min="8962" max="8962" width="12.59765625" style="12" customWidth="1"/>
    <col min="8963" max="8963" width="10.59765625" style="12"/>
    <col min="8964" max="8971" width="10.69921875" style="12" customWidth="1"/>
    <col min="8972" max="8976" width="10" style="12" customWidth="1"/>
    <col min="8977" max="8977" width="11.3984375" style="12" customWidth="1"/>
    <col min="8978" max="8978" width="10" style="12" customWidth="1"/>
    <col min="8979" max="8979" width="9.5" style="12" customWidth="1"/>
    <col min="8980" max="8983" width="10.69921875" style="12" customWidth="1"/>
    <col min="8984" max="8984" width="4.59765625" style="12" customWidth="1"/>
    <col min="8985" max="8990" width="8.59765625" style="12" customWidth="1"/>
    <col min="8991" max="8991" width="7.59765625" style="12" customWidth="1"/>
    <col min="8992" max="8993" width="8.19921875" style="12" customWidth="1"/>
    <col min="8994" max="8994" width="4.59765625" style="12" customWidth="1"/>
    <col min="8995" max="8995" width="0.8984375" style="12" customWidth="1"/>
    <col min="8996" max="8996" width="9.59765625" style="12" customWidth="1"/>
    <col min="8997" max="8998" width="11.59765625" style="12" customWidth="1"/>
    <col min="8999" max="8999" width="15" style="12" customWidth="1"/>
    <col min="9000" max="9000" width="15.8984375" style="12" customWidth="1"/>
    <col min="9001" max="9001" width="15.69921875" style="12" customWidth="1"/>
    <col min="9002" max="9002" width="14.59765625" style="12" customWidth="1"/>
    <col min="9003" max="9005" width="15.59765625" style="12" customWidth="1"/>
    <col min="9006" max="9006" width="12.59765625" style="12" customWidth="1"/>
    <col min="9007" max="9008" width="14.59765625" style="12" customWidth="1"/>
    <col min="9009" max="9009" width="1.59765625" style="12" customWidth="1"/>
    <col min="9010" max="9010" width="8.8984375" style="12" customWidth="1"/>
    <col min="9011" max="9011" width="8.59765625" style="12" customWidth="1"/>
    <col min="9012" max="9013" width="7.59765625" style="12" customWidth="1"/>
    <col min="9014" max="9014" width="8.09765625" style="12" customWidth="1"/>
    <col min="9015" max="9015" width="8.59765625" style="12" customWidth="1"/>
    <col min="9016" max="9020" width="8.09765625" style="12" customWidth="1"/>
    <col min="9021" max="9023" width="7.59765625" style="12" customWidth="1"/>
    <col min="9024" max="9024" width="8.09765625" style="12" customWidth="1"/>
    <col min="9025" max="9025" width="2.59765625" style="12" customWidth="1"/>
    <col min="9026" max="9026" width="8" style="12" customWidth="1"/>
    <col min="9027" max="9031" width="7.59765625" style="12" customWidth="1"/>
    <col min="9032" max="9037" width="8.59765625" style="12" customWidth="1"/>
    <col min="9038" max="9216" width="10.59765625" style="12"/>
    <col min="9217" max="9217" width="0.69921875" style="12" customWidth="1"/>
    <col min="9218" max="9218" width="12.59765625" style="12" customWidth="1"/>
    <col min="9219" max="9219" width="10.59765625" style="12"/>
    <col min="9220" max="9227" width="10.69921875" style="12" customWidth="1"/>
    <col min="9228" max="9232" width="10" style="12" customWidth="1"/>
    <col min="9233" max="9233" width="11.3984375" style="12" customWidth="1"/>
    <col min="9234" max="9234" width="10" style="12" customWidth="1"/>
    <col min="9235" max="9235" width="9.5" style="12" customWidth="1"/>
    <col min="9236" max="9239" width="10.69921875" style="12" customWidth="1"/>
    <col min="9240" max="9240" width="4.59765625" style="12" customWidth="1"/>
    <col min="9241" max="9246" width="8.59765625" style="12" customWidth="1"/>
    <col min="9247" max="9247" width="7.59765625" style="12" customWidth="1"/>
    <col min="9248" max="9249" width="8.19921875" style="12" customWidth="1"/>
    <col min="9250" max="9250" width="4.59765625" style="12" customWidth="1"/>
    <col min="9251" max="9251" width="0.8984375" style="12" customWidth="1"/>
    <col min="9252" max="9252" width="9.59765625" style="12" customWidth="1"/>
    <col min="9253" max="9254" width="11.59765625" style="12" customWidth="1"/>
    <col min="9255" max="9255" width="15" style="12" customWidth="1"/>
    <col min="9256" max="9256" width="15.8984375" style="12" customWidth="1"/>
    <col min="9257" max="9257" width="15.69921875" style="12" customWidth="1"/>
    <col min="9258" max="9258" width="14.59765625" style="12" customWidth="1"/>
    <col min="9259" max="9261" width="15.59765625" style="12" customWidth="1"/>
    <col min="9262" max="9262" width="12.59765625" style="12" customWidth="1"/>
    <col min="9263" max="9264" width="14.59765625" style="12" customWidth="1"/>
    <col min="9265" max="9265" width="1.59765625" style="12" customWidth="1"/>
    <col min="9266" max="9266" width="8.8984375" style="12" customWidth="1"/>
    <col min="9267" max="9267" width="8.59765625" style="12" customWidth="1"/>
    <col min="9268" max="9269" width="7.59765625" style="12" customWidth="1"/>
    <col min="9270" max="9270" width="8.09765625" style="12" customWidth="1"/>
    <col min="9271" max="9271" width="8.59765625" style="12" customWidth="1"/>
    <col min="9272" max="9276" width="8.09765625" style="12" customWidth="1"/>
    <col min="9277" max="9279" width="7.59765625" style="12" customWidth="1"/>
    <col min="9280" max="9280" width="8.09765625" style="12" customWidth="1"/>
    <col min="9281" max="9281" width="2.59765625" style="12" customWidth="1"/>
    <col min="9282" max="9282" width="8" style="12" customWidth="1"/>
    <col min="9283" max="9287" width="7.59765625" style="12" customWidth="1"/>
    <col min="9288" max="9293" width="8.59765625" style="12" customWidth="1"/>
    <col min="9294" max="9472" width="10.59765625" style="12"/>
    <col min="9473" max="9473" width="0.69921875" style="12" customWidth="1"/>
    <col min="9474" max="9474" width="12.59765625" style="12" customWidth="1"/>
    <col min="9475" max="9475" width="10.59765625" style="12"/>
    <col min="9476" max="9483" width="10.69921875" style="12" customWidth="1"/>
    <col min="9484" max="9488" width="10" style="12" customWidth="1"/>
    <col min="9489" max="9489" width="11.3984375" style="12" customWidth="1"/>
    <col min="9490" max="9490" width="10" style="12" customWidth="1"/>
    <col min="9491" max="9491" width="9.5" style="12" customWidth="1"/>
    <col min="9492" max="9495" width="10.69921875" style="12" customWidth="1"/>
    <col min="9496" max="9496" width="4.59765625" style="12" customWidth="1"/>
    <col min="9497" max="9502" width="8.59765625" style="12" customWidth="1"/>
    <col min="9503" max="9503" width="7.59765625" style="12" customWidth="1"/>
    <col min="9504" max="9505" width="8.19921875" style="12" customWidth="1"/>
    <col min="9506" max="9506" width="4.59765625" style="12" customWidth="1"/>
    <col min="9507" max="9507" width="0.8984375" style="12" customWidth="1"/>
    <col min="9508" max="9508" width="9.59765625" style="12" customWidth="1"/>
    <col min="9509" max="9510" width="11.59765625" style="12" customWidth="1"/>
    <col min="9511" max="9511" width="15" style="12" customWidth="1"/>
    <col min="9512" max="9512" width="15.8984375" style="12" customWidth="1"/>
    <col min="9513" max="9513" width="15.69921875" style="12" customWidth="1"/>
    <col min="9514" max="9514" width="14.59765625" style="12" customWidth="1"/>
    <col min="9515" max="9517" width="15.59765625" style="12" customWidth="1"/>
    <col min="9518" max="9518" width="12.59765625" style="12" customWidth="1"/>
    <col min="9519" max="9520" width="14.59765625" style="12" customWidth="1"/>
    <col min="9521" max="9521" width="1.59765625" style="12" customWidth="1"/>
    <col min="9522" max="9522" width="8.8984375" style="12" customWidth="1"/>
    <col min="9523" max="9523" width="8.59765625" style="12" customWidth="1"/>
    <col min="9524" max="9525" width="7.59765625" style="12" customWidth="1"/>
    <col min="9526" max="9526" width="8.09765625" style="12" customWidth="1"/>
    <col min="9527" max="9527" width="8.59765625" style="12" customWidth="1"/>
    <col min="9528" max="9532" width="8.09765625" style="12" customWidth="1"/>
    <col min="9533" max="9535" width="7.59765625" style="12" customWidth="1"/>
    <col min="9536" max="9536" width="8.09765625" style="12" customWidth="1"/>
    <col min="9537" max="9537" width="2.59765625" style="12" customWidth="1"/>
    <col min="9538" max="9538" width="8" style="12" customWidth="1"/>
    <col min="9539" max="9543" width="7.59765625" style="12" customWidth="1"/>
    <col min="9544" max="9549" width="8.59765625" style="12" customWidth="1"/>
    <col min="9550" max="9728" width="10.59765625" style="12"/>
    <col min="9729" max="9729" width="0.69921875" style="12" customWidth="1"/>
    <col min="9730" max="9730" width="12.59765625" style="12" customWidth="1"/>
    <col min="9731" max="9731" width="10.59765625" style="12"/>
    <col min="9732" max="9739" width="10.69921875" style="12" customWidth="1"/>
    <col min="9740" max="9744" width="10" style="12" customWidth="1"/>
    <col min="9745" max="9745" width="11.3984375" style="12" customWidth="1"/>
    <col min="9746" max="9746" width="10" style="12" customWidth="1"/>
    <col min="9747" max="9747" width="9.5" style="12" customWidth="1"/>
    <col min="9748" max="9751" width="10.69921875" style="12" customWidth="1"/>
    <col min="9752" max="9752" width="4.59765625" style="12" customWidth="1"/>
    <col min="9753" max="9758" width="8.59765625" style="12" customWidth="1"/>
    <col min="9759" max="9759" width="7.59765625" style="12" customWidth="1"/>
    <col min="9760" max="9761" width="8.19921875" style="12" customWidth="1"/>
    <col min="9762" max="9762" width="4.59765625" style="12" customWidth="1"/>
    <col min="9763" max="9763" width="0.8984375" style="12" customWidth="1"/>
    <col min="9764" max="9764" width="9.59765625" style="12" customWidth="1"/>
    <col min="9765" max="9766" width="11.59765625" style="12" customWidth="1"/>
    <col min="9767" max="9767" width="15" style="12" customWidth="1"/>
    <col min="9768" max="9768" width="15.8984375" style="12" customWidth="1"/>
    <col min="9769" max="9769" width="15.69921875" style="12" customWidth="1"/>
    <col min="9770" max="9770" width="14.59765625" style="12" customWidth="1"/>
    <col min="9771" max="9773" width="15.59765625" style="12" customWidth="1"/>
    <col min="9774" max="9774" width="12.59765625" style="12" customWidth="1"/>
    <col min="9775" max="9776" width="14.59765625" style="12" customWidth="1"/>
    <col min="9777" max="9777" width="1.59765625" style="12" customWidth="1"/>
    <col min="9778" max="9778" width="8.8984375" style="12" customWidth="1"/>
    <col min="9779" max="9779" width="8.59765625" style="12" customWidth="1"/>
    <col min="9780" max="9781" width="7.59765625" style="12" customWidth="1"/>
    <col min="9782" max="9782" width="8.09765625" style="12" customWidth="1"/>
    <col min="9783" max="9783" width="8.59765625" style="12" customWidth="1"/>
    <col min="9784" max="9788" width="8.09765625" style="12" customWidth="1"/>
    <col min="9789" max="9791" width="7.59765625" style="12" customWidth="1"/>
    <col min="9792" max="9792" width="8.09765625" style="12" customWidth="1"/>
    <col min="9793" max="9793" width="2.59765625" style="12" customWidth="1"/>
    <col min="9794" max="9794" width="8" style="12" customWidth="1"/>
    <col min="9795" max="9799" width="7.59765625" style="12" customWidth="1"/>
    <col min="9800" max="9805" width="8.59765625" style="12" customWidth="1"/>
    <col min="9806" max="9984" width="10.59765625" style="12"/>
    <col min="9985" max="9985" width="0.69921875" style="12" customWidth="1"/>
    <col min="9986" max="9986" width="12.59765625" style="12" customWidth="1"/>
    <col min="9987" max="9987" width="10.59765625" style="12"/>
    <col min="9988" max="9995" width="10.69921875" style="12" customWidth="1"/>
    <col min="9996" max="10000" width="10" style="12" customWidth="1"/>
    <col min="10001" max="10001" width="11.3984375" style="12" customWidth="1"/>
    <col min="10002" max="10002" width="10" style="12" customWidth="1"/>
    <col min="10003" max="10003" width="9.5" style="12" customWidth="1"/>
    <col min="10004" max="10007" width="10.69921875" style="12" customWidth="1"/>
    <col min="10008" max="10008" width="4.59765625" style="12" customWidth="1"/>
    <col min="10009" max="10014" width="8.59765625" style="12" customWidth="1"/>
    <col min="10015" max="10015" width="7.59765625" style="12" customWidth="1"/>
    <col min="10016" max="10017" width="8.19921875" style="12" customWidth="1"/>
    <col min="10018" max="10018" width="4.59765625" style="12" customWidth="1"/>
    <col min="10019" max="10019" width="0.8984375" style="12" customWidth="1"/>
    <col min="10020" max="10020" width="9.59765625" style="12" customWidth="1"/>
    <col min="10021" max="10022" width="11.59765625" style="12" customWidth="1"/>
    <col min="10023" max="10023" width="15" style="12" customWidth="1"/>
    <col min="10024" max="10024" width="15.8984375" style="12" customWidth="1"/>
    <col min="10025" max="10025" width="15.69921875" style="12" customWidth="1"/>
    <col min="10026" max="10026" width="14.59765625" style="12" customWidth="1"/>
    <col min="10027" max="10029" width="15.59765625" style="12" customWidth="1"/>
    <col min="10030" max="10030" width="12.59765625" style="12" customWidth="1"/>
    <col min="10031" max="10032" width="14.59765625" style="12" customWidth="1"/>
    <col min="10033" max="10033" width="1.59765625" style="12" customWidth="1"/>
    <col min="10034" max="10034" width="8.8984375" style="12" customWidth="1"/>
    <col min="10035" max="10035" width="8.59765625" style="12" customWidth="1"/>
    <col min="10036" max="10037" width="7.59765625" style="12" customWidth="1"/>
    <col min="10038" max="10038" width="8.09765625" style="12" customWidth="1"/>
    <col min="10039" max="10039" width="8.59765625" style="12" customWidth="1"/>
    <col min="10040" max="10044" width="8.09765625" style="12" customWidth="1"/>
    <col min="10045" max="10047" width="7.59765625" style="12" customWidth="1"/>
    <col min="10048" max="10048" width="8.09765625" style="12" customWidth="1"/>
    <col min="10049" max="10049" width="2.59765625" style="12" customWidth="1"/>
    <col min="10050" max="10050" width="8" style="12" customWidth="1"/>
    <col min="10051" max="10055" width="7.59765625" style="12" customWidth="1"/>
    <col min="10056" max="10061" width="8.59765625" style="12" customWidth="1"/>
    <col min="10062" max="10240" width="10.59765625" style="12"/>
    <col min="10241" max="10241" width="0.69921875" style="12" customWidth="1"/>
    <col min="10242" max="10242" width="12.59765625" style="12" customWidth="1"/>
    <col min="10243" max="10243" width="10.59765625" style="12"/>
    <col min="10244" max="10251" width="10.69921875" style="12" customWidth="1"/>
    <col min="10252" max="10256" width="10" style="12" customWidth="1"/>
    <col min="10257" max="10257" width="11.3984375" style="12" customWidth="1"/>
    <col min="10258" max="10258" width="10" style="12" customWidth="1"/>
    <col min="10259" max="10259" width="9.5" style="12" customWidth="1"/>
    <col min="10260" max="10263" width="10.69921875" style="12" customWidth="1"/>
    <col min="10264" max="10264" width="4.59765625" style="12" customWidth="1"/>
    <col min="10265" max="10270" width="8.59765625" style="12" customWidth="1"/>
    <col min="10271" max="10271" width="7.59765625" style="12" customWidth="1"/>
    <col min="10272" max="10273" width="8.19921875" style="12" customWidth="1"/>
    <col min="10274" max="10274" width="4.59765625" style="12" customWidth="1"/>
    <col min="10275" max="10275" width="0.8984375" style="12" customWidth="1"/>
    <col min="10276" max="10276" width="9.59765625" style="12" customWidth="1"/>
    <col min="10277" max="10278" width="11.59765625" style="12" customWidth="1"/>
    <col min="10279" max="10279" width="15" style="12" customWidth="1"/>
    <col min="10280" max="10280" width="15.8984375" style="12" customWidth="1"/>
    <col min="10281" max="10281" width="15.69921875" style="12" customWidth="1"/>
    <col min="10282" max="10282" width="14.59765625" style="12" customWidth="1"/>
    <col min="10283" max="10285" width="15.59765625" style="12" customWidth="1"/>
    <col min="10286" max="10286" width="12.59765625" style="12" customWidth="1"/>
    <col min="10287" max="10288" width="14.59765625" style="12" customWidth="1"/>
    <col min="10289" max="10289" width="1.59765625" style="12" customWidth="1"/>
    <col min="10290" max="10290" width="8.8984375" style="12" customWidth="1"/>
    <col min="10291" max="10291" width="8.59765625" style="12" customWidth="1"/>
    <col min="10292" max="10293" width="7.59765625" style="12" customWidth="1"/>
    <col min="10294" max="10294" width="8.09765625" style="12" customWidth="1"/>
    <col min="10295" max="10295" width="8.59765625" style="12" customWidth="1"/>
    <col min="10296" max="10300" width="8.09765625" style="12" customWidth="1"/>
    <col min="10301" max="10303" width="7.59765625" style="12" customWidth="1"/>
    <col min="10304" max="10304" width="8.09765625" style="12" customWidth="1"/>
    <col min="10305" max="10305" width="2.59765625" style="12" customWidth="1"/>
    <col min="10306" max="10306" width="8" style="12" customWidth="1"/>
    <col min="10307" max="10311" width="7.59765625" style="12" customWidth="1"/>
    <col min="10312" max="10317" width="8.59765625" style="12" customWidth="1"/>
    <col min="10318" max="10496" width="10.59765625" style="12"/>
    <col min="10497" max="10497" width="0.69921875" style="12" customWidth="1"/>
    <col min="10498" max="10498" width="12.59765625" style="12" customWidth="1"/>
    <col min="10499" max="10499" width="10.59765625" style="12"/>
    <col min="10500" max="10507" width="10.69921875" style="12" customWidth="1"/>
    <col min="10508" max="10512" width="10" style="12" customWidth="1"/>
    <col min="10513" max="10513" width="11.3984375" style="12" customWidth="1"/>
    <col min="10514" max="10514" width="10" style="12" customWidth="1"/>
    <col min="10515" max="10515" width="9.5" style="12" customWidth="1"/>
    <col min="10516" max="10519" width="10.69921875" style="12" customWidth="1"/>
    <col min="10520" max="10520" width="4.59765625" style="12" customWidth="1"/>
    <col min="10521" max="10526" width="8.59765625" style="12" customWidth="1"/>
    <col min="10527" max="10527" width="7.59765625" style="12" customWidth="1"/>
    <col min="10528" max="10529" width="8.19921875" style="12" customWidth="1"/>
    <col min="10530" max="10530" width="4.59765625" style="12" customWidth="1"/>
    <col min="10531" max="10531" width="0.8984375" style="12" customWidth="1"/>
    <col min="10532" max="10532" width="9.59765625" style="12" customWidth="1"/>
    <col min="10533" max="10534" width="11.59765625" style="12" customWidth="1"/>
    <col min="10535" max="10535" width="15" style="12" customWidth="1"/>
    <col min="10536" max="10536" width="15.8984375" style="12" customWidth="1"/>
    <col min="10537" max="10537" width="15.69921875" style="12" customWidth="1"/>
    <col min="10538" max="10538" width="14.59765625" style="12" customWidth="1"/>
    <col min="10539" max="10541" width="15.59765625" style="12" customWidth="1"/>
    <col min="10542" max="10542" width="12.59765625" style="12" customWidth="1"/>
    <col min="10543" max="10544" width="14.59765625" style="12" customWidth="1"/>
    <col min="10545" max="10545" width="1.59765625" style="12" customWidth="1"/>
    <col min="10546" max="10546" width="8.8984375" style="12" customWidth="1"/>
    <col min="10547" max="10547" width="8.59765625" style="12" customWidth="1"/>
    <col min="10548" max="10549" width="7.59765625" style="12" customWidth="1"/>
    <col min="10550" max="10550" width="8.09765625" style="12" customWidth="1"/>
    <col min="10551" max="10551" width="8.59765625" style="12" customWidth="1"/>
    <col min="10552" max="10556" width="8.09765625" style="12" customWidth="1"/>
    <col min="10557" max="10559" width="7.59765625" style="12" customWidth="1"/>
    <col min="10560" max="10560" width="8.09765625" style="12" customWidth="1"/>
    <col min="10561" max="10561" width="2.59765625" style="12" customWidth="1"/>
    <col min="10562" max="10562" width="8" style="12" customWidth="1"/>
    <col min="10563" max="10567" width="7.59765625" style="12" customWidth="1"/>
    <col min="10568" max="10573" width="8.59765625" style="12" customWidth="1"/>
    <col min="10574" max="10752" width="10.59765625" style="12"/>
    <col min="10753" max="10753" width="0.69921875" style="12" customWidth="1"/>
    <col min="10754" max="10754" width="12.59765625" style="12" customWidth="1"/>
    <col min="10755" max="10755" width="10.59765625" style="12"/>
    <col min="10756" max="10763" width="10.69921875" style="12" customWidth="1"/>
    <col min="10764" max="10768" width="10" style="12" customWidth="1"/>
    <col min="10769" max="10769" width="11.3984375" style="12" customWidth="1"/>
    <col min="10770" max="10770" width="10" style="12" customWidth="1"/>
    <col min="10771" max="10771" width="9.5" style="12" customWidth="1"/>
    <col min="10772" max="10775" width="10.69921875" style="12" customWidth="1"/>
    <col min="10776" max="10776" width="4.59765625" style="12" customWidth="1"/>
    <col min="10777" max="10782" width="8.59765625" style="12" customWidth="1"/>
    <col min="10783" max="10783" width="7.59765625" style="12" customWidth="1"/>
    <col min="10784" max="10785" width="8.19921875" style="12" customWidth="1"/>
    <col min="10786" max="10786" width="4.59765625" style="12" customWidth="1"/>
    <col min="10787" max="10787" width="0.8984375" style="12" customWidth="1"/>
    <col min="10788" max="10788" width="9.59765625" style="12" customWidth="1"/>
    <col min="10789" max="10790" width="11.59765625" style="12" customWidth="1"/>
    <col min="10791" max="10791" width="15" style="12" customWidth="1"/>
    <col min="10792" max="10792" width="15.8984375" style="12" customWidth="1"/>
    <col min="10793" max="10793" width="15.69921875" style="12" customWidth="1"/>
    <col min="10794" max="10794" width="14.59765625" style="12" customWidth="1"/>
    <col min="10795" max="10797" width="15.59765625" style="12" customWidth="1"/>
    <col min="10798" max="10798" width="12.59765625" style="12" customWidth="1"/>
    <col min="10799" max="10800" width="14.59765625" style="12" customWidth="1"/>
    <col min="10801" max="10801" width="1.59765625" style="12" customWidth="1"/>
    <col min="10802" max="10802" width="8.8984375" style="12" customWidth="1"/>
    <col min="10803" max="10803" width="8.59765625" style="12" customWidth="1"/>
    <col min="10804" max="10805" width="7.59765625" style="12" customWidth="1"/>
    <col min="10806" max="10806" width="8.09765625" style="12" customWidth="1"/>
    <col min="10807" max="10807" width="8.59765625" style="12" customWidth="1"/>
    <col min="10808" max="10812" width="8.09765625" style="12" customWidth="1"/>
    <col min="10813" max="10815" width="7.59765625" style="12" customWidth="1"/>
    <col min="10816" max="10816" width="8.09765625" style="12" customWidth="1"/>
    <col min="10817" max="10817" width="2.59765625" style="12" customWidth="1"/>
    <col min="10818" max="10818" width="8" style="12" customWidth="1"/>
    <col min="10819" max="10823" width="7.59765625" style="12" customWidth="1"/>
    <col min="10824" max="10829" width="8.59765625" style="12" customWidth="1"/>
    <col min="10830" max="11008" width="10.59765625" style="12"/>
    <col min="11009" max="11009" width="0.69921875" style="12" customWidth="1"/>
    <col min="11010" max="11010" width="12.59765625" style="12" customWidth="1"/>
    <col min="11011" max="11011" width="10.59765625" style="12"/>
    <col min="11012" max="11019" width="10.69921875" style="12" customWidth="1"/>
    <col min="11020" max="11024" width="10" style="12" customWidth="1"/>
    <col min="11025" max="11025" width="11.3984375" style="12" customWidth="1"/>
    <col min="11026" max="11026" width="10" style="12" customWidth="1"/>
    <col min="11027" max="11027" width="9.5" style="12" customWidth="1"/>
    <col min="11028" max="11031" width="10.69921875" style="12" customWidth="1"/>
    <col min="11032" max="11032" width="4.59765625" style="12" customWidth="1"/>
    <col min="11033" max="11038" width="8.59765625" style="12" customWidth="1"/>
    <col min="11039" max="11039" width="7.59765625" style="12" customWidth="1"/>
    <col min="11040" max="11041" width="8.19921875" style="12" customWidth="1"/>
    <col min="11042" max="11042" width="4.59765625" style="12" customWidth="1"/>
    <col min="11043" max="11043" width="0.8984375" style="12" customWidth="1"/>
    <col min="11044" max="11044" width="9.59765625" style="12" customWidth="1"/>
    <col min="11045" max="11046" width="11.59765625" style="12" customWidth="1"/>
    <col min="11047" max="11047" width="15" style="12" customWidth="1"/>
    <col min="11048" max="11048" width="15.8984375" style="12" customWidth="1"/>
    <col min="11049" max="11049" width="15.69921875" style="12" customWidth="1"/>
    <col min="11050" max="11050" width="14.59765625" style="12" customWidth="1"/>
    <col min="11051" max="11053" width="15.59765625" style="12" customWidth="1"/>
    <col min="11054" max="11054" width="12.59765625" style="12" customWidth="1"/>
    <col min="11055" max="11056" width="14.59765625" style="12" customWidth="1"/>
    <col min="11057" max="11057" width="1.59765625" style="12" customWidth="1"/>
    <col min="11058" max="11058" width="8.8984375" style="12" customWidth="1"/>
    <col min="11059" max="11059" width="8.59765625" style="12" customWidth="1"/>
    <col min="11060" max="11061" width="7.59765625" style="12" customWidth="1"/>
    <col min="11062" max="11062" width="8.09765625" style="12" customWidth="1"/>
    <col min="11063" max="11063" width="8.59765625" style="12" customWidth="1"/>
    <col min="11064" max="11068" width="8.09765625" style="12" customWidth="1"/>
    <col min="11069" max="11071" width="7.59765625" style="12" customWidth="1"/>
    <col min="11072" max="11072" width="8.09765625" style="12" customWidth="1"/>
    <col min="11073" max="11073" width="2.59765625" style="12" customWidth="1"/>
    <col min="11074" max="11074" width="8" style="12" customWidth="1"/>
    <col min="11075" max="11079" width="7.59765625" style="12" customWidth="1"/>
    <col min="11080" max="11085" width="8.59765625" style="12" customWidth="1"/>
    <col min="11086" max="11264" width="10.59765625" style="12"/>
    <col min="11265" max="11265" width="0.69921875" style="12" customWidth="1"/>
    <col min="11266" max="11266" width="12.59765625" style="12" customWidth="1"/>
    <col min="11267" max="11267" width="10.59765625" style="12"/>
    <col min="11268" max="11275" width="10.69921875" style="12" customWidth="1"/>
    <col min="11276" max="11280" width="10" style="12" customWidth="1"/>
    <col min="11281" max="11281" width="11.3984375" style="12" customWidth="1"/>
    <col min="11282" max="11282" width="10" style="12" customWidth="1"/>
    <col min="11283" max="11283" width="9.5" style="12" customWidth="1"/>
    <col min="11284" max="11287" width="10.69921875" style="12" customWidth="1"/>
    <col min="11288" max="11288" width="4.59765625" style="12" customWidth="1"/>
    <col min="11289" max="11294" width="8.59765625" style="12" customWidth="1"/>
    <col min="11295" max="11295" width="7.59765625" style="12" customWidth="1"/>
    <col min="11296" max="11297" width="8.19921875" style="12" customWidth="1"/>
    <col min="11298" max="11298" width="4.59765625" style="12" customWidth="1"/>
    <col min="11299" max="11299" width="0.8984375" style="12" customWidth="1"/>
    <col min="11300" max="11300" width="9.59765625" style="12" customWidth="1"/>
    <col min="11301" max="11302" width="11.59765625" style="12" customWidth="1"/>
    <col min="11303" max="11303" width="15" style="12" customWidth="1"/>
    <col min="11304" max="11304" width="15.8984375" style="12" customWidth="1"/>
    <col min="11305" max="11305" width="15.69921875" style="12" customWidth="1"/>
    <col min="11306" max="11306" width="14.59765625" style="12" customWidth="1"/>
    <col min="11307" max="11309" width="15.59765625" style="12" customWidth="1"/>
    <col min="11310" max="11310" width="12.59765625" style="12" customWidth="1"/>
    <col min="11311" max="11312" width="14.59765625" style="12" customWidth="1"/>
    <col min="11313" max="11313" width="1.59765625" style="12" customWidth="1"/>
    <col min="11314" max="11314" width="8.8984375" style="12" customWidth="1"/>
    <col min="11315" max="11315" width="8.59765625" style="12" customWidth="1"/>
    <col min="11316" max="11317" width="7.59765625" style="12" customWidth="1"/>
    <col min="11318" max="11318" width="8.09765625" style="12" customWidth="1"/>
    <col min="11319" max="11319" width="8.59765625" style="12" customWidth="1"/>
    <col min="11320" max="11324" width="8.09765625" style="12" customWidth="1"/>
    <col min="11325" max="11327" width="7.59765625" style="12" customWidth="1"/>
    <col min="11328" max="11328" width="8.09765625" style="12" customWidth="1"/>
    <col min="11329" max="11329" width="2.59765625" style="12" customWidth="1"/>
    <col min="11330" max="11330" width="8" style="12" customWidth="1"/>
    <col min="11331" max="11335" width="7.59765625" style="12" customWidth="1"/>
    <col min="11336" max="11341" width="8.59765625" style="12" customWidth="1"/>
    <col min="11342" max="11520" width="10.59765625" style="12"/>
    <col min="11521" max="11521" width="0.69921875" style="12" customWidth="1"/>
    <col min="11522" max="11522" width="12.59765625" style="12" customWidth="1"/>
    <col min="11523" max="11523" width="10.59765625" style="12"/>
    <col min="11524" max="11531" width="10.69921875" style="12" customWidth="1"/>
    <col min="11532" max="11536" width="10" style="12" customWidth="1"/>
    <col min="11537" max="11537" width="11.3984375" style="12" customWidth="1"/>
    <col min="11538" max="11538" width="10" style="12" customWidth="1"/>
    <col min="11539" max="11539" width="9.5" style="12" customWidth="1"/>
    <col min="11540" max="11543" width="10.69921875" style="12" customWidth="1"/>
    <col min="11544" max="11544" width="4.59765625" style="12" customWidth="1"/>
    <col min="11545" max="11550" width="8.59765625" style="12" customWidth="1"/>
    <col min="11551" max="11551" width="7.59765625" style="12" customWidth="1"/>
    <col min="11552" max="11553" width="8.19921875" style="12" customWidth="1"/>
    <col min="11554" max="11554" width="4.59765625" style="12" customWidth="1"/>
    <col min="11555" max="11555" width="0.8984375" style="12" customWidth="1"/>
    <col min="11556" max="11556" width="9.59765625" style="12" customWidth="1"/>
    <col min="11557" max="11558" width="11.59765625" style="12" customWidth="1"/>
    <col min="11559" max="11559" width="15" style="12" customWidth="1"/>
    <col min="11560" max="11560" width="15.8984375" style="12" customWidth="1"/>
    <col min="11561" max="11561" width="15.69921875" style="12" customWidth="1"/>
    <col min="11562" max="11562" width="14.59765625" style="12" customWidth="1"/>
    <col min="11563" max="11565" width="15.59765625" style="12" customWidth="1"/>
    <col min="11566" max="11566" width="12.59765625" style="12" customWidth="1"/>
    <col min="11567" max="11568" width="14.59765625" style="12" customWidth="1"/>
    <col min="11569" max="11569" width="1.59765625" style="12" customWidth="1"/>
    <col min="11570" max="11570" width="8.8984375" style="12" customWidth="1"/>
    <col min="11571" max="11571" width="8.59765625" style="12" customWidth="1"/>
    <col min="11572" max="11573" width="7.59765625" style="12" customWidth="1"/>
    <col min="11574" max="11574" width="8.09765625" style="12" customWidth="1"/>
    <col min="11575" max="11575" width="8.59765625" style="12" customWidth="1"/>
    <col min="11576" max="11580" width="8.09765625" style="12" customWidth="1"/>
    <col min="11581" max="11583" width="7.59765625" style="12" customWidth="1"/>
    <col min="11584" max="11584" width="8.09765625" style="12" customWidth="1"/>
    <col min="11585" max="11585" width="2.59765625" style="12" customWidth="1"/>
    <col min="11586" max="11586" width="8" style="12" customWidth="1"/>
    <col min="11587" max="11591" width="7.59765625" style="12" customWidth="1"/>
    <col min="11592" max="11597" width="8.59765625" style="12" customWidth="1"/>
    <col min="11598" max="11776" width="10.59765625" style="12"/>
    <col min="11777" max="11777" width="0.69921875" style="12" customWidth="1"/>
    <col min="11778" max="11778" width="12.59765625" style="12" customWidth="1"/>
    <col min="11779" max="11779" width="10.59765625" style="12"/>
    <col min="11780" max="11787" width="10.69921875" style="12" customWidth="1"/>
    <col min="11788" max="11792" width="10" style="12" customWidth="1"/>
    <col min="11793" max="11793" width="11.3984375" style="12" customWidth="1"/>
    <col min="11794" max="11794" width="10" style="12" customWidth="1"/>
    <col min="11795" max="11795" width="9.5" style="12" customWidth="1"/>
    <col min="11796" max="11799" width="10.69921875" style="12" customWidth="1"/>
    <col min="11800" max="11800" width="4.59765625" style="12" customWidth="1"/>
    <col min="11801" max="11806" width="8.59765625" style="12" customWidth="1"/>
    <col min="11807" max="11807" width="7.59765625" style="12" customWidth="1"/>
    <col min="11808" max="11809" width="8.19921875" style="12" customWidth="1"/>
    <col min="11810" max="11810" width="4.59765625" style="12" customWidth="1"/>
    <col min="11811" max="11811" width="0.8984375" style="12" customWidth="1"/>
    <col min="11812" max="11812" width="9.59765625" style="12" customWidth="1"/>
    <col min="11813" max="11814" width="11.59765625" style="12" customWidth="1"/>
    <col min="11815" max="11815" width="15" style="12" customWidth="1"/>
    <col min="11816" max="11816" width="15.8984375" style="12" customWidth="1"/>
    <col min="11817" max="11817" width="15.69921875" style="12" customWidth="1"/>
    <col min="11818" max="11818" width="14.59765625" style="12" customWidth="1"/>
    <col min="11819" max="11821" width="15.59765625" style="12" customWidth="1"/>
    <col min="11822" max="11822" width="12.59765625" style="12" customWidth="1"/>
    <col min="11823" max="11824" width="14.59765625" style="12" customWidth="1"/>
    <col min="11825" max="11825" width="1.59765625" style="12" customWidth="1"/>
    <col min="11826" max="11826" width="8.8984375" style="12" customWidth="1"/>
    <col min="11827" max="11827" width="8.59765625" style="12" customWidth="1"/>
    <col min="11828" max="11829" width="7.59765625" style="12" customWidth="1"/>
    <col min="11830" max="11830" width="8.09765625" style="12" customWidth="1"/>
    <col min="11831" max="11831" width="8.59765625" style="12" customWidth="1"/>
    <col min="11832" max="11836" width="8.09765625" style="12" customWidth="1"/>
    <col min="11837" max="11839" width="7.59765625" style="12" customWidth="1"/>
    <col min="11840" max="11840" width="8.09765625" style="12" customWidth="1"/>
    <col min="11841" max="11841" width="2.59765625" style="12" customWidth="1"/>
    <col min="11842" max="11842" width="8" style="12" customWidth="1"/>
    <col min="11843" max="11847" width="7.59765625" style="12" customWidth="1"/>
    <col min="11848" max="11853" width="8.59765625" style="12" customWidth="1"/>
    <col min="11854" max="12032" width="10.59765625" style="12"/>
    <col min="12033" max="12033" width="0.69921875" style="12" customWidth="1"/>
    <col min="12034" max="12034" width="12.59765625" style="12" customWidth="1"/>
    <col min="12035" max="12035" width="10.59765625" style="12"/>
    <col min="12036" max="12043" width="10.69921875" style="12" customWidth="1"/>
    <col min="12044" max="12048" width="10" style="12" customWidth="1"/>
    <col min="12049" max="12049" width="11.3984375" style="12" customWidth="1"/>
    <col min="12050" max="12050" width="10" style="12" customWidth="1"/>
    <col min="12051" max="12051" width="9.5" style="12" customWidth="1"/>
    <col min="12052" max="12055" width="10.69921875" style="12" customWidth="1"/>
    <col min="12056" max="12056" width="4.59765625" style="12" customWidth="1"/>
    <col min="12057" max="12062" width="8.59765625" style="12" customWidth="1"/>
    <col min="12063" max="12063" width="7.59765625" style="12" customWidth="1"/>
    <col min="12064" max="12065" width="8.19921875" style="12" customWidth="1"/>
    <col min="12066" max="12066" width="4.59765625" style="12" customWidth="1"/>
    <col min="12067" max="12067" width="0.8984375" style="12" customWidth="1"/>
    <col min="12068" max="12068" width="9.59765625" style="12" customWidth="1"/>
    <col min="12069" max="12070" width="11.59765625" style="12" customWidth="1"/>
    <col min="12071" max="12071" width="15" style="12" customWidth="1"/>
    <col min="12072" max="12072" width="15.8984375" style="12" customWidth="1"/>
    <col min="12073" max="12073" width="15.69921875" style="12" customWidth="1"/>
    <col min="12074" max="12074" width="14.59765625" style="12" customWidth="1"/>
    <col min="12075" max="12077" width="15.59765625" style="12" customWidth="1"/>
    <col min="12078" max="12078" width="12.59765625" style="12" customWidth="1"/>
    <col min="12079" max="12080" width="14.59765625" style="12" customWidth="1"/>
    <col min="12081" max="12081" width="1.59765625" style="12" customWidth="1"/>
    <col min="12082" max="12082" width="8.8984375" style="12" customWidth="1"/>
    <col min="12083" max="12083" width="8.59765625" style="12" customWidth="1"/>
    <col min="12084" max="12085" width="7.59765625" style="12" customWidth="1"/>
    <col min="12086" max="12086" width="8.09765625" style="12" customWidth="1"/>
    <col min="12087" max="12087" width="8.59765625" style="12" customWidth="1"/>
    <col min="12088" max="12092" width="8.09765625" style="12" customWidth="1"/>
    <col min="12093" max="12095" width="7.59765625" style="12" customWidth="1"/>
    <col min="12096" max="12096" width="8.09765625" style="12" customWidth="1"/>
    <col min="12097" max="12097" width="2.59765625" style="12" customWidth="1"/>
    <col min="12098" max="12098" width="8" style="12" customWidth="1"/>
    <col min="12099" max="12103" width="7.59765625" style="12" customWidth="1"/>
    <col min="12104" max="12109" width="8.59765625" style="12" customWidth="1"/>
    <col min="12110" max="12288" width="10.59765625" style="12"/>
    <col min="12289" max="12289" width="0.69921875" style="12" customWidth="1"/>
    <col min="12290" max="12290" width="12.59765625" style="12" customWidth="1"/>
    <col min="12291" max="12291" width="10.59765625" style="12"/>
    <col min="12292" max="12299" width="10.69921875" style="12" customWidth="1"/>
    <col min="12300" max="12304" width="10" style="12" customWidth="1"/>
    <col min="12305" max="12305" width="11.3984375" style="12" customWidth="1"/>
    <col min="12306" max="12306" width="10" style="12" customWidth="1"/>
    <col min="12307" max="12307" width="9.5" style="12" customWidth="1"/>
    <col min="12308" max="12311" width="10.69921875" style="12" customWidth="1"/>
    <col min="12312" max="12312" width="4.59765625" style="12" customWidth="1"/>
    <col min="12313" max="12318" width="8.59765625" style="12" customWidth="1"/>
    <col min="12319" max="12319" width="7.59765625" style="12" customWidth="1"/>
    <col min="12320" max="12321" width="8.19921875" style="12" customWidth="1"/>
    <col min="12322" max="12322" width="4.59765625" style="12" customWidth="1"/>
    <col min="12323" max="12323" width="0.8984375" style="12" customWidth="1"/>
    <col min="12324" max="12324" width="9.59765625" style="12" customWidth="1"/>
    <col min="12325" max="12326" width="11.59765625" style="12" customWidth="1"/>
    <col min="12327" max="12327" width="15" style="12" customWidth="1"/>
    <col min="12328" max="12328" width="15.8984375" style="12" customWidth="1"/>
    <col min="12329" max="12329" width="15.69921875" style="12" customWidth="1"/>
    <col min="12330" max="12330" width="14.59765625" style="12" customWidth="1"/>
    <col min="12331" max="12333" width="15.59765625" style="12" customWidth="1"/>
    <col min="12334" max="12334" width="12.59765625" style="12" customWidth="1"/>
    <col min="12335" max="12336" width="14.59765625" style="12" customWidth="1"/>
    <col min="12337" max="12337" width="1.59765625" style="12" customWidth="1"/>
    <col min="12338" max="12338" width="8.8984375" style="12" customWidth="1"/>
    <col min="12339" max="12339" width="8.59765625" style="12" customWidth="1"/>
    <col min="12340" max="12341" width="7.59765625" style="12" customWidth="1"/>
    <col min="12342" max="12342" width="8.09765625" style="12" customWidth="1"/>
    <col min="12343" max="12343" width="8.59765625" style="12" customWidth="1"/>
    <col min="12344" max="12348" width="8.09765625" style="12" customWidth="1"/>
    <col min="12349" max="12351" width="7.59765625" style="12" customWidth="1"/>
    <col min="12352" max="12352" width="8.09765625" style="12" customWidth="1"/>
    <col min="12353" max="12353" width="2.59765625" style="12" customWidth="1"/>
    <col min="12354" max="12354" width="8" style="12" customWidth="1"/>
    <col min="12355" max="12359" width="7.59765625" style="12" customWidth="1"/>
    <col min="12360" max="12365" width="8.59765625" style="12" customWidth="1"/>
    <col min="12366" max="12544" width="10.59765625" style="12"/>
    <col min="12545" max="12545" width="0.69921875" style="12" customWidth="1"/>
    <col min="12546" max="12546" width="12.59765625" style="12" customWidth="1"/>
    <col min="12547" max="12547" width="10.59765625" style="12"/>
    <col min="12548" max="12555" width="10.69921875" style="12" customWidth="1"/>
    <col min="12556" max="12560" width="10" style="12" customWidth="1"/>
    <col min="12561" max="12561" width="11.3984375" style="12" customWidth="1"/>
    <col min="12562" max="12562" width="10" style="12" customWidth="1"/>
    <col min="12563" max="12563" width="9.5" style="12" customWidth="1"/>
    <col min="12564" max="12567" width="10.69921875" style="12" customWidth="1"/>
    <col min="12568" max="12568" width="4.59765625" style="12" customWidth="1"/>
    <col min="12569" max="12574" width="8.59765625" style="12" customWidth="1"/>
    <col min="12575" max="12575" width="7.59765625" style="12" customWidth="1"/>
    <col min="12576" max="12577" width="8.19921875" style="12" customWidth="1"/>
    <col min="12578" max="12578" width="4.59765625" style="12" customWidth="1"/>
    <col min="12579" max="12579" width="0.8984375" style="12" customWidth="1"/>
    <col min="12580" max="12580" width="9.59765625" style="12" customWidth="1"/>
    <col min="12581" max="12582" width="11.59765625" style="12" customWidth="1"/>
    <col min="12583" max="12583" width="15" style="12" customWidth="1"/>
    <col min="12584" max="12584" width="15.8984375" style="12" customWidth="1"/>
    <col min="12585" max="12585" width="15.69921875" style="12" customWidth="1"/>
    <col min="12586" max="12586" width="14.59765625" style="12" customWidth="1"/>
    <col min="12587" max="12589" width="15.59765625" style="12" customWidth="1"/>
    <col min="12590" max="12590" width="12.59765625" style="12" customWidth="1"/>
    <col min="12591" max="12592" width="14.59765625" style="12" customWidth="1"/>
    <col min="12593" max="12593" width="1.59765625" style="12" customWidth="1"/>
    <col min="12594" max="12594" width="8.8984375" style="12" customWidth="1"/>
    <col min="12595" max="12595" width="8.59765625" style="12" customWidth="1"/>
    <col min="12596" max="12597" width="7.59765625" style="12" customWidth="1"/>
    <col min="12598" max="12598" width="8.09765625" style="12" customWidth="1"/>
    <col min="12599" max="12599" width="8.59765625" style="12" customWidth="1"/>
    <col min="12600" max="12604" width="8.09765625" style="12" customWidth="1"/>
    <col min="12605" max="12607" width="7.59765625" style="12" customWidth="1"/>
    <col min="12608" max="12608" width="8.09765625" style="12" customWidth="1"/>
    <col min="12609" max="12609" width="2.59765625" style="12" customWidth="1"/>
    <col min="12610" max="12610" width="8" style="12" customWidth="1"/>
    <col min="12611" max="12615" width="7.59765625" style="12" customWidth="1"/>
    <col min="12616" max="12621" width="8.59765625" style="12" customWidth="1"/>
    <col min="12622" max="12800" width="10.59765625" style="12"/>
    <col min="12801" max="12801" width="0.69921875" style="12" customWidth="1"/>
    <col min="12802" max="12802" width="12.59765625" style="12" customWidth="1"/>
    <col min="12803" max="12803" width="10.59765625" style="12"/>
    <col min="12804" max="12811" width="10.69921875" style="12" customWidth="1"/>
    <col min="12812" max="12816" width="10" style="12" customWidth="1"/>
    <col min="12817" max="12817" width="11.3984375" style="12" customWidth="1"/>
    <col min="12818" max="12818" width="10" style="12" customWidth="1"/>
    <col min="12819" max="12819" width="9.5" style="12" customWidth="1"/>
    <col min="12820" max="12823" width="10.69921875" style="12" customWidth="1"/>
    <col min="12824" max="12824" width="4.59765625" style="12" customWidth="1"/>
    <col min="12825" max="12830" width="8.59765625" style="12" customWidth="1"/>
    <col min="12831" max="12831" width="7.59765625" style="12" customWidth="1"/>
    <col min="12832" max="12833" width="8.19921875" style="12" customWidth="1"/>
    <col min="12834" max="12834" width="4.59765625" style="12" customWidth="1"/>
    <col min="12835" max="12835" width="0.8984375" style="12" customWidth="1"/>
    <col min="12836" max="12836" width="9.59765625" style="12" customWidth="1"/>
    <col min="12837" max="12838" width="11.59765625" style="12" customWidth="1"/>
    <col min="12839" max="12839" width="15" style="12" customWidth="1"/>
    <col min="12840" max="12840" width="15.8984375" style="12" customWidth="1"/>
    <col min="12841" max="12841" width="15.69921875" style="12" customWidth="1"/>
    <col min="12842" max="12842" width="14.59765625" style="12" customWidth="1"/>
    <col min="12843" max="12845" width="15.59765625" style="12" customWidth="1"/>
    <col min="12846" max="12846" width="12.59765625" style="12" customWidth="1"/>
    <col min="12847" max="12848" width="14.59765625" style="12" customWidth="1"/>
    <col min="12849" max="12849" width="1.59765625" style="12" customWidth="1"/>
    <col min="12850" max="12850" width="8.8984375" style="12" customWidth="1"/>
    <col min="12851" max="12851" width="8.59765625" style="12" customWidth="1"/>
    <col min="12852" max="12853" width="7.59765625" style="12" customWidth="1"/>
    <col min="12854" max="12854" width="8.09765625" style="12" customWidth="1"/>
    <col min="12855" max="12855" width="8.59765625" style="12" customWidth="1"/>
    <col min="12856" max="12860" width="8.09765625" style="12" customWidth="1"/>
    <col min="12861" max="12863" width="7.59765625" style="12" customWidth="1"/>
    <col min="12864" max="12864" width="8.09765625" style="12" customWidth="1"/>
    <col min="12865" max="12865" width="2.59765625" style="12" customWidth="1"/>
    <col min="12866" max="12866" width="8" style="12" customWidth="1"/>
    <col min="12867" max="12871" width="7.59765625" style="12" customWidth="1"/>
    <col min="12872" max="12877" width="8.59765625" style="12" customWidth="1"/>
    <col min="12878" max="13056" width="10.59765625" style="12"/>
    <col min="13057" max="13057" width="0.69921875" style="12" customWidth="1"/>
    <col min="13058" max="13058" width="12.59765625" style="12" customWidth="1"/>
    <col min="13059" max="13059" width="10.59765625" style="12"/>
    <col min="13060" max="13067" width="10.69921875" style="12" customWidth="1"/>
    <col min="13068" max="13072" width="10" style="12" customWidth="1"/>
    <col min="13073" max="13073" width="11.3984375" style="12" customWidth="1"/>
    <col min="13074" max="13074" width="10" style="12" customWidth="1"/>
    <col min="13075" max="13075" width="9.5" style="12" customWidth="1"/>
    <col min="13076" max="13079" width="10.69921875" style="12" customWidth="1"/>
    <col min="13080" max="13080" width="4.59765625" style="12" customWidth="1"/>
    <col min="13081" max="13086" width="8.59765625" style="12" customWidth="1"/>
    <col min="13087" max="13087" width="7.59765625" style="12" customWidth="1"/>
    <col min="13088" max="13089" width="8.19921875" style="12" customWidth="1"/>
    <col min="13090" max="13090" width="4.59765625" style="12" customWidth="1"/>
    <col min="13091" max="13091" width="0.8984375" style="12" customWidth="1"/>
    <col min="13092" max="13092" width="9.59765625" style="12" customWidth="1"/>
    <col min="13093" max="13094" width="11.59765625" style="12" customWidth="1"/>
    <col min="13095" max="13095" width="15" style="12" customWidth="1"/>
    <col min="13096" max="13096" width="15.8984375" style="12" customWidth="1"/>
    <col min="13097" max="13097" width="15.69921875" style="12" customWidth="1"/>
    <col min="13098" max="13098" width="14.59765625" style="12" customWidth="1"/>
    <col min="13099" max="13101" width="15.59765625" style="12" customWidth="1"/>
    <col min="13102" max="13102" width="12.59765625" style="12" customWidth="1"/>
    <col min="13103" max="13104" width="14.59765625" style="12" customWidth="1"/>
    <col min="13105" max="13105" width="1.59765625" style="12" customWidth="1"/>
    <col min="13106" max="13106" width="8.8984375" style="12" customWidth="1"/>
    <col min="13107" max="13107" width="8.59765625" style="12" customWidth="1"/>
    <col min="13108" max="13109" width="7.59765625" style="12" customWidth="1"/>
    <col min="13110" max="13110" width="8.09765625" style="12" customWidth="1"/>
    <col min="13111" max="13111" width="8.59765625" style="12" customWidth="1"/>
    <col min="13112" max="13116" width="8.09765625" style="12" customWidth="1"/>
    <col min="13117" max="13119" width="7.59765625" style="12" customWidth="1"/>
    <col min="13120" max="13120" width="8.09765625" style="12" customWidth="1"/>
    <col min="13121" max="13121" width="2.59765625" style="12" customWidth="1"/>
    <col min="13122" max="13122" width="8" style="12" customWidth="1"/>
    <col min="13123" max="13127" width="7.59765625" style="12" customWidth="1"/>
    <col min="13128" max="13133" width="8.59765625" style="12" customWidth="1"/>
    <col min="13134" max="13312" width="10.59765625" style="12"/>
    <col min="13313" max="13313" width="0.69921875" style="12" customWidth="1"/>
    <col min="13314" max="13314" width="12.59765625" style="12" customWidth="1"/>
    <col min="13315" max="13315" width="10.59765625" style="12"/>
    <col min="13316" max="13323" width="10.69921875" style="12" customWidth="1"/>
    <col min="13324" max="13328" width="10" style="12" customWidth="1"/>
    <col min="13329" max="13329" width="11.3984375" style="12" customWidth="1"/>
    <col min="13330" max="13330" width="10" style="12" customWidth="1"/>
    <col min="13331" max="13331" width="9.5" style="12" customWidth="1"/>
    <col min="13332" max="13335" width="10.69921875" style="12" customWidth="1"/>
    <col min="13336" max="13336" width="4.59765625" style="12" customWidth="1"/>
    <col min="13337" max="13342" width="8.59765625" style="12" customWidth="1"/>
    <col min="13343" max="13343" width="7.59765625" style="12" customWidth="1"/>
    <col min="13344" max="13345" width="8.19921875" style="12" customWidth="1"/>
    <col min="13346" max="13346" width="4.59765625" style="12" customWidth="1"/>
    <col min="13347" max="13347" width="0.8984375" style="12" customWidth="1"/>
    <col min="13348" max="13348" width="9.59765625" style="12" customWidth="1"/>
    <col min="13349" max="13350" width="11.59765625" style="12" customWidth="1"/>
    <col min="13351" max="13351" width="15" style="12" customWidth="1"/>
    <col min="13352" max="13352" width="15.8984375" style="12" customWidth="1"/>
    <col min="13353" max="13353" width="15.69921875" style="12" customWidth="1"/>
    <col min="13354" max="13354" width="14.59765625" style="12" customWidth="1"/>
    <col min="13355" max="13357" width="15.59765625" style="12" customWidth="1"/>
    <col min="13358" max="13358" width="12.59765625" style="12" customWidth="1"/>
    <col min="13359" max="13360" width="14.59765625" style="12" customWidth="1"/>
    <col min="13361" max="13361" width="1.59765625" style="12" customWidth="1"/>
    <col min="13362" max="13362" width="8.8984375" style="12" customWidth="1"/>
    <col min="13363" max="13363" width="8.59765625" style="12" customWidth="1"/>
    <col min="13364" max="13365" width="7.59765625" style="12" customWidth="1"/>
    <col min="13366" max="13366" width="8.09765625" style="12" customWidth="1"/>
    <col min="13367" max="13367" width="8.59765625" style="12" customWidth="1"/>
    <col min="13368" max="13372" width="8.09765625" style="12" customWidth="1"/>
    <col min="13373" max="13375" width="7.59765625" style="12" customWidth="1"/>
    <col min="13376" max="13376" width="8.09765625" style="12" customWidth="1"/>
    <col min="13377" max="13377" width="2.59765625" style="12" customWidth="1"/>
    <col min="13378" max="13378" width="8" style="12" customWidth="1"/>
    <col min="13379" max="13383" width="7.59765625" style="12" customWidth="1"/>
    <col min="13384" max="13389" width="8.59765625" style="12" customWidth="1"/>
    <col min="13390" max="13568" width="10.59765625" style="12"/>
    <col min="13569" max="13569" width="0.69921875" style="12" customWidth="1"/>
    <col min="13570" max="13570" width="12.59765625" style="12" customWidth="1"/>
    <col min="13571" max="13571" width="10.59765625" style="12"/>
    <col min="13572" max="13579" width="10.69921875" style="12" customWidth="1"/>
    <col min="13580" max="13584" width="10" style="12" customWidth="1"/>
    <col min="13585" max="13585" width="11.3984375" style="12" customWidth="1"/>
    <col min="13586" max="13586" width="10" style="12" customWidth="1"/>
    <col min="13587" max="13587" width="9.5" style="12" customWidth="1"/>
    <col min="13588" max="13591" width="10.69921875" style="12" customWidth="1"/>
    <col min="13592" max="13592" width="4.59765625" style="12" customWidth="1"/>
    <col min="13593" max="13598" width="8.59765625" style="12" customWidth="1"/>
    <col min="13599" max="13599" width="7.59765625" style="12" customWidth="1"/>
    <col min="13600" max="13601" width="8.19921875" style="12" customWidth="1"/>
    <col min="13602" max="13602" width="4.59765625" style="12" customWidth="1"/>
    <col min="13603" max="13603" width="0.8984375" style="12" customWidth="1"/>
    <col min="13604" max="13604" width="9.59765625" style="12" customWidth="1"/>
    <col min="13605" max="13606" width="11.59765625" style="12" customWidth="1"/>
    <col min="13607" max="13607" width="15" style="12" customWidth="1"/>
    <col min="13608" max="13608" width="15.8984375" style="12" customWidth="1"/>
    <col min="13609" max="13609" width="15.69921875" style="12" customWidth="1"/>
    <col min="13610" max="13610" width="14.59765625" style="12" customWidth="1"/>
    <col min="13611" max="13613" width="15.59765625" style="12" customWidth="1"/>
    <col min="13614" max="13614" width="12.59765625" style="12" customWidth="1"/>
    <col min="13615" max="13616" width="14.59765625" style="12" customWidth="1"/>
    <col min="13617" max="13617" width="1.59765625" style="12" customWidth="1"/>
    <col min="13618" max="13618" width="8.8984375" style="12" customWidth="1"/>
    <col min="13619" max="13619" width="8.59765625" style="12" customWidth="1"/>
    <col min="13620" max="13621" width="7.59765625" style="12" customWidth="1"/>
    <col min="13622" max="13622" width="8.09765625" style="12" customWidth="1"/>
    <col min="13623" max="13623" width="8.59765625" style="12" customWidth="1"/>
    <col min="13624" max="13628" width="8.09765625" style="12" customWidth="1"/>
    <col min="13629" max="13631" width="7.59765625" style="12" customWidth="1"/>
    <col min="13632" max="13632" width="8.09765625" style="12" customWidth="1"/>
    <col min="13633" max="13633" width="2.59765625" style="12" customWidth="1"/>
    <col min="13634" max="13634" width="8" style="12" customWidth="1"/>
    <col min="13635" max="13639" width="7.59765625" style="12" customWidth="1"/>
    <col min="13640" max="13645" width="8.59765625" style="12" customWidth="1"/>
    <col min="13646" max="13824" width="10.59765625" style="12"/>
    <col min="13825" max="13825" width="0.69921875" style="12" customWidth="1"/>
    <col min="13826" max="13826" width="12.59765625" style="12" customWidth="1"/>
    <col min="13827" max="13827" width="10.59765625" style="12"/>
    <col min="13828" max="13835" width="10.69921875" style="12" customWidth="1"/>
    <col min="13836" max="13840" width="10" style="12" customWidth="1"/>
    <col min="13841" max="13841" width="11.3984375" style="12" customWidth="1"/>
    <col min="13842" max="13842" width="10" style="12" customWidth="1"/>
    <col min="13843" max="13843" width="9.5" style="12" customWidth="1"/>
    <col min="13844" max="13847" width="10.69921875" style="12" customWidth="1"/>
    <col min="13848" max="13848" width="4.59765625" style="12" customWidth="1"/>
    <col min="13849" max="13854" width="8.59765625" style="12" customWidth="1"/>
    <col min="13855" max="13855" width="7.59765625" style="12" customWidth="1"/>
    <col min="13856" max="13857" width="8.19921875" style="12" customWidth="1"/>
    <col min="13858" max="13858" width="4.59765625" style="12" customWidth="1"/>
    <col min="13859" max="13859" width="0.8984375" style="12" customWidth="1"/>
    <col min="13860" max="13860" width="9.59765625" style="12" customWidth="1"/>
    <col min="13861" max="13862" width="11.59765625" style="12" customWidth="1"/>
    <col min="13863" max="13863" width="15" style="12" customWidth="1"/>
    <col min="13864" max="13864" width="15.8984375" style="12" customWidth="1"/>
    <col min="13865" max="13865" width="15.69921875" style="12" customWidth="1"/>
    <col min="13866" max="13866" width="14.59765625" style="12" customWidth="1"/>
    <col min="13867" max="13869" width="15.59765625" style="12" customWidth="1"/>
    <col min="13870" max="13870" width="12.59765625" style="12" customWidth="1"/>
    <col min="13871" max="13872" width="14.59765625" style="12" customWidth="1"/>
    <col min="13873" max="13873" width="1.59765625" style="12" customWidth="1"/>
    <col min="13874" max="13874" width="8.8984375" style="12" customWidth="1"/>
    <col min="13875" max="13875" width="8.59765625" style="12" customWidth="1"/>
    <col min="13876" max="13877" width="7.59765625" style="12" customWidth="1"/>
    <col min="13878" max="13878" width="8.09765625" style="12" customWidth="1"/>
    <col min="13879" max="13879" width="8.59765625" style="12" customWidth="1"/>
    <col min="13880" max="13884" width="8.09765625" style="12" customWidth="1"/>
    <col min="13885" max="13887" width="7.59765625" style="12" customWidth="1"/>
    <col min="13888" max="13888" width="8.09765625" style="12" customWidth="1"/>
    <col min="13889" max="13889" width="2.59765625" style="12" customWidth="1"/>
    <col min="13890" max="13890" width="8" style="12" customWidth="1"/>
    <col min="13891" max="13895" width="7.59765625" style="12" customWidth="1"/>
    <col min="13896" max="13901" width="8.59765625" style="12" customWidth="1"/>
    <col min="13902" max="14080" width="10.59765625" style="12"/>
    <col min="14081" max="14081" width="0.69921875" style="12" customWidth="1"/>
    <col min="14082" max="14082" width="12.59765625" style="12" customWidth="1"/>
    <col min="14083" max="14083" width="10.59765625" style="12"/>
    <col min="14084" max="14091" width="10.69921875" style="12" customWidth="1"/>
    <col min="14092" max="14096" width="10" style="12" customWidth="1"/>
    <col min="14097" max="14097" width="11.3984375" style="12" customWidth="1"/>
    <col min="14098" max="14098" width="10" style="12" customWidth="1"/>
    <col min="14099" max="14099" width="9.5" style="12" customWidth="1"/>
    <col min="14100" max="14103" width="10.69921875" style="12" customWidth="1"/>
    <col min="14104" max="14104" width="4.59765625" style="12" customWidth="1"/>
    <col min="14105" max="14110" width="8.59765625" style="12" customWidth="1"/>
    <col min="14111" max="14111" width="7.59765625" style="12" customWidth="1"/>
    <col min="14112" max="14113" width="8.19921875" style="12" customWidth="1"/>
    <col min="14114" max="14114" width="4.59765625" style="12" customWidth="1"/>
    <col min="14115" max="14115" width="0.8984375" style="12" customWidth="1"/>
    <col min="14116" max="14116" width="9.59765625" style="12" customWidth="1"/>
    <col min="14117" max="14118" width="11.59765625" style="12" customWidth="1"/>
    <col min="14119" max="14119" width="15" style="12" customWidth="1"/>
    <col min="14120" max="14120" width="15.8984375" style="12" customWidth="1"/>
    <col min="14121" max="14121" width="15.69921875" style="12" customWidth="1"/>
    <col min="14122" max="14122" width="14.59765625" style="12" customWidth="1"/>
    <col min="14123" max="14125" width="15.59765625" style="12" customWidth="1"/>
    <col min="14126" max="14126" width="12.59765625" style="12" customWidth="1"/>
    <col min="14127" max="14128" width="14.59765625" style="12" customWidth="1"/>
    <col min="14129" max="14129" width="1.59765625" style="12" customWidth="1"/>
    <col min="14130" max="14130" width="8.8984375" style="12" customWidth="1"/>
    <col min="14131" max="14131" width="8.59765625" style="12" customWidth="1"/>
    <col min="14132" max="14133" width="7.59765625" style="12" customWidth="1"/>
    <col min="14134" max="14134" width="8.09765625" style="12" customWidth="1"/>
    <col min="14135" max="14135" width="8.59765625" style="12" customWidth="1"/>
    <col min="14136" max="14140" width="8.09765625" style="12" customWidth="1"/>
    <col min="14141" max="14143" width="7.59765625" style="12" customWidth="1"/>
    <col min="14144" max="14144" width="8.09765625" style="12" customWidth="1"/>
    <col min="14145" max="14145" width="2.59765625" style="12" customWidth="1"/>
    <col min="14146" max="14146" width="8" style="12" customWidth="1"/>
    <col min="14147" max="14151" width="7.59765625" style="12" customWidth="1"/>
    <col min="14152" max="14157" width="8.59765625" style="12" customWidth="1"/>
    <col min="14158" max="14336" width="10.59765625" style="12"/>
    <col min="14337" max="14337" width="0.69921875" style="12" customWidth="1"/>
    <col min="14338" max="14338" width="12.59765625" style="12" customWidth="1"/>
    <col min="14339" max="14339" width="10.59765625" style="12"/>
    <col min="14340" max="14347" width="10.69921875" style="12" customWidth="1"/>
    <col min="14348" max="14352" width="10" style="12" customWidth="1"/>
    <col min="14353" max="14353" width="11.3984375" style="12" customWidth="1"/>
    <col min="14354" max="14354" width="10" style="12" customWidth="1"/>
    <col min="14355" max="14355" width="9.5" style="12" customWidth="1"/>
    <col min="14356" max="14359" width="10.69921875" style="12" customWidth="1"/>
    <col min="14360" max="14360" width="4.59765625" style="12" customWidth="1"/>
    <col min="14361" max="14366" width="8.59765625" style="12" customWidth="1"/>
    <col min="14367" max="14367" width="7.59765625" style="12" customWidth="1"/>
    <col min="14368" max="14369" width="8.19921875" style="12" customWidth="1"/>
    <col min="14370" max="14370" width="4.59765625" style="12" customWidth="1"/>
    <col min="14371" max="14371" width="0.8984375" style="12" customWidth="1"/>
    <col min="14372" max="14372" width="9.59765625" style="12" customWidth="1"/>
    <col min="14373" max="14374" width="11.59765625" style="12" customWidth="1"/>
    <col min="14375" max="14375" width="15" style="12" customWidth="1"/>
    <col min="14376" max="14376" width="15.8984375" style="12" customWidth="1"/>
    <col min="14377" max="14377" width="15.69921875" style="12" customWidth="1"/>
    <col min="14378" max="14378" width="14.59765625" style="12" customWidth="1"/>
    <col min="14379" max="14381" width="15.59765625" style="12" customWidth="1"/>
    <col min="14382" max="14382" width="12.59765625" style="12" customWidth="1"/>
    <col min="14383" max="14384" width="14.59765625" style="12" customWidth="1"/>
    <col min="14385" max="14385" width="1.59765625" style="12" customWidth="1"/>
    <col min="14386" max="14386" width="8.8984375" style="12" customWidth="1"/>
    <col min="14387" max="14387" width="8.59765625" style="12" customWidth="1"/>
    <col min="14388" max="14389" width="7.59765625" style="12" customWidth="1"/>
    <col min="14390" max="14390" width="8.09765625" style="12" customWidth="1"/>
    <col min="14391" max="14391" width="8.59765625" style="12" customWidth="1"/>
    <col min="14392" max="14396" width="8.09765625" style="12" customWidth="1"/>
    <col min="14397" max="14399" width="7.59765625" style="12" customWidth="1"/>
    <col min="14400" max="14400" width="8.09765625" style="12" customWidth="1"/>
    <col min="14401" max="14401" width="2.59765625" style="12" customWidth="1"/>
    <col min="14402" max="14402" width="8" style="12" customWidth="1"/>
    <col min="14403" max="14407" width="7.59765625" style="12" customWidth="1"/>
    <col min="14408" max="14413" width="8.59765625" style="12" customWidth="1"/>
    <col min="14414" max="14592" width="10.59765625" style="12"/>
    <col min="14593" max="14593" width="0.69921875" style="12" customWidth="1"/>
    <col min="14594" max="14594" width="12.59765625" style="12" customWidth="1"/>
    <col min="14595" max="14595" width="10.59765625" style="12"/>
    <col min="14596" max="14603" width="10.69921875" style="12" customWidth="1"/>
    <col min="14604" max="14608" width="10" style="12" customWidth="1"/>
    <col min="14609" max="14609" width="11.3984375" style="12" customWidth="1"/>
    <col min="14610" max="14610" width="10" style="12" customWidth="1"/>
    <col min="14611" max="14611" width="9.5" style="12" customWidth="1"/>
    <col min="14612" max="14615" width="10.69921875" style="12" customWidth="1"/>
    <col min="14616" max="14616" width="4.59765625" style="12" customWidth="1"/>
    <col min="14617" max="14622" width="8.59765625" style="12" customWidth="1"/>
    <col min="14623" max="14623" width="7.59765625" style="12" customWidth="1"/>
    <col min="14624" max="14625" width="8.19921875" style="12" customWidth="1"/>
    <col min="14626" max="14626" width="4.59765625" style="12" customWidth="1"/>
    <col min="14627" max="14627" width="0.8984375" style="12" customWidth="1"/>
    <col min="14628" max="14628" width="9.59765625" style="12" customWidth="1"/>
    <col min="14629" max="14630" width="11.59765625" style="12" customWidth="1"/>
    <col min="14631" max="14631" width="15" style="12" customWidth="1"/>
    <col min="14632" max="14632" width="15.8984375" style="12" customWidth="1"/>
    <col min="14633" max="14633" width="15.69921875" style="12" customWidth="1"/>
    <col min="14634" max="14634" width="14.59765625" style="12" customWidth="1"/>
    <col min="14635" max="14637" width="15.59765625" style="12" customWidth="1"/>
    <col min="14638" max="14638" width="12.59765625" style="12" customWidth="1"/>
    <col min="14639" max="14640" width="14.59765625" style="12" customWidth="1"/>
    <col min="14641" max="14641" width="1.59765625" style="12" customWidth="1"/>
    <col min="14642" max="14642" width="8.8984375" style="12" customWidth="1"/>
    <col min="14643" max="14643" width="8.59765625" style="12" customWidth="1"/>
    <col min="14644" max="14645" width="7.59765625" style="12" customWidth="1"/>
    <col min="14646" max="14646" width="8.09765625" style="12" customWidth="1"/>
    <col min="14647" max="14647" width="8.59765625" style="12" customWidth="1"/>
    <col min="14648" max="14652" width="8.09765625" style="12" customWidth="1"/>
    <col min="14653" max="14655" width="7.59765625" style="12" customWidth="1"/>
    <col min="14656" max="14656" width="8.09765625" style="12" customWidth="1"/>
    <col min="14657" max="14657" width="2.59765625" style="12" customWidth="1"/>
    <col min="14658" max="14658" width="8" style="12" customWidth="1"/>
    <col min="14659" max="14663" width="7.59765625" style="12" customWidth="1"/>
    <col min="14664" max="14669" width="8.59765625" style="12" customWidth="1"/>
    <col min="14670" max="14848" width="10.59765625" style="12"/>
    <col min="14849" max="14849" width="0.69921875" style="12" customWidth="1"/>
    <col min="14850" max="14850" width="12.59765625" style="12" customWidth="1"/>
    <col min="14851" max="14851" width="10.59765625" style="12"/>
    <col min="14852" max="14859" width="10.69921875" style="12" customWidth="1"/>
    <col min="14860" max="14864" width="10" style="12" customWidth="1"/>
    <col min="14865" max="14865" width="11.3984375" style="12" customWidth="1"/>
    <col min="14866" max="14866" width="10" style="12" customWidth="1"/>
    <col min="14867" max="14867" width="9.5" style="12" customWidth="1"/>
    <col min="14868" max="14871" width="10.69921875" style="12" customWidth="1"/>
    <col min="14872" max="14872" width="4.59765625" style="12" customWidth="1"/>
    <col min="14873" max="14878" width="8.59765625" style="12" customWidth="1"/>
    <col min="14879" max="14879" width="7.59765625" style="12" customWidth="1"/>
    <col min="14880" max="14881" width="8.19921875" style="12" customWidth="1"/>
    <col min="14882" max="14882" width="4.59765625" style="12" customWidth="1"/>
    <col min="14883" max="14883" width="0.8984375" style="12" customWidth="1"/>
    <col min="14884" max="14884" width="9.59765625" style="12" customWidth="1"/>
    <col min="14885" max="14886" width="11.59765625" style="12" customWidth="1"/>
    <col min="14887" max="14887" width="15" style="12" customWidth="1"/>
    <col min="14888" max="14888" width="15.8984375" style="12" customWidth="1"/>
    <col min="14889" max="14889" width="15.69921875" style="12" customWidth="1"/>
    <col min="14890" max="14890" width="14.59765625" style="12" customWidth="1"/>
    <col min="14891" max="14893" width="15.59765625" style="12" customWidth="1"/>
    <col min="14894" max="14894" width="12.59765625" style="12" customWidth="1"/>
    <col min="14895" max="14896" width="14.59765625" style="12" customWidth="1"/>
    <col min="14897" max="14897" width="1.59765625" style="12" customWidth="1"/>
    <col min="14898" max="14898" width="8.8984375" style="12" customWidth="1"/>
    <col min="14899" max="14899" width="8.59765625" style="12" customWidth="1"/>
    <col min="14900" max="14901" width="7.59765625" style="12" customWidth="1"/>
    <col min="14902" max="14902" width="8.09765625" style="12" customWidth="1"/>
    <col min="14903" max="14903" width="8.59765625" style="12" customWidth="1"/>
    <col min="14904" max="14908" width="8.09765625" style="12" customWidth="1"/>
    <col min="14909" max="14911" width="7.59765625" style="12" customWidth="1"/>
    <col min="14912" max="14912" width="8.09765625" style="12" customWidth="1"/>
    <col min="14913" max="14913" width="2.59765625" style="12" customWidth="1"/>
    <col min="14914" max="14914" width="8" style="12" customWidth="1"/>
    <col min="14915" max="14919" width="7.59765625" style="12" customWidth="1"/>
    <col min="14920" max="14925" width="8.59765625" style="12" customWidth="1"/>
    <col min="14926" max="15104" width="10.59765625" style="12"/>
    <col min="15105" max="15105" width="0.69921875" style="12" customWidth="1"/>
    <col min="15106" max="15106" width="12.59765625" style="12" customWidth="1"/>
    <col min="15107" max="15107" width="10.59765625" style="12"/>
    <col min="15108" max="15115" width="10.69921875" style="12" customWidth="1"/>
    <col min="15116" max="15120" width="10" style="12" customWidth="1"/>
    <col min="15121" max="15121" width="11.3984375" style="12" customWidth="1"/>
    <col min="15122" max="15122" width="10" style="12" customWidth="1"/>
    <col min="15123" max="15123" width="9.5" style="12" customWidth="1"/>
    <col min="15124" max="15127" width="10.69921875" style="12" customWidth="1"/>
    <col min="15128" max="15128" width="4.59765625" style="12" customWidth="1"/>
    <col min="15129" max="15134" width="8.59765625" style="12" customWidth="1"/>
    <col min="15135" max="15135" width="7.59765625" style="12" customWidth="1"/>
    <col min="15136" max="15137" width="8.19921875" style="12" customWidth="1"/>
    <col min="15138" max="15138" width="4.59765625" style="12" customWidth="1"/>
    <col min="15139" max="15139" width="0.8984375" style="12" customWidth="1"/>
    <col min="15140" max="15140" width="9.59765625" style="12" customWidth="1"/>
    <col min="15141" max="15142" width="11.59765625" style="12" customWidth="1"/>
    <col min="15143" max="15143" width="15" style="12" customWidth="1"/>
    <col min="15144" max="15144" width="15.8984375" style="12" customWidth="1"/>
    <col min="15145" max="15145" width="15.69921875" style="12" customWidth="1"/>
    <col min="15146" max="15146" width="14.59765625" style="12" customWidth="1"/>
    <col min="15147" max="15149" width="15.59765625" style="12" customWidth="1"/>
    <col min="15150" max="15150" width="12.59765625" style="12" customWidth="1"/>
    <col min="15151" max="15152" width="14.59765625" style="12" customWidth="1"/>
    <col min="15153" max="15153" width="1.59765625" style="12" customWidth="1"/>
    <col min="15154" max="15154" width="8.8984375" style="12" customWidth="1"/>
    <col min="15155" max="15155" width="8.59765625" style="12" customWidth="1"/>
    <col min="15156" max="15157" width="7.59765625" style="12" customWidth="1"/>
    <col min="15158" max="15158" width="8.09765625" style="12" customWidth="1"/>
    <col min="15159" max="15159" width="8.59765625" style="12" customWidth="1"/>
    <col min="15160" max="15164" width="8.09765625" style="12" customWidth="1"/>
    <col min="15165" max="15167" width="7.59765625" style="12" customWidth="1"/>
    <col min="15168" max="15168" width="8.09765625" style="12" customWidth="1"/>
    <col min="15169" max="15169" width="2.59765625" style="12" customWidth="1"/>
    <col min="15170" max="15170" width="8" style="12" customWidth="1"/>
    <col min="15171" max="15175" width="7.59765625" style="12" customWidth="1"/>
    <col min="15176" max="15181" width="8.59765625" style="12" customWidth="1"/>
    <col min="15182" max="15360" width="10.59765625" style="12"/>
    <col min="15361" max="15361" width="0.69921875" style="12" customWidth="1"/>
    <col min="15362" max="15362" width="12.59765625" style="12" customWidth="1"/>
    <col min="15363" max="15363" width="10.59765625" style="12"/>
    <col min="15364" max="15371" width="10.69921875" style="12" customWidth="1"/>
    <col min="15372" max="15376" width="10" style="12" customWidth="1"/>
    <col min="15377" max="15377" width="11.3984375" style="12" customWidth="1"/>
    <col min="15378" max="15378" width="10" style="12" customWidth="1"/>
    <col min="15379" max="15379" width="9.5" style="12" customWidth="1"/>
    <col min="15380" max="15383" width="10.69921875" style="12" customWidth="1"/>
    <col min="15384" max="15384" width="4.59765625" style="12" customWidth="1"/>
    <col min="15385" max="15390" width="8.59765625" style="12" customWidth="1"/>
    <col min="15391" max="15391" width="7.59765625" style="12" customWidth="1"/>
    <col min="15392" max="15393" width="8.19921875" style="12" customWidth="1"/>
    <col min="15394" max="15394" width="4.59765625" style="12" customWidth="1"/>
    <col min="15395" max="15395" width="0.8984375" style="12" customWidth="1"/>
    <col min="15396" max="15396" width="9.59765625" style="12" customWidth="1"/>
    <col min="15397" max="15398" width="11.59765625" style="12" customWidth="1"/>
    <col min="15399" max="15399" width="15" style="12" customWidth="1"/>
    <col min="15400" max="15400" width="15.8984375" style="12" customWidth="1"/>
    <col min="15401" max="15401" width="15.69921875" style="12" customWidth="1"/>
    <col min="15402" max="15402" width="14.59765625" style="12" customWidth="1"/>
    <col min="15403" max="15405" width="15.59765625" style="12" customWidth="1"/>
    <col min="15406" max="15406" width="12.59765625" style="12" customWidth="1"/>
    <col min="15407" max="15408" width="14.59765625" style="12" customWidth="1"/>
    <col min="15409" max="15409" width="1.59765625" style="12" customWidth="1"/>
    <col min="15410" max="15410" width="8.8984375" style="12" customWidth="1"/>
    <col min="15411" max="15411" width="8.59765625" style="12" customWidth="1"/>
    <col min="15412" max="15413" width="7.59765625" style="12" customWidth="1"/>
    <col min="15414" max="15414" width="8.09765625" style="12" customWidth="1"/>
    <col min="15415" max="15415" width="8.59765625" style="12" customWidth="1"/>
    <col min="15416" max="15420" width="8.09765625" style="12" customWidth="1"/>
    <col min="15421" max="15423" width="7.59765625" style="12" customWidth="1"/>
    <col min="15424" max="15424" width="8.09765625" style="12" customWidth="1"/>
    <col min="15425" max="15425" width="2.59765625" style="12" customWidth="1"/>
    <col min="15426" max="15426" width="8" style="12" customWidth="1"/>
    <col min="15427" max="15431" width="7.59765625" style="12" customWidth="1"/>
    <col min="15432" max="15437" width="8.59765625" style="12" customWidth="1"/>
    <col min="15438" max="15616" width="10.59765625" style="12"/>
    <col min="15617" max="15617" width="0.69921875" style="12" customWidth="1"/>
    <col min="15618" max="15618" width="12.59765625" style="12" customWidth="1"/>
    <col min="15619" max="15619" width="10.59765625" style="12"/>
    <col min="15620" max="15627" width="10.69921875" style="12" customWidth="1"/>
    <col min="15628" max="15632" width="10" style="12" customWidth="1"/>
    <col min="15633" max="15633" width="11.3984375" style="12" customWidth="1"/>
    <col min="15634" max="15634" width="10" style="12" customWidth="1"/>
    <col min="15635" max="15635" width="9.5" style="12" customWidth="1"/>
    <col min="15636" max="15639" width="10.69921875" style="12" customWidth="1"/>
    <col min="15640" max="15640" width="4.59765625" style="12" customWidth="1"/>
    <col min="15641" max="15646" width="8.59765625" style="12" customWidth="1"/>
    <col min="15647" max="15647" width="7.59765625" style="12" customWidth="1"/>
    <col min="15648" max="15649" width="8.19921875" style="12" customWidth="1"/>
    <col min="15650" max="15650" width="4.59765625" style="12" customWidth="1"/>
    <col min="15651" max="15651" width="0.8984375" style="12" customWidth="1"/>
    <col min="15652" max="15652" width="9.59765625" style="12" customWidth="1"/>
    <col min="15653" max="15654" width="11.59765625" style="12" customWidth="1"/>
    <col min="15655" max="15655" width="15" style="12" customWidth="1"/>
    <col min="15656" max="15656" width="15.8984375" style="12" customWidth="1"/>
    <col min="15657" max="15657" width="15.69921875" style="12" customWidth="1"/>
    <col min="15658" max="15658" width="14.59765625" style="12" customWidth="1"/>
    <col min="15659" max="15661" width="15.59765625" style="12" customWidth="1"/>
    <col min="15662" max="15662" width="12.59765625" style="12" customWidth="1"/>
    <col min="15663" max="15664" width="14.59765625" style="12" customWidth="1"/>
    <col min="15665" max="15665" width="1.59765625" style="12" customWidth="1"/>
    <col min="15666" max="15666" width="8.8984375" style="12" customWidth="1"/>
    <col min="15667" max="15667" width="8.59765625" style="12" customWidth="1"/>
    <col min="15668" max="15669" width="7.59765625" style="12" customWidth="1"/>
    <col min="15670" max="15670" width="8.09765625" style="12" customWidth="1"/>
    <col min="15671" max="15671" width="8.59765625" style="12" customWidth="1"/>
    <col min="15672" max="15676" width="8.09765625" style="12" customWidth="1"/>
    <col min="15677" max="15679" width="7.59765625" style="12" customWidth="1"/>
    <col min="15680" max="15680" width="8.09765625" style="12" customWidth="1"/>
    <col min="15681" max="15681" width="2.59765625" style="12" customWidth="1"/>
    <col min="15682" max="15682" width="8" style="12" customWidth="1"/>
    <col min="15683" max="15687" width="7.59765625" style="12" customWidth="1"/>
    <col min="15688" max="15693" width="8.59765625" style="12" customWidth="1"/>
    <col min="15694" max="15872" width="10.59765625" style="12"/>
    <col min="15873" max="15873" width="0.69921875" style="12" customWidth="1"/>
    <col min="15874" max="15874" width="12.59765625" style="12" customWidth="1"/>
    <col min="15875" max="15875" width="10.59765625" style="12"/>
    <col min="15876" max="15883" width="10.69921875" style="12" customWidth="1"/>
    <col min="15884" max="15888" width="10" style="12" customWidth="1"/>
    <col min="15889" max="15889" width="11.3984375" style="12" customWidth="1"/>
    <col min="15890" max="15890" width="10" style="12" customWidth="1"/>
    <col min="15891" max="15891" width="9.5" style="12" customWidth="1"/>
    <col min="15892" max="15895" width="10.69921875" style="12" customWidth="1"/>
    <col min="15896" max="15896" width="4.59765625" style="12" customWidth="1"/>
    <col min="15897" max="15902" width="8.59765625" style="12" customWidth="1"/>
    <col min="15903" max="15903" width="7.59765625" style="12" customWidth="1"/>
    <col min="15904" max="15905" width="8.19921875" style="12" customWidth="1"/>
    <col min="15906" max="15906" width="4.59765625" style="12" customWidth="1"/>
    <col min="15907" max="15907" width="0.8984375" style="12" customWidth="1"/>
    <col min="15908" max="15908" width="9.59765625" style="12" customWidth="1"/>
    <col min="15909" max="15910" width="11.59765625" style="12" customWidth="1"/>
    <col min="15911" max="15911" width="15" style="12" customWidth="1"/>
    <col min="15912" max="15912" width="15.8984375" style="12" customWidth="1"/>
    <col min="15913" max="15913" width="15.69921875" style="12" customWidth="1"/>
    <col min="15914" max="15914" width="14.59765625" style="12" customWidth="1"/>
    <col min="15915" max="15917" width="15.59765625" style="12" customWidth="1"/>
    <col min="15918" max="15918" width="12.59765625" style="12" customWidth="1"/>
    <col min="15919" max="15920" width="14.59765625" style="12" customWidth="1"/>
    <col min="15921" max="15921" width="1.59765625" style="12" customWidth="1"/>
    <col min="15922" max="15922" width="8.8984375" style="12" customWidth="1"/>
    <col min="15923" max="15923" width="8.59765625" style="12" customWidth="1"/>
    <col min="15924" max="15925" width="7.59765625" style="12" customWidth="1"/>
    <col min="15926" max="15926" width="8.09765625" style="12" customWidth="1"/>
    <col min="15927" max="15927" width="8.59765625" style="12" customWidth="1"/>
    <col min="15928" max="15932" width="8.09765625" style="12" customWidth="1"/>
    <col min="15933" max="15935" width="7.59765625" style="12" customWidth="1"/>
    <col min="15936" max="15936" width="8.09765625" style="12" customWidth="1"/>
    <col min="15937" max="15937" width="2.59765625" style="12" customWidth="1"/>
    <col min="15938" max="15938" width="8" style="12" customWidth="1"/>
    <col min="15939" max="15943" width="7.59765625" style="12" customWidth="1"/>
    <col min="15944" max="15949" width="8.59765625" style="12" customWidth="1"/>
    <col min="15950" max="16128" width="10.59765625" style="12"/>
    <col min="16129" max="16129" width="0.69921875" style="12" customWidth="1"/>
    <col min="16130" max="16130" width="12.59765625" style="12" customWidth="1"/>
    <col min="16131" max="16131" width="10.59765625" style="12"/>
    <col min="16132" max="16139" width="10.69921875" style="12" customWidth="1"/>
    <col min="16140" max="16144" width="10" style="12" customWidth="1"/>
    <col min="16145" max="16145" width="11.3984375" style="12" customWidth="1"/>
    <col min="16146" max="16146" width="10" style="12" customWidth="1"/>
    <col min="16147" max="16147" width="9.5" style="12" customWidth="1"/>
    <col min="16148" max="16151" width="10.69921875" style="12" customWidth="1"/>
    <col min="16152" max="16152" width="4.59765625" style="12" customWidth="1"/>
    <col min="16153" max="16158" width="8.59765625" style="12" customWidth="1"/>
    <col min="16159" max="16159" width="7.59765625" style="12" customWidth="1"/>
    <col min="16160" max="16161" width="8.19921875" style="12" customWidth="1"/>
    <col min="16162" max="16162" width="4.59765625" style="12" customWidth="1"/>
    <col min="16163" max="16163" width="0.8984375" style="12" customWidth="1"/>
    <col min="16164" max="16164" width="9.59765625" style="12" customWidth="1"/>
    <col min="16165" max="16166" width="11.59765625" style="12" customWidth="1"/>
    <col min="16167" max="16167" width="15" style="12" customWidth="1"/>
    <col min="16168" max="16168" width="15.8984375" style="12" customWidth="1"/>
    <col min="16169" max="16169" width="15.69921875" style="12" customWidth="1"/>
    <col min="16170" max="16170" width="14.59765625" style="12" customWidth="1"/>
    <col min="16171" max="16173" width="15.59765625" style="12" customWidth="1"/>
    <col min="16174" max="16174" width="12.59765625" style="12" customWidth="1"/>
    <col min="16175" max="16176" width="14.59765625" style="12" customWidth="1"/>
    <col min="16177" max="16177" width="1.59765625" style="12" customWidth="1"/>
    <col min="16178" max="16178" width="8.8984375" style="12" customWidth="1"/>
    <col min="16179" max="16179" width="8.59765625" style="12" customWidth="1"/>
    <col min="16180" max="16181" width="7.59765625" style="12" customWidth="1"/>
    <col min="16182" max="16182" width="8.09765625" style="12" customWidth="1"/>
    <col min="16183" max="16183" width="8.59765625" style="12" customWidth="1"/>
    <col min="16184" max="16188" width="8.09765625" style="12" customWidth="1"/>
    <col min="16189" max="16191" width="7.59765625" style="12" customWidth="1"/>
    <col min="16192" max="16192" width="8.09765625" style="12" customWidth="1"/>
    <col min="16193" max="16193" width="2.59765625" style="12" customWidth="1"/>
    <col min="16194" max="16194" width="8" style="12" customWidth="1"/>
    <col min="16195" max="16199" width="7.59765625" style="12" customWidth="1"/>
    <col min="16200" max="16205" width="8.59765625" style="12" customWidth="1"/>
    <col min="16206" max="16384" width="10.59765625" style="12"/>
  </cols>
  <sheetData>
    <row r="1" spans="2:88" ht="24" customHeight="1" thickBot="1">
      <c r="B1" s="1" t="s">
        <v>0</v>
      </c>
      <c r="C1" s="2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 t="s">
        <v>1</v>
      </c>
      <c r="X1" s="6"/>
      <c r="Y1" s="7"/>
      <c r="Z1" s="7"/>
      <c r="AA1" s="7"/>
      <c r="AB1" s="7"/>
      <c r="AC1" s="7"/>
      <c r="AD1" s="7"/>
      <c r="AE1" s="7"/>
      <c r="AF1" s="7"/>
      <c r="AG1" s="8" t="s">
        <v>1</v>
      </c>
      <c r="AH1" s="9"/>
      <c r="AI1" s="10"/>
      <c r="AJ1" s="11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</row>
    <row r="2" spans="2:88" ht="30" customHeight="1">
      <c r="B2" s="13"/>
      <c r="C2" s="15"/>
      <c r="D2" s="210" t="s">
        <v>2</v>
      </c>
      <c r="E2" s="211"/>
      <c r="F2" s="211"/>
      <c r="G2" s="212"/>
      <c r="H2" s="218" t="s">
        <v>3</v>
      </c>
      <c r="I2" s="219"/>
      <c r="J2" s="219"/>
      <c r="K2" s="219"/>
      <c r="L2" s="224" t="s">
        <v>4</v>
      </c>
      <c r="M2" s="225"/>
      <c r="N2" s="225"/>
      <c r="O2" s="225"/>
      <c r="P2" s="225"/>
      <c r="Q2" s="225"/>
      <c r="R2" s="225"/>
      <c r="S2" s="226"/>
      <c r="T2" s="227" t="s">
        <v>5</v>
      </c>
      <c r="U2" s="228"/>
      <c r="V2" s="228"/>
      <c r="W2" s="229"/>
      <c r="X2" s="218" t="s">
        <v>6</v>
      </c>
      <c r="Y2" s="224" t="s">
        <v>5</v>
      </c>
      <c r="Z2" s="230"/>
      <c r="AA2" s="230"/>
      <c r="AB2" s="230"/>
      <c r="AC2" s="230"/>
      <c r="AD2" s="230"/>
      <c r="AE2" s="230"/>
      <c r="AF2" s="231"/>
      <c r="AG2" s="192" t="s">
        <v>7</v>
      </c>
      <c r="AH2" s="194" t="s">
        <v>6</v>
      </c>
      <c r="AI2" s="10"/>
      <c r="AJ2" s="16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</row>
    <row r="3" spans="2:88" ht="30" customHeight="1">
      <c r="B3" s="17"/>
      <c r="C3" s="18"/>
      <c r="D3" s="213"/>
      <c r="E3" s="233"/>
      <c r="F3" s="233"/>
      <c r="G3" s="214"/>
      <c r="H3" s="220"/>
      <c r="I3" s="221"/>
      <c r="J3" s="221"/>
      <c r="K3" s="221"/>
      <c r="L3" s="197" t="s">
        <v>8</v>
      </c>
      <c r="M3" s="198"/>
      <c r="N3" s="198"/>
      <c r="O3" s="198"/>
      <c r="P3" s="198"/>
      <c r="Q3" s="198"/>
      <c r="R3" s="198"/>
      <c r="S3" s="199"/>
      <c r="T3" s="200" t="s">
        <v>9</v>
      </c>
      <c r="U3" s="201"/>
      <c r="V3" s="201"/>
      <c r="W3" s="202"/>
      <c r="X3" s="220"/>
      <c r="Y3" s="197" t="s">
        <v>9</v>
      </c>
      <c r="Z3" s="203"/>
      <c r="AA3" s="203"/>
      <c r="AB3" s="203"/>
      <c r="AC3" s="203"/>
      <c r="AD3" s="203"/>
      <c r="AE3" s="203"/>
      <c r="AF3" s="204"/>
      <c r="AG3" s="193"/>
      <c r="AH3" s="195"/>
      <c r="AI3" s="10"/>
      <c r="AJ3" s="16" t="s">
        <v>10</v>
      </c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9"/>
      <c r="AZ3" s="19"/>
      <c r="BA3" s="19"/>
      <c r="BB3" s="19"/>
      <c r="BC3" s="10"/>
      <c r="BD3" s="19"/>
      <c r="BE3" s="19"/>
      <c r="BF3" s="19"/>
      <c r="BG3" s="19"/>
      <c r="BH3" s="10"/>
      <c r="BI3" s="19"/>
      <c r="BJ3" s="19"/>
      <c r="BK3" s="19"/>
      <c r="BL3" s="19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</row>
    <row r="4" spans="2:88" ht="30" customHeight="1">
      <c r="B4" s="20" t="s">
        <v>14</v>
      </c>
      <c r="C4" s="18" t="s">
        <v>15</v>
      </c>
      <c r="D4" s="215"/>
      <c r="E4" s="216"/>
      <c r="F4" s="216"/>
      <c r="G4" s="217"/>
      <c r="H4" s="222"/>
      <c r="I4" s="223"/>
      <c r="J4" s="223"/>
      <c r="K4" s="223"/>
      <c r="L4" s="205" t="s">
        <v>16</v>
      </c>
      <c r="M4" s="205"/>
      <c r="N4" s="205"/>
      <c r="O4" s="206"/>
      <c r="P4" s="207" t="s">
        <v>17</v>
      </c>
      <c r="Q4" s="205"/>
      <c r="R4" s="205"/>
      <c r="S4" s="208"/>
      <c r="T4" s="185" t="s">
        <v>16</v>
      </c>
      <c r="U4" s="186"/>
      <c r="V4" s="186"/>
      <c r="W4" s="209"/>
      <c r="X4" s="220"/>
      <c r="Y4" s="206" t="s">
        <v>17</v>
      </c>
      <c r="Z4" s="186"/>
      <c r="AA4" s="186"/>
      <c r="AB4" s="209"/>
      <c r="AC4" s="185" t="s">
        <v>18</v>
      </c>
      <c r="AD4" s="186"/>
      <c r="AE4" s="186"/>
      <c r="AF4" s="209"/>
      <c r="AG4" s="193"/>
      <c r="AH4" s="195"/>
      <c r="AI4" s="10"/>
      <c r="AJ4" s="21"/>
      <c r="AK4" s="181" t="s">
        <v>19</v>
      </c>
      <c r="AL4" s="181" t="s">
        <v>20</v>
      </c>
      <c r="AM4" s="181" t="s">
        <v>21</v>
      </c>
      <c r="AN4" s="181" t="s">
        <v>22</v>
      </c>
      <c r="AO4" s="181" t="s">
        <v>23</v>
      </c>
      <c r="AP4" s="181" t="s">
        <v>24</v>
      </c>
      <c r="AQ4" s="181" t="s">
        <v>25</v>
      </c>
      <c r="AR4" s="181" t="s">
        <v>26</v>
      </c>
      <c r="AS4" s="181" t="s">
        <v>27</v>
      </c>
      <c r="AT4" s="181" t="s">
        <v>28</v>
      </c>
      <c r="AU4" s="22" t="s">
        <v>29</v>
      </c>
      <c r="AV4" s="22" t="s">
        <v>30</v>
      </c>
      <c r="AW4" s="23"/>
      <c r="AX4" s="184" t="s">
        <v>31</v>
      </c>
      <c r="AY4" s="184"/>
      <c r="AZ4" s="184"/>
      <c r="BA4" s="184"/>
      <c r="BB4" s="184"/>
      <c r="BC4" s="184" t="s">
        <v>32</v>
      </c>
      <c r="BD4" s="184"/>
      <c r="BE4" s="184"/>
      <c r="BF4" s="184"/>
      <c r="BG4" s="184"/>
      <c r="BH4" s="184" t="s">
        <v>33</v>
      </c>
      <c r="BI4" s="184"/>
      <c r="BJ4" s="184"/>
      <c r="BK4" s="184"/>
      <c r="BL4" s="184"/>
      <c r="BM4" s="23"/>
      <c r="BN4" s="184" t="s">
        <v>34</v>
      </c>
      <c r="BO4" s="184"/>
      <c r="BP4" s="184"/>
      <c r="BQ4" s="184"/>
      <c r="BR4" s="184"/>
      <c r="BS4" s="184"/>
      <c r="BT4" s="184" t="s">
        <v>35</v>
      </c>
      <c r="BU4" s="184"/>
      <c r="BV4" s="184"/>
      <c r="BW4" s="184"/>
      <c r="BX4" s="184"/>
      <c r="BY4" s="184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</row>
    <row r="5" spans="2:88" ht="30" customHeight="1">
      <c r="B5" s="17"/>
      <c r="C5" s="18"/>
      <c r="D5" s="18" t="s">
        <v>36</v>
      </c>
      <c r="E5" s="18" t="s">
        <v>37</v>
      </c>
      <c r="F5" s="18" t="s">
        <v>38</v>
      </c>
      <c r="G5" s="18" t="s">
        <v>39</v>
      </c>
      <c r="H5" s="18" t="s">
        <v>36</v>
      </c>
      <c r="I5" s="18" t="s">
        <v>37</v>
      </c>
      <c r="J5" s="18" t="s">
        <v>38</v>
      </c>
      <c r="K5" s="24" t="s">
        <v>39</v>
      </c>
      <c r="L5" s="20" t="s">
        <v>36</v>
      </c>
      <c r="M5" s="18" t="s">
        <v>37</v>
      </c>
      <c r="N5" s="18" t="s">
        <v>38</v>
      </c>
      <c r="O5" s="35" t="s">
        <v>39</v>
      </c>
      <c r="P5" s="18" t="s">
        <v>36</v>
      </c>
      <c r="Q5" s="18" t="s">
        <v>37</v>
      </c>
      <c r="R5" s="18" t="s">
        <v>38</v>
      </c>
      <c r="S5" s="35" t="s">
        <v>39</v>
      </c>
      <c r="T5" s="25" t="s">
        <v>40</v>
      </c>
      <c r="U5" s="25" t="s">
        <v>41</v>
      </c>
      <c r="V5" s="25" t="s">
        <v>42</v>
      </c>
      <c r="W5" s="35" t="s">
        <v>43</v>
      </c>
      <c r="X5" s="220"/>
      <c r="Y5" s="18" t="s">
        <v>40</v>
      </c>
      <c r="Z5" s="18" t="s">
        <v>41</v>
      </c>
      <c r="AA5" s="18" t="s">
        <v>42</v>
      </c>
      <c r="AB5" s="18" t="s">
        <v>43</v>
      </c>
      <c r="AC5" s="18" t="s">
        <v>40</v>
      </c>
      <c r="AD5" s="18" t="s">
        <v>41</v>
      </c>
      <c r="AE5" s="18" t="s">
        <v>42</v>
      </c>
      <c r="AF5" s="18" t="s">
        <v>43</v>
      </c>
      <c r="AG5" s="193"/>
      <c r="AH5" s="195"/>
      <c r="AI5" s="10"/>
      <c r="AJ5" s="26"/>
      <c r="AK5" s="190"/>
      <c r="AL5" s="190"/>
      <c r="AM5" s="182"/>
      <c r="AN5" s="182"/>
      <c r="AO5" s="182"/>
      <c r="AP5" s="182"/>
      <c r="AQ5" s="182"/>
      <c r="AR5" s="182"/>
      <c r="AS5" s="182"/>
      <c r="AT5" s="190"/>
      <c r="AU5" s="182" t="s">
        <v>44</v>
      </c>
      <c r="AV5" s="182" t="s">
        <v>45</v>
      </c>
      <c r="AW5" s="27"/>
      <c r="AX5" s="177" t="s">
        <v>46</v>
      </c>
      <c r="AY5" s="184" t="s">
        <v>47</v>
      </c>
      <c r="AZ5" s="184"/>
      <c r="BA5" s="184"/>
      <c r="BB5" s="184"/>
      <c r="BC5" s="177" t="s">
        <v>46</v>
      </c>
      <c r="BD5" s="184" t="s">
        <v>47</v>
      </c>
      <c r="BE5" s="184"/>
      <c r="BF5" s="184"/>
      <c r="BG5" s="184"/>
      <c r="BH5" s="177" t="s">
        <v>46</v>
      </c>
      <c r="BI5" s="184" t="s">
        <v>47</v>
      </c>
      <c r="BJ5" s="184"/>
      <c r="BK5" s="184"/>
      <c r="BL5" s="184"/>
      <c r="BM5" s="27"/>
      <c r="BN5" s="185" t="s">
        <v>48</v>
      </c>
      <c r="BO5" s="186"/>
      <c r="BP5" s="187"/>
      <c r="BQ5" s="188" t="s">
        <v>49</v>
      </c>
      <c r="BR5" s="189"/>
      <c r="BS5" s="179" t="s">
        <v>50</v>
      </c>
      <c r="BT5" s="185" t="s">
        <v>48</v>
      </c>
      <c r="BU5" s="186"/>
      <c r="BV5" s="187"/>
      <c r="BW5" s="188" t="s">
        <v>49</v>
      </c>
      <c r="BX5" s="189"/>
      <c r="BY5" s="179" t="s">
        <v>50</v>
      </c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</row>
    <row r="6" spans="2:88" ht="30" customHeight="1">
      <c r="B6" s="28"/>
      <c r="C6" s="29"/>
      <c r="D6" s="29" t="s">
        <v>51</v>
      </c>
      <c r="E6" s="29" t="s">
        <v>51</v>
      </c>
      <c r="F6" s="29" t="s">
        <v>51</v>
      </c>
      <c r="G6" s="29" t="s">
        <v>52</v>
      </c>
      <c r="H6" s="55" t="s">
        <v>51</v>
      </c>
      <c r="I6" s="55" t="s">
        <v>51</v>
      </c>
      <c r="J6" s="55" t="s">
        <v>51</v>
      </c>
      <c r="K6" s="30" t="s">
        <v>52</v>
      </c>
      <c r="L6" s="31" t="s">
        <v>51</v>
      </c>
      <c r="M6" s="55" t="s">
        <v>51</v>
      </c>
      <c r="N6" s="55" t="s">
        <v>51</v>
      </c>
      <c r="O6" s="32" t="s">
        <v>52</v>
      </c>
      <c r="P6" s="55" t="s">
        <v>51</v>
      </c>
      <c r="Q6" s="55" t="s">
        <v>51</v>
      </c>
      <c r="R6" s="55" t="s">
        <v>51</v>
      </c>
      <c r="S6" s="33" t="s">
        <v>52</v>
      </c>
      <c r="T6" s="29" t="s">
        <v>52</v>
      </c>
      <c r="U6" s="29" t="s">
        <v>52</v>
      </c>
      <c r="V6" s="29" t="s">
        <v>52</v>
      </c>
      <c r="W6" s="29" t="s">
        <v>52</v>
      </c>
      <c r="X6" s="220"/>
      <c r="Y6" s="29" t="s">
        <v>52</v>
      </c>
      <c r="Z6" s="29" t="s">
        <v>52</v>
      </c>
      <c r="AA6" s="29" t="s">
        <v>52</v>
      </c>
      <c r="AB6" s="29" t="s">
        <v>52</v>
      </c>
      <c r="AC6" s="29" t="s">
        <v>52</v>
      </c>
      <c r="AD6" s="29" t="s">
        <v>52</v>
      </c>
      <c r="AE6" s="29" t="s">
        <v>52</v>
      </c>
      <c r="AF6" s="29" t="s">
        <v>52</v>
      </c>
      <c r="AG6" s="34" t="s">
        <v>52</v>
      </c>
      <c r="AH6" s="195"/>
      <c r="AI6" s="10"/>
      <c r="AJ6" s="26"/>
      <c r="AK6" s="190"/>
      <c r="AL6" s="190"/>
      <c r="AM6" s="182"/>
      <c r="AN6" s="182"/>
      <c r="AO6" s="182"/>
      <c r="AP6" s="182"/>
      <c r="AQ6" s="182"/>
      <c r="AR6" s="182"/>
      <c r="AS6" s="182"/>
      <c r="AT6" s="190"/>
      <c r="AU6" s="182"/>
      <c r="AV6" s="182"/>
      <c r="AW6" s="27"/>
      <c r="AX6" s="177"/>
      <c r="AY6" s="181" t="s">
        <v>53</v>
      </c>
      <c r="AZ6" s="181" t="s">
        <v>54</v>
      </c>
      <c r="BA6" s="177" t="s">
        <v>55</v>
      </c>
      <c r="BB6" s="177" t="s">
        <v>43</v>
      </c>
      <c r="BC6" s="177"/>
      <c r="BD6" s="181" t="s">
        <v>53</v>
      </c>
      <c r="BE6" s="181" t="s">
        <v>54</v>
      </c>
      <c r="BF6" s="177" t="s">
        <v>55</v>
      </c>
      <c r="BG6" s="177" t="s">
        <v>43</v>
      </c>
      <c r="BH6" s="177"/>
      <c r="BI6" s="181" t="s">
        <v>53</v>
      </c>
      <c r="BJ6" s="181" t="s">
        <v>54</v>
      </c>
      <c r="BK6" s="177" t="s">
        <v>55</v>
      </c>
      <c r="BL6" s="177" t="s">
        <v>43</v>
      </c>
      <c r="BM6" s="27"/>
      <c r="BN6" s="176" t="s">
        <v>56</v>
      </c>
      <c r="BO6" s="176" t="s">
        <v>57</v>
      </c>
      <c r="BP6" s="176" t="s">
        <v>58</v>
      </c>
      <c r="BQ6" s="176" t="s">
        <v>59</v>
      </c>
      <c r="BR6" s="176" t="s">
        <v>60</v>
      </c>
      <c r="BS6" s="179"/>
      <c r="BT6" s="176" t="s">
        <v>56</v>
      </c>
      <c r="BU6" s="176" t="s">
        <v>57</v>
      </c>
      <c r="BV6" s="176" t="s">
        <v>58</v>
      </c>
      <c r="BW6" s="176" t="s">
        <v>59</v>
      </c>
      <c r="BX6" s="176" t="s">
        <v>60</v>
      </c>
      <c r="BY6" s="179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</row>
    <row r="7" spans="2:88" ht="30" customHeight="1">
      <c r="B7" s="17"/>
      <c r="C7" s="18"/>
      <c r="D7" s="36"/>
      <c r="E7" s="36"/>
      <c r="F7" s="36"/>
      <c r="G7" s="37"/>
      <c r="H7" s="36"/>
      <c r="I7" s="38"/>
      <c r="J7" s="38"/>
      <c r="K7" s="39"/>
      <c r="L7" s="40"/>
      <c r="M7" s="41"/>
      <c r="N7" s="38"/>
      <c r="O7" s="42"/>
      <c r="P7" s="234"/>
      <c r="Q7" s="23"/>
      <c r="R7" s="23"/>
      <c r="S7" s="23"/>
      <c r="T7" s="43"/>
      <c r="U7" s="43"/>
      <c r="V7" s="43"/>
      <c r="W7" s="43"/>
      <c r="X7" s="220"/>
      <c r="Y7" s="43"/>
      <c r="Z7" s="43"/>
      <c r="AA7" s="43"/>
      <c r="AB7" s="43"/>
      <c r="AC7" s="43"/>
      <c r="AD7" s="43"/>
      <c r="AE7" s="43"/>
      <c r="AF7" s="43"/>
      <c r="AG7" s="44"/>
      <c r="AH7" s="195"/>
      <c r="AI7" s="10"/>
      <c r="AJ7" s="26"/>
      <c r="AK7" s="190"/>
      <c r="AL7" s="190"/>
      <c r="AM7" s="182"/>
      <c r="AN7" s="182"/>
      <c r="AO7" s="182"/>
      <c r="AP7" s="182"/>
      <c r="AQ7" s="182"/>
      <c r="AR7" s="182"/>
      <c r="AS7" s="182"/>
      <c r="AT7" s="190"/>
      <c r="AU7" s="182"/>
      <c r="AV7" s="182"/>
      <c r="AW7" s="27"/>
      <c r="AX7" s="177"/>
      <c r="AY7" s="182"/>
      <c r="AZ7" s="182"/>
      <c r="BA7" s="177"/>
      <c r="BB7" s="177"/>
      <c r="BC7" s="177"/>
      <c r="BD7" s="182"/>
      <c r="BE7" s="182"/>
      <c r="BF7" s="177"/>
      <c r="BG7" s="177"/>
      <c r="BH7" s="177"/>
      <c r="BI7" s="182"/>
      <c r="BJ7" s="182"/>
      <c r="BK7" s="177"/>
      <c r="BL7" s="177"/>
      <c r="BM7" s="27"/>
      <c r="BN7" s="177"/>
      <c r="BO7" s="177"/>
      <c r="BP7" s="177"/>
      <c r="BQ7" s="177"/>
      <c r="BR7" s="177"/>
      <c r="BS7" s="179"/>
      <c r="BT7" s="177"/>
      <c r="BU7" s="177"/>
      <c r="BV7" s="177"/>
      <c r="BW7" s="177"/>
      <c r="BX7" s="177"/>
      <c r="BY7" s="179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</row>
    <row r="8" spans="2:88" ht="30" customHeight="1">
      <c r="B8" s="20" t="s">
        <v>61</v>
      </c>
      <c r="C8" s="18" t="s">
        <v>62</v>
      </c>
      <c r="D8" s="45" t="s">
        <v>63</v>
      </c>
      <c r="E8" s="45" t="s">
        <v>63</v>
      </c>
      <c r="F8" s="45">
        <v>189373</v>
      </c>
      <c r="G8" s="45">
        <v>98.71</v>
      </c>
      <c r="H8" s="46" t="s">
        <v>63</v>
      </c>
      <c r="I8" s="46" t="s">
        <v>63</v>
      </c>
      <c r="J8" s="46">
        <v>115499</v>
      </c>
      <c r="K8" s="47">
        <v>99.81</v>
      </c>
      <c r="L8" s="48" t="s">
        <v>63</v>
      </c>
      <c r="M8" s="46" t="s">
        <v>63</v>
      </c>
      <c r="N8" s="46">
        <v>515675</v>
      </c>
      <c r="O8" s="49">
        <v>102.82</v>
      </c>
      <c r="P8" s="46" t="s">
        <v>63</v>
      </c>
      <c r="Q8" s="49" t="s">
        <v>63</v>
      </c>
      <c r="R8" s="49">
        <v>516103</v>
      </c>
      <c r="S8" s="46">
        <v>104.07</v>
      </c>
      <c r="T8" s="50">
        <v>31.929999999999996</v>
      </c>
      <c r="U8" s="50">
        <v>16.64</v>
      </c>
      <c r="V8" s="50">
        <v>11.82</v>
      </c>
      <c r="W8" s="50">
        <v>60.38</v>
      </c>
      <c r="X8" s="220"/>
      <c r="Y8" s="51">
        <v>30.740000000000002</v>
      </c>
      <c r="Z8" s="51">
        <v>17.11</v>
      </c>
      <c r="AA8" s="52">
        <v>12.1</v>
      </c>
      <c r="AB8" s="53">
        <v>59.95</v>
      </c>
      <c r="AC8" s="50">
        <v>27.49</v>
      </c>
      <c r="AD8" s="50">
        <v>15.1</v>
      </c>
      <c r="AE8" s="50">
        <v>11.15</v>
      </c>
      <c r="AF8" s="50">
        <v>53.75</v>
      </c>
      <c r="AG8" s="54">
        <v>2.69</v>
      </c>
      <c r="AH8" s="195"/>
      <c r="AI8" s="10"/>
      <c r="AJ8" s="26"/>
      <c r="AK8" s="191"/>
      <c r="AL8" s="191"/>
      <c r="AM8" s="183"/>
      <c r="AN8" s="183"/>
      <c r="AO8" s="183"/>
      <c r="AP8" s="183"/>
      <c r="AQ8" s="183"/>
      <c r="AR8" s="183"/>
      <c r="AS8" s="183"/>
      <c r="AT8" s="191"/>
      <c r="AU8" s="183"/>
      <c r="AV8" s="183"/>
      <c r="AW8" s="27"/>
      <c r="AX8" s="178"/>
      <c r="AY8" s="183"/>
      <c r="AZ8" s="183"/>
      <c r="BA8" s="178"/>
      <c r="BB8" s="178"/>
      <c r="BC8" s="178"/>
      <c r="BD8" s="183"/>
      <c r="BE8" s="183"/>
      <c r="BF8" s="178"/>
      <c r="BG8" s="178"/>
      <c r="BH8" s="178"/>
      <c r="BI8" s="183"/>
      <c r="BJ8" s="183"/>
      <c r="BK8" s="178"/>
      <c r="BL8" s="178"/>
      <c r="BM8" s="27"/>
      <c r="BN8" s="178"/>
      <c r="BO8" s="178"/>
      <c r="BP8" s="178"/>
      <c r="BQ8" s="178"/>
      <c r="BR8" s="178"/>
      <c r="BS8" s="180"/>
      <c r="BT8" s="178"/>
      <c r="BU8" s="178"/>
      <c r="BV8" s="178"/>
      <c r="BW8" s="178"/>
      <c r="BX8" s="178"/>
      <c r="BY8" s="18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</row>
    <row r="9" spans="2:88" ht="30" customHeight="1">
      <c r="B9" s="20" t="s">
        <v>64</v>
      </c>
      <c r="C9" s="18" t="s">
        <v>62</v>
      </c>
      <c r="D9" s="45" t="s">
        <v>63</v>
      </c>
      <c r="E9" s="45" t="s">
        <v>63</v>
      </c>
      <c r="F9" s="45">
        <v>184956</v>
      </c>
      <c r="G9" s="46" t="s">
        <v>63</v>
      </c>
      <c r="H9" s="45" t="s">
        <v>63</v>
      </c>
      <c r="I9" s="46" t="s">
        <v>63</v>
      </c>
      <c r="J9" s="235">
        <v>114659</v>
      </c>
      <c r="K9" s="56" t="s">
        <v>63</v>
      </c>
      <c r="L9" s="57" t="s">
        <v>63</v>
      </c>
      <c r="M9" s="46" t="s">
        <v>63</v>
      </c>
      <c r="N9" s="235">
        <v>524384</v>
      </c>
      <c r="O9" s="46" t="s">
        <v>63</v>
      </c>
      <c r="P9" s="46" t="s">
        <v>63</v>
      </c>
      <c r="Q9" s="58" t="s">
        <v>63</v>
      </c>
      <c r="R9" s="45">
        <v>526304</v>
      </c>
      <c r="S9" s="46" t="s">
        <v>63</v>
      </c>
      <c r="T9" s="50">
        <v>32.31</v>
      </c>
      <c r="U9" s="50">
        <v>16.689999999999998</v>
      </c>
      <c r="V9" s="50">
        <v>11.55</v>
      </c>
      <c r="W9" s="50">
        <v>60.540000000000006</v>
      </c>
      <c r="X9" s="220"/>
      <c r="Y9" s="51">
        <v>31.929999999999996</v>
      </c>
      <c r="Z9" s="51">
        <v>16.64</v>
      </c>
      <c r="AA9" s="52">
        <v>11.82</v>
      </c>
      <c r="AB9" s="53">
        <v>60.38</v>
      </c>
      <c r="AC9" s="50">
        <v>29.29</v>
      </c>
      <c r="AD9" s="50">
        <v>14.64</v>
      </c>
      <c r="AE9" s="50">
        <v>10.69</v>
      </c>
      <c r="AF9" s="50">
        <v>54.620000000000005</v>
      </c>
      <c r="AG9" s="54">
        <v>2.82</v>
      </c>
      <c r="AH9" s="195"/>
      <c r="AI9" s="10"/>
      <c r="AJ9" s="59"/>
      <c r="AK9" s="23" t="s">
        <v>65</v>
      </c>
      <c r="AL9" s="23" t="s">
        <v>65</v>
      </c>
      <c r="AM9" s="23"/>
      <c r="AN9" s="23"/>
      <c r="AO9" s="23" t="s">
        <v>11</v>
      </c>
      <c r="AP9" s="23" t="s">
        <v>12</v>
      </c>
      <c r="AQ9" s="23"/>
      <c r="AR9" s="23" t="s">
        <v>66</v>
      </c>
      <c r="AS9" s="23" t="s">
        <v>13</v>
      </c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 t="s">
        <v>67</v>
      </c>
      <c r="BO9" s="23" t="s">
        <v>67</v>
      </c>
      <c r="BP9" s="23" t="s">
        <v>67</v>
      </c>
      <c r="BQ9" s="23" t="s">
        <v>68</v>
      </c>
      <c r="BR9" s="23" t="s">
        <v>68</v>
      </c>
      <c r="BS9" s="23"/>
      <c r="BT9" s="23" t="s">
        <v>67</v>
      </c>
      <c r="BU9" s="23" t="s">
        <v>67</v>
      </c>
      <c r="BV9" s="23" t="s">
        <v>67</v>
      </c>
      <c r="BW9" s="23" t="s">
        <v>68</v>
      </c>
      <c r="BX9" s="23" t="s">
        <v>68</v>
      </c>
      <c r="BY9" s="23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</row>
    <row r="10" spans="2:88" ht="30" customHeight="1">
      <c r="B10" s="20" t="s">
        <v>69</v>
      </c>
      <c r="C10" s="18" t="s">
        <v>62</v>
      </c>
      <c r="D10" s="45" t="s">
        <v>63</v>
      </c>
      <c r="E10" s="45" t="s">
        <v>63</v>
      </c>
      <c r="F10" s="60">
        <f>ROUND(AM10/AK10,0)</f>
        <v>187165</v>
      </c>
      <c r="G10" s="46" t="s">
        <v>63</v>
      </c>
      <c r="H10" s="45" t="s">
        <v>70</v>
      </c>
      <c r="I10" s="45" t="s">
        <v>63</v>
      </c>
      <c r="J10" s="61">
        <f>ROUND(AM10/AL10,0)</f>
        <v>117983</v>
      </c>
      <c r="K10" s="56" t="s">
        <v>63</v>
      </c>
      <c r="L10" s="48" t="s">
        <v>63</v>
      </c>
      <c r="M10" s="235" t="s">
        <v>63</v>
      </c>
      <c r="N10" s="60">
        <f>ROUND(AU10/AT10*1000,0)</f>
        <v>511020</v>
      </c>
      <c r="O10" s="46" t="s">
        <v>63</v>
      </c>
      <c r="P10" s="58" t="s">
        <v>63</v>
      </c>
      <c r="Q10" s="45" t="s">
        <v>63</v>
      </c>
      <c r="R10" s="60">
        <f>ROUND(AV10/AT10*1000,0)</f>
        <v>522298</v>
      </c>
      <c r="S10" s="46" t="s">
        <v>63</v>
      </c>
      <c r="T10" s="62">
        <f>ROUND(AY10/AX10,4)*100</f>
        <v>33.040000000000006</v>
      </c>
      <c r="U10" s="62">
        <f>ROUND(AZ10/AX10,4)*100</f>
        <v>16.38</v>
      </c>
      <c r="V10" s="62">
        <f>ROUND(BA10/AX10,4)*100</f>
        <v>11.5</v>
      </c>
      <c r="W10" s="62">
        <f>ROUND(BB10/AX10,4)*100</f>
        <v>60.919999999999995</v>
      </c>
      <c r="X10" s="220"/>
      <c r="Y10" s="62">
        <f>ROUND(BD10/BC10,4)*100</f>
        <v>33.040000000000006</v>
      </c>
      <c r="Z10" s="62">
        <f>ROUND(BE10/BC10,4)*100</f>
        <v>16.38</v>
      </c>
      <c r="AA10" s="62">
        <f>ROUND(BF10/BC10,4)*100</f>
        <v>11.5</v>
      </c>
      <c r="AB10" s="62">
        <f>ROUND(BG10/BC10,4)*100</f>
        <v>60.919999999999995</v>
      </c>
      <c r="AC10" s="62">
        <f>ROUND(BI10/BH10,4)*100</f>
        <v>30.959999999999997</v>
      </c>
      <c r="AD10" s="62">
        <f>ROUND(BJ10/BH10,4)*100</f>
        <v>14.64</v>
      </c>
      <c r="AE10" s="62">
        <f>ROUND(BK10/BH10,4)*100</f>
        <v>10.17</v>
      </c>
      <c r="AF10" s="62">
        <f>ROUND(BL10/BH10,4)*100</f>
        <v>55.769999999999996</v>
      </c>
      <c r="AG10" s="63">
        <f>ROUND(BS10/BY10,4)*100</f>
        <v>2.5700000000000003</v>
      </c>
      <c r="AH10" s="195"/>
      <c r="AI10" s="10"/>
      <c r="AJ10" s="64" t="s">
        <v>71</v>
      </c>
      <c r="AK10" s="65">
        <f>SUM(AK11:AK12)</f>
        <v>104845</v>
      </c>
      <c r="AL10" s="65">
        <f t="shared" ref="AL10:BY10" si="0">SUM(AL11:AL12)</f>
        <v>166323</v>
      </c>
      <c r="AM10" s="65">
        <f t="shared" si="0"/>
        <v>19623286846</v>
      </c>
      <c r="AN10" s="66">
        <f t="shared" si="0"/>
        <v>19624482446</v>
      </c>
      <c r="AO10" s="66">
        <f t="shared" si="0"/>
        <v>19624482446</v>
      </c>
      <c r="AP10" s="66">
        <f t="shared" si="0"/>
        <v>0</v>
      </c>
      <c r="AQ10" s="66">
        <f>SUM(AQ11:AQ12)</f>
        <v>1195600</v>
      </c>
      <c r="AR10" s="66">
        <f t="shared" si="0"/>
        <v>1195600</v>
      </c>
      <c r="AS10" s="66">
        <f t="shared" si="0"/>
        <v>0</v>
      </c>
      <c r="AT10" s="66">
        <f>SUM(AT11:AT12)</f>
        <v>166323</v>
      </c>
      <c r="AU10" s="66">
        <f t="shared" si="0"/>
        <v>84994369</v>
      </c>
      <c r="AV10" s="66">
        <f>SUM(AV11:AV12)</f>
        <v>86870170</v>
      </c>
      <c r="AW10" s="61"/>
      <c r="AX10" s="66">
        <f t="shared" si="0"/>
        <v>101818</v>
      </c>
      <c r="AY10" s="66">
        <f t="shared" si="0"/>
        <v>33639</v>
      </c>
      <c r="AZ10" s="66">
        <f t="shared" si="0"/>
        <v>16678</v>
      </c>
      <c r="BA10" s="66">
        <f t="shared" si="0"/>
        <v>11707</v>
      </c>
      <c r="BB10" s="66">
        <f t="shared" si="0"/>
        <v>62024</v>
      </c>
      <c r="BC10" s="66">
        <f>SUM(BC11:BC12)</f>
        <v>101818</v>
      </c>
      <c r="BD10" s="66">
        <f>SUM(BD11:BD12)</f>
        <v>33639</v>
      </c>
      <c r="BE10" s="66">
        <f>SUM(BE11:BE12)</f>
        <v>16678</v>
      </c>
      <c r="BF10" s="66">
        <f>SUM(BF11:BF12)</f>
        <v>11707</v>
      </c>
      <c r="BG10" s="66">
        <f>SUM(BG11:BG12)</f>
        <v>62024</v>
      </c>
      <c r="BH10" s="66">
        <f t="shared" si="0"/>
        <v>40699</v>
      </c>
      <c r="BI10" s="66">
        <f t="shared" si="0"/>
        <v>12601</v>
      </c>
      <c r="BJ10" s="66">
        <f t="shared" si="0"/>
        <v>5958</v>
      </c>
      <c r="BK10" s="66">
        <f t="shared" si="0"/>
        <v>4140</v>
      </c>
      <c r="BL10" s="66">
        <f t="shared" si="0"/>
        <v>22699</v>
      </c>
      <c r="BM10" s="61"/>
      <c r="BN10" s="61">
        <f t="shared" si="0"/>
        <v>2969</v>
      </c>
      <c r="BO10" s="61">
        <f t="shared" si="0"/>
        <v>2274</v>
      </c>
      <c r="BP10" s="61">
        <f>SUM(BP11:BP12)</f>
        <v>1359</v>
      </c>
      <c r="BQ10" s="61">
        <f t="shared" si="0"/>
        <v>0</v>
      </c>
      <c r="BR10" s="61">
        <f>SUM(BR11:BR12)</f>
        <v>0</v>
      </c>
      <c r="BS10" s="61">
        <f t="shared" si="0"/>
        <v>6602</v>
      </c>
      <c r="BT10" s="61">
        <f t="shared" si="0"/>
        <v>107785</v>
      </c>
      <c r="BU10" s="61">
        <f t="shared" si="0"/>
        <v>107738</v>
      </c>
      <c r="BV10" s="61">
        <f>SUM(BV11:BV12)</f>
        <v>41036</v>
      </c>
      <c r="BW10" s="61">
        <f t="shared" si="0"/>
        <v>0</v>
      </c>
      <c r="BX10" s="61">
        <f>SUM(BX11:BX12)</f>
        <v>0</v>
      </c>
      <c r="BY10" s="61">
        <f t="shared" si="0"/>
        <v>256559</v>
      </c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</row>
    <row r="11" spans="2:88" ht="30" customHeight="1">
      <c r="B11" s="20" t="s">
        <v>72</v>
      </c>
      <c r="C11" s="18" t="s">
        <v>43</v>
      </c>
      <c r="D11" s="45" t="s">
        <v>63</v>
      </c>
      <c r="E11" s="45" t="s">
        <v>63</v>
      </c>
      <c r="F11" s="60">
        <f>ROUND(AM11/AK11,0)</f>
        <v>176690</v>
      </c>
      <c r="G11" s="67" t="s">
        <v>63</v>
      </c>
      <c r="H11" s="45" t="s">
        <v>63</v>
      </c>
      <c r="I11" s="45" t="s">
        <v>63</v>
      </c>
      <c r="J11" s="60">
        <f>ROUND(AM11/AL11,0)</f>
        <v>112475</v>
      </c>
      <c r="K11" s="68" t="s">
        <v>63</v>
      </c>
      <c r="L11" s="48" t="s">
        <v>63</v>
      </c>
      <c r="M11" s="235" t="s">
        <v>63</v>
      </c>
      <c r="N11" s="69" t="s">
        <v>63</v>
      </c>
      <c r="O11" s="69" t="s">
        <v>70</v>
      </c>
      <c r="P11" s="58" t="s">
        <v>63</v>
      </c>
      <c r="Q11" s="58" t="s">
        <v>63</v>
      </c>
      <c r="R11" s="67" t="s">
        <v>63</v>
      </c>
      <c r="S11" s="69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220"/>
      <c r="Y11" s="67" t="s">
        <v>70</v>
      </c>
      <c r="Z11" s="67" t="s">
        <v>63</v>
      </c>
      <c r="AA11" s="67" t="s">
        <v>63</v>
      </c>
      <c r="AB11" s="67" t="s">
        <v>63</v>
      </c>
      <c r="AC11" s="67" t="s">
        <v>63</v>
      </c>
      <c r="AD11" s="67" t="s">
        <v>63</v>
      </c>
      <c r="AE11" s="67" t="s">
        <v>63</v>
      </c>
      <c r="AF11" s="67" t="s">
        <v>63</v>
      </c>
      <c r="AG11" s="70" t="s">
        <v>63</v>
      </c>
      <c r="AH11" s="195"/>
      <c r="AI11" s="10"/>
      <c r="AJ11" s="64" t="s">
        <v>73</v>
      </c>
      <c r="AK11" s="65">
        <f t="shared" ref="AK11:AT11" si="1">SUM(AK13:AK32)</f>
        <v>99753</v>
      </c>
      <c r="AL11" s="65">
        <f t="shared" si="1"/>
        <v>156705</v>
      </c>
      <c r="AM11" s="65">
        <f t="shared" si="1"/>
        <v>17625364100</v>
      </c>
      <c r="AN11" s="66">
        <f t="shared" si="1"/>
        <v>17626559700</v>
      </c>
      <c r="AO11" s="66">
        <f t="shared" si="1"/>
        <v>17626559700</v>
      </c>
      <c r="AP11" s="66">
        <f t="shared" si="1"/>
        <v>0</v>
      </c>
      <c r="AQ11" s="66">
        <f>SUM(AQ13:AQ32)</f>
        <v>1195600</v>
      </c>
      <c r="AR11" s="66">
        <f t="shared" si="1"/>
        <v>1195600</v>
      </c>
      <c r="AS11" s="66">
        <f t="shared" si="1"/>
        <v>0</v>
      </c>
      <c r="AT11" s="66">
        <f t="shared" si="1"/>
        <v>156705</v>
      </c>
      <c r="AU11" s="66">
        <f>SUM(AU13:AU32)</f>
        <v>84994369</v>
      </c>
      <c r="AV11" s="66">
        <f>SUM(AV13:AV32)</f>
        <v>86870170</v>
      </c>
      <c r="AW11" s="61"/>
      <c r="AX11" s="66">
        <f t="shared" ref="AX11:BL11" si="2">AX13+AX14+SUM(AX15:AX18)+AX19+AX20+AX21+AX22+SUM(AX23:AX23)+SUM(AX24:AX28)+SUM(AX29:AX32)</f>
        <v>101818</v>
      </c>
      <c r="AY11" s="66">
        <f>AY13+AY14+SUM(AY15:AY18)+AY19+AY20+AY21+AY22+SUM(AY23:AY23)+SUM(AY24:AY28)+SUM(AY29:AY32)</f>
        <v>33639</v>
      </c>
      <c r="AZ11" s="66">
        <f t="shared" si="2"/>
        <v>16678</v>
      </c>
      <c r="BA11" s="66">
        <f t="shared" si="2"/>
        <v>11707</v>
      </c>
      <c r="BB11" s="66">
        <f>BB13+BB14+SUM(BB15:BB18)+BB19+BB20+BB21+BB22+SUM(BB23:BB23)+SUM(BB24:BB28)+SUM(BB29:BB32)</f>
        <v>62024</v>
      </c>
      <c r="BC11" s="66">
        <f t="shared" si="2"/>
        <v>101818</v>
      </c>
      <c r="BD11" s="66">
        <f>BD13+BD14+SUM(BD15:BD18)+BD19+BD20+BD21+BD22+SUM(BD23:BD23)+SUM(BD24:BD28)+SUM(BD29:BD32)</f>
        <v>33639</v>
      </c>
      <c r="BE11" s="66">
        <f t="shared" si="2"/>
        <v>16678</v>
      </c>
      <c r="BF11" s="66">
        <f>BF13+BF14+SUM(BF15:BF18)+BF19+BF20+BF21+BF22+SUM(BF23:BF23)+SUM(BF24:BF28)+SUM(BF29:BF32)</f>
        <v>11707</v>
      </c>
      <c r="BG11" s="66">
        <f>BG13+BG14+SUM(BG15:BG18)+BG19+BG20+BG21+BG22+SUM(BG23:BG23)+SUM(BG24:BG28)+SUM(BG29:BG32)</f>
        <v>62024</v>
      </c>
      <c r="BH11" s="66">
        <f t="shared" si="2"/>
        <v>40699</v>
      </c>
      <c r="BI11" s="66">
        <f>BI13+BI14+SUM(BI15:BI18)+BI19+BI20+BI21+BI22+SUM(BI23:BI23)+SUM(BI24:BI28)+SUM(BI29:BI32)</f>
        <v>12601</v>
      </c>
      <c r="BJ11" s="66">
        <f t="shared" si="2"/>
        <v>5958</v>
      </c>
      <c r="BK11" s="66">
        <f t="shared" si="2"/>
        <v>4140</v>
      </c>
      <c r="BL11" s="66">
        <f t="shared" si="2"/>
        <v>22699</v>
      </c>
      <c r="BM11" s="61"/>
      <c r="BN11" s="66">
        <f t="shared" ref="BN11:BY11" si="3">SUM(BN13:BN32)</f>
        <v>2969</v>
      </c>
      <c r="BO11" s="66">
        <f t="shared" si="3"/>
        <v>2274</v>
      </c>
      <c r="BP11" s="66">
        <f t="shared" si="3"/>
        <v>1359</v>
      </c>
      <c r="BQ11" s="66">
        <f t="shared" si="3"/>
        <v>0</v>
      </c>
      <c r="BR11" s="66">
        <f t="shared" si="3"/>
        <v>0</v>
      </c>
      <c r="BS11" s="66">
        <f t="shared" si="3"/>
        <v>6602</v>
      </c>
      <c r="BT11" s="66">
        <f t="shared" si="3"/>
        <v>102689</v>
      </c>
      <c r="BU11" s="66">
        <f t="shared" si="3"/>
        <v>102689</v>
      </c>
      <c r="BV11" s="66">
        <f t="shared" si="3"/>
        <v>41036</v>
      </c>
      <c r="BW11" s="66">
        <f t="shared" si="3"/>
        <v>0</v>
      </c>
      <c r="BX11" s="66">
        <f t="shared" si="3"/>
        <v>0</v>
      </c>
      <c r="BY11" s="66">
        <f t="shared" si="3"/>
        <v>246414</v>
      </c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</row>
    <row r="12" spans="2:88" ht="30" customHeight="1">
      <c r="B12" s="71" t="s">
        <v>74</v>
      </c>
      <c r="C12" s="29" t="s">
        <v>43</v>
      </c>
      <c r="D12" s="72" t="s">
        <v>63</v>
      </c>
      <c r="E12" s="72" t="s">
        <v>70</v>
      </c>
      <c r="F12" s="73">
        <f>ROUND(AM12/AK12,0)</f>
        <v>392365</v>
      </c>
      <c r="G12" s="74" t="s">
        <v>63</v>
      </c>
      <c r="H12" s="72" t="s">
        <v>63</v>
      </c>
      <c r="I12" s="72" t="s">
        <v>63</v>
      </c>
      <c r="J12" s="73">
        <f>ROUND(AM12/AL12,0)</f>
        <v>207727</v>
      </c>
      <c r="K12" s="75" t="s">
        <v>63</v>
      </c>
      <c r="L12" s="76" t="s">
        <v>63</v>
      </c>
      <c r="M12" s="77" t="s">
        <v>63</v>
      </c>
      <c r="N12" s="78" t="s">
        <v>63</v>
      </c>
      <c r="O12" s="78" t="s">
        <v>70</v>
      </c>
      <c r="P12" s="79" t="s">
        <v>63</v>
      </c>
      <c r="Q12" s="79" t="s">
        <v>63</v>
      </c>
      <c r="R12" s="74" t="s">
        <v>63</v>
      </c>
      <c r="S12" s="78" t="s">
        <v>63</v>
      </c>
      <c r="T12" s="74" t="s">
        <v>63</v>
      </c>
      <c r="U12" s="74" t="s">
        <v>63</v>
      </c>
      <c r="V12" s="74" t="s">
        <v>63</v>
      </c>
      <c r="W12" s="74" t="s">
        <v>63</v>
      </c>
      <c r="X12" s="222"/>
      <c r="Y12" s="74" t="s">
        <v>63</v>
      </c>
      <c r="Z12" s="74" t="s">
        <v>63</v>
      </c>
      <c r="AA12" s="74" t="s">
        <v>63</v>
      </c>
      <c r="AB12" s="74" t="s">
        <v>63</v>
      </c>
      <c r="AC12" s="74" t="s">
        <v>63</v>
      </c>
      <c r="AD12" s="74" t="s">
        <v>63</v>
      </c>
      <c r="AE12" s="74" t="s">
        <v>63</v>
      </c>
      <c r="AF12" s="74" t="s">
        <v>63</v>
      </c>
      <c r="AG12" s="80" t="s">
        <v>63</v>
      </c>
      <c r="AH12" s="196"/>
      <c r="AI12" s="10"/>
      <c r="AJ12" s="81" t="s">
        <v>75</v>
      </c>
      <c r="AK12" s="82">
        <f>SUM(AK33:AK35)</f>
        <v>5092</v>
      </c>
      <c r="AL12" s="82">
        <f t="shared" ref="AL12:AU12" si="4">SUM(AL33:AL35)</f>
        <v>9618</v>
      </c>
      <c r="AM12" s="82">
        <f t="shared" si="4"/>
        <v>1997922746</v>
      </c>
      <c r="AN12" s="83">
        <f t="shared" si="4"/>
        <v>1997922746</v>
      </c>
      <c r="AO12" s="83">
        <f t="shared" si="4"/>
        <v>1997922746</v>
      </c>
      <c r="AP12" s="83">
        <f t="shared" si="4"/>
        <v>0</v>
      </c>
      <c r="AQ12" s="83">
        <f>SUM(AQ33:AQ35)</f>
        <v>0</v>
      </c>
      <c r="AR12" s="83">
        <f t="shared" si="4"/>
        <v>0</v>
      </c>
      <c r="AS12" s="83">
        <f t="shared" si="4"/>
        <v>0</v>
      </c>
      <c r="AT12" s="83">
        <f t="shared" si="4"/>
        <v>9618</v>
      </c>
      <c r="AU12" s="83">
        <f t="shared" si="4"/>
        <v>0</v>
      </c>
      <c r="AV12" s="83">
        <f>SUM(AV33:AV35)</f>
        <v>0</v>
      </c>
      <c r="AW12" s="73"/>
      <c r="AX12" s="83">
        <f t="shared" ref="AX12:BL12" si="5">SUM(AX33:AX35)</f>
        <v>0</v>
      </c>
      <c r="AY12" s="83">
        <f t="shared" si="5"/>
        <v>0</v>
      </c>
      <c r="AZ12" s="83">
        <f t="shared" si="5"/>
        <v>0</v>
      </c>
      <c r="BA12" s="83">
        <f t="shared" si="5"/>
        <v>0</v>
      </c>
      <c r="BB12" s="83">
        <f t="shared" si="5"/>
        <v>0</v>
      </c>
      <c r="BC12" s="83">
        <f>SUM(BC33:BC35)</f>
        <v>0</v>
      </c>
      <c r="BD12" s="83">
        <f>SUM(BD33:BD35)</f>
        <v>0</v>
      </c>
      <c r="BE12" s="83">
        <f>SUM(BE33:BE35)</f>
        <v>0</v>
      </c>
      <c r="BF12" s="83">
        <f>SUM(BF33:BF35)</f>
        <v>0</v>
      </c>
      <c r="BG12" s="83">
        <f>SUM(BG33:BG35)</f>
        <v>0</v>
      </c>
      <c r="BH12" s="83">
        <f t="shared" si="5"/>
        <v>0</v>
      </c>
      <c r="BI12" s="83">
        <f t="shared" si="5"/>
        <v>0</v>
      </c>
      <c r="BJ12" s="83">
        <f t="shared" si="5"/>
        <v>0</v>
      </c>
      <c r="BK12" s="83">
        <f t="shared" si="5"/>
        <v>0</v>
      </c>
      <c r="BL12" s="83">
        <f t="shared" si="5"/>
        <v>0</v>
      </c>
      <c r="BM12" s="73"/>
      <c r="BN12" s="83">
        <f t="shared" ref="BN12:BY12" si="6">SUM(BN33:BN35)</f>
        <v>0</v>
      </c>
      <c r="BO12" s="83">
        <f t="shared" si="6"/>
        <v>0</v>
      </c>
      <c r="BP12" s="83">
        <f>SUM(BP33:BP35)</f>
        <v>0</v>
      </c>
      <c r="BQ12" s="83">
        <f t="shared" si="6"/>
        <v>0</v>
      </c>
      <c r="BR12" s="83">
        <f>SUM(BR33:BR35)</f>
        <v>0</v>
      </c>
      <c r="BS12" s="83">
        <f t="shared" si="6"/>
        <v>0</v>
      </c>
      <c r="BT12" s="83">
        <f t="shared" si="6"/>
        <v>5096</v>
      </c>
      <c r="BU12" s="83">
        <f t="shared" si="6"/>
        <v>5049</v>
      </c>
      <c r="BV12" s="83">
        <f>SUM(BV33:BV35)</f>
        <v>0</v>
      </c>
      <c r="BW12" s="83">
        <f t="shared" si="6"/>
        <v>0</v>
      </c>
      <c r="BX12" s="83">
        <f>SUM(BX33:BX35)</f>
        <v>0</v>
      </c>
      <c r="BY12" s="83">
        <f t="shared" si="6"/>
        <v>10145</v>
      </c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</row>
    <row r="13" spans="2:88" ht="30" customHeight="1">
      <c r="B13" s="17">
        <v>41001</v>
      </c>
      <c r="C13" s="18" t="s">
        <v>76</v>
      </c>
      <c r="D13" s="84">
        <v>187156</v>
      </c>
      <c r="E13" s="84">
        <v>181307</v>
      </c>
      <c r="F13" s="60">
        <f>ROUND(AM13/AK13,0)</f>
        <v>179783</v>
      </c>
      <c r="G13" s="85">
        <f>ROUND(F13/E13*100,2)</f>
        <v>99.16</v>
      </c>
      <c r="H13" s="86">
        <v>116760</v>
      </c>
      <c r="I13" s="86">
        <v>114746</v>
      </c>
      <c r="J13" s="60">
        <f>ROUND(AM13/AL13,0)</f>
        <v>115796</v>
      </c>
      <c r="K13" s="68">
        <f>ROUND(J13/I13*100,2)</f>
        <v>100.92</v>
      </c>
      <c r="L13" s="87">
        <v>561461</v>
      </c>
      <c r="M13" s="84">
        <v>566790</v>
      </c>
      <c r="N13" s="60">
        <f>ROUND(AU13/AT13*1000,0)</f>
        <v>560925</v>
      </c>
      <c r="O13" s="85">
        <f>ROUND(N13/M13*100,2)</f>
        <v>98.97</v>
      </c>
      <c r="P13" s="45">
        <v>562077</v>
      </c>
      <c r="Q13" s="45">
        <v>564469</v>
      </c>
      <c r="R13" s="88">
        <f t="shared" ref="R13:R32" si="7">ROUND(AV13/AT13*1000,0)</f>
        <v>576054</v>
      </c>
      <c r="S13" s="69">
        <f>ROUND(R13/Q13*100,2)</f>
        <v>102.05</v>
      </c>
      <c r="T13" s="62">
        <f>ROUND(AY13/AX13,4)*100</f>
        <v>33.650000000000006</v>
      </c>
      <c r="U13" s="62">
        <f>ROUND(AZ13/AX13,4)*100</f>
        <v>15.190000000000001</v>
      </c>
      <c r="V13" s="62">
        <f>ROUND(BA13/AX13,4)*100</f>
        <v>11.08</v>
      </c>
      <c r="W13" s="62">
        <f>ROUND(BB13/AX13,4)*100</f>
        <v>59.919999999999995</v>
      </c>
      <c r="X13" s="24" t="s">
        <v>77</v>
      </c>
      <c r="Y13" s="62">
        <f>ROUND(BD13/BC13,4)*100</f>
        <v>33.650000000000006</v>
      </c>
      <c r="Z13" s="62">
        <f>ROUND(BE13/BC13,4)*100</f>
        <v>15.190000000000001</v>
      </c>
      <c r="AA13" s="62">
        <f>ROUND(BF13/BC13,4)*100</f>
        <v>11.08</v>
      </c>
      <c r="AB13" s="62">
        <f>ROUND(BG13/BC13,4)*100</f>
        <v>59.919999999999995</v>
      </c>
      <c r="AC13" s="62">
        <f>ROUND(BI13/BH13,4)*100</f>
        <v>32.57</v>
      </c>
      <c r="AD13" s="62">
        <f>ROUND(BJ13/BH13,4)*100</f>
        <v>13.69</v>
      </c>
      <c r="AE13" s="62">
        <f>ROUND(BK13/BH13,4)*100</f>
        <v>9.7900000000000009</v>
      </c>
      <c r="AF13" s="62">
        <f>ROUND(BL13/BH13,4)*100</f>
        <v>56.05</v>
      </c>
      <c r="AG13" s="63">
        <f>ROUND(BS13/BY13,4)*100</f>
        <v>3</v>
      </c>
      <c r="AH13" s="89" t="s">
        <v>77</v>
      </c>
      <c r="AI13" s="10"/>
      <c r="AJ13" s="18" t="s">
        <v>76</v>
      </c>
      <c r="AK13" s="90">
        <f>[1]第１表１!G13</f>
        <v>27534</v>
      </c>
      <c r="AL13" s="90">
        <f>[1]第１表１!I13</f>
        <v>42749</v>
      </c>
      <c r="AM13" s="91">
        <f>AN13-AQ13</f>
        <v>4950145100</v>
      </c>
      <c r="AN13" s="91">
        <f>SUM(AO13:AP13)</f>
        <v>4951340700</v>
      </c>
      <c r="AO13" s="92">
        <v>4951340700</v>
      </c>
      <c r="AP13" s="92">
        <v>0</v>
      </c>
      <c r="AQ13" s="91">
        <f>SUM(AR13:AS13)</f>
        <v>1195600</v>
      </c>
      <c r="AR13" s="92">
        <v>1195600</v>
      </c>
      <c r="AS13" s="92">
        <v>0</v>
      </c>
      <c r="AT13" s="90">
        <f>[2]第６表２!W13</f>
        <v>42749</v>
      </c>
      <c r="AU13" s="92">
        <v>23978979</v>
      </c>
      <c r="AV13" s="92">
        <v>24625739</v>
      </c>
      <c r="AW13" s="93"/>
      <c r="AX13" s="92">
        <v>28046</v>
      </c>
      <c r="AY13" s="92">
        <v>9437</v>
      </c>
      <c r="AZ13" s="92">
        <v>4261</v>
      </c>
      <c r="BA13" s="92">
        <v>3107</v>
      </c>
      <c r="BB13" s="94">
        <f>SUM(AY13:BA13)</f>
        <v>16805</v>
      </c>
      <c r="BC13" s="92">
        <v>28046</v>
      </c>
      <c r="BD13" s="92">
        <v>9437</v>
      </c>
      <c r="BE13" s="92">
        <v>4261</v>
      </c>
      <c r="BF13" s="92">
        <v>3107</v>
      </c>
      <c r="BG13" s="94">
        <f>SUM(BD13:BF13)</f>
        <v>16805</v>
      </c>
      <c r="BH13" s="92">
        <v>11521</v>
      </c>
      <c r="BI13" s="92">
        <v>3752</v>
      </c>
      <c r="BJ13" s="92">
        <v>1577</v>
      </c>
      <c r="BK13" s="92">
        <v>1128</v>
      </c>
      <c r="BL13" s="94">
        <f>BI13+BJ13+BK13</f>
        <v>6457</v>
      </c>
      <c r="BM13" s="93"/>
      <c r="BN13" s="95">
        <f>[2]第６表２!P13</f>
        <v>836</v>
      </c>
      <c r="BO13" s="95">
        <f>[2]第６表４!P13</f>
        <v>720</v>
      </c>
      <c r="BP13" s="95">
        <f>[2]第６表６!P13</f>
        <v>472</v>
      </c>
      <c r="BQ13" s="96">
        <f>[2]第７表２!J13</f>
        <v>0</v>
      </c>
      <c r="BR13" s="96">
        <f>[2]第７表４!J13</f>
        <v>0</v>
      </c>
      <c r="BS13" s="61">
        <f>SUM(BN13:BR13)</f>
        <v>2028</v>
      </c>
      <c r="BT13" s="95">
        <f>[2]第６表２!J13</f>
        <v>28046</v>
      </c>
      <c r="BU13" s="95">
        <f>[2]第６表４!J13</f>
        <v>28046</v>
      </c>
      <c r="BV13" s="95">
        <f>[2]第６表６!J13</f>
        <v>11521</v>
      </c>
      <c r="BW13" s="95">
        <f>[2]第７表２!F13</f>
        <v>0</v>
      </c>
      <c r="BX13" s="95">
        <f>[2]第７表４!F13</f>
        <v>0</v>
      </c>
      <c r="BY13" s="61">
        <f>SUM(BT13:BX13)</f>
        <v>67613</v>
      </c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</row>
    <row r="14" spans="2:88" ht="30" customHeight="1">
      <c r="B14" s="17">
        <v>41002</v>
      </c>
      <c r="C14" s="18" t="s">
        <v>78</v>
      </c>
      <c r="D14" s="84">
        <v>177529</v>
      </c>
      <c r="E14" s="84">
        <v>172299</v>
      </c>
      <c r="F14" s="60">
        <f>ROUND(AM14/AK14,0)</f>
        <v>170911</v>
      </c>
      <c r="G14" s="62">
        <f t="shared" ref="G14:G35" si="8">ROUND(F14/E14*100,2)</f>
        <v>99.19</v>
      </c>
      <c r="H14" s="84">
        <v>106491</v>
      </c>
      <c r="I14" s="84">
        <v>105231</v>
      </c>
      <c r="J14" s="60">
        <f t="shared" ref="J14:J35" si="9">ROUND(AM14/AL14,0)</f>
        <v>106409</v>
      </c>
      <c r="K14" s="97">
        <f t="shared" ref="K14:K35" si="10">ROUND(J14/I14*100,2)</f>
        <v>101.12</v>
      </c>
      <c r="L14" s="98">
        <v>474263</v>
      </c>
      <c r="M14" s="84">
        <v>483771</v>
      </c>
      <c r="N14" s="60">
        <f t="shared" ref="N14:N32" si="11">ROUND(AU14/AT14*1000,0)</f>
        <v>491974</v>
      </c>
      <c r="O14" s="99">
        <f>ROUND(N14/M14*100,2)</f>
        <v>101.7</v>
      </c>
      <c r="P14" s="45">
        <v>474694</v>
      </c>
      <c r="Q14" s="45">
        <v>488777</v>
      </c>
      <c r="R14" s="60">
        <f t="shared" si="7"/>
        <v>503059</v>
      </c>
      <c r="S14" s="69">
        <f t="shared" ref="S14:S32" si="12">ROUND(R14/Q14*100,2)</f>
        <v>102.92</v>
      </c>
      <c r="T14" s="62">
        <f t="shared" ref="T14:T32" si="13">ROUND(AY14/AX14,4)*100</f>
        <v>35.659999999999997</v>
      </c>
      <c r="U14" s="62">
        <f t="shared" ref="U14:U32" si="14">ROUND(AZ14/AX14,4)*100</f>
        <v>17.010000000000002</v>
      </c>
      <c r="V14" s="62">
        <f t="shared" ref="V14:V32" si="15">ROUND(BA14/AX14,4)*100</f>
        <v>11.67</v>
      </c>
      <c r="W14" s="62">
        <f t="shared" ref="W14:W32" si="16">ROUND(BB14/AX14,4)*100</f>
        <v>64.34</v>
      </c>
      <c r="X14" s="100" t="s">
        <v>79</v>
      </c>
      <c r="Y14" s="62">
        <f t="shared" ref="Y14:Y32" si="17">ROUND(BD14/BC14,4)*100</f>
        <v>35.659999999999997</v>
      </c>
      <c r="Z14" s="62">
        <f t="shared" ref="Z14:Z32" si="18">ROUND(BE14/BC14,4)*100</f>
        <v>17.010000000000002</v>
      </c>
      <c r="AA14" s="62">
        <f t="shared" ref="AA14:AA32" si="19">ROUND(BF14/BC14,4)*100</f>
        <v>11.67</v>
      </c>
      <c r="AB14" s="62">
        <f t="shared" ref="AB14:AB32" si="20">ROUND(BG14/BC14,4)*100</f>
        <v>64.34</v>
      </c>
      <c r="AC14" s="62">
        <f t="shared" ref="AC14:AC32" si="21">ROUND(BI14/BH14,4)*100</f>
        <v>31.94</v>
      </c>
      <c r="AD14" s="62">
        <f t="shared" ref="AD14:AD32" si="22">ROUND(BJ14/BH14,4)*100</f>
        <v>15.379999999999999</v>
      </c>
      <c r="AE14" s="62">
        <f t="shared" ref="AE14:AE32" si="23">ROUND(BK14/BH14,4)*100</f>
        <v>11.25</v>
      </c>
      <c r="AF14" s="62">
        <f t="shared" ref="AF14:AF32" si="24">ROUND(BL14/BH14,4)*100</f>
        <v>58.56</v>
      </c>
      <c r="AG14" s="63">
        <f t="shared" ref="AG14:AG32" si="25">ROUND(BS14/BY14,4)*100</f>
        <v>2.81</v>
      </c>
      <c r="AH14" s="101" t="s">
        <v>79</v>
      </c>
      <c r="AI14" s="10"/>
      <c r="AJ14" s="18" t="s">
        <v>78</v>
      </c>
      <c r="AK14" s="90">
        <f>[1]第１表１!G14</f>
        <v>15629</v>
      </c>
      <c r="AL14" s="90">
        <f>[1]第１表１!I14</f>
        <v>25103</v>
      </c>
      <c r="AM14" s="91">
        <f t="shared" ref="AM14:AM35" si="26">AN14-AQ14</f>
        <v>2671173100</v>
      </c>
      <c r="AN14" s="91">
        <f t="shared" ref="AN14:AN35" si="27">SUM(AO14:AP14)</f>
        <v>2671173100</v>
      </c>
      <c r="AO14" s="92">
        <v>2671173100</v>
      </c>
      <c r="AP14" s="92">
        <v>0</v>
      </c>
      <c r="AQ14" s="91">
        <f t="shared" ref="AQ14:AQ35" si="28">SUM(AR14:AS14)</f>
        <v>0</v>
      </c>
      <c r="AR14" s="92">
        <v>0</v>
      </c>
      <c r="AS14" s="92">
        <v>0</v>
      </c>
      <c r="AT14" s="90">
        <f>[2]第６表２!W14</f>
        <v>25103</v>
      </c>
      <c r="AU14" s="92">
        <v>12350024</v>
      </c>
      <c r="AV14" s="92">
        <v>12628292</v>
      </c>
      <c r="AW14" s="93"/>
      <c r="AX14" s="92">
        <v>16030</v>
      </c>
      <c r="AY14" s="92">
        <v>5717</v>
      </c>
      <c r="AZ14" s="92">
        <v>2726</v>
      </c>
      <c r="BA14" s="92">
        <v>1870</v>
      </c>
      <c r="BB14" s="94">
        <f>SUM(AY14:BA14)</f>
        <v>10313</v>
      </c>
      <c r="BC14" s="92">
        <v>16030</v>
      </c>
      <c r="BD14" s="92">
        <v>5717</v>
      </c>
      <c r="BE14" s="92">
        <v>2726</v>
      </c>
      <c r="BF14" s="92">
        <v>1870</v>
      </c>
      <c r="BG14" s="94">
        <f t="shared" ref="BG14:BG32" si="29">SUM(BD14:BF14)</f>
        <v>10313</v>
      </c>
      <c r="BH14" s="92">
        <v>6660</v>
      </c>
      <c r="BI14" s="92">
        <v>2127</v>
      </c>
      <c r="BJ14" s="92">
        <v>1024</v>
      </c>
      <c r="BK14" s="92">
        <v>749</v>
      </c>
      <c r="BL14" s="94">
        <f t="shared" ref="BL14:BL32" si="30">BI14+BJ14+BK14</f>
        <v>3900</v>
      </c>
      <c r="BM14" s="93"/>
      <c r="BN14" s="95">
        <f>[2]第６表２!P14</f>
        <v>467</v>
      </c>
      <c r="BO14" s="95">
        <f>[2]第６表４!P14</f>
        <v>402</v>
      </c>
      <c r="BP14" s="95">
        <f>[2]第６表６!P14</f>
        <v>220</v>
      </c>
      <c r="BQ14" s="96">
        <f>[2]第７表２!J14</f>
        <v>0</v>
      </c>
      <c r="BR14" s="96">
        <f>[2]第７表４!J14</f>
        <v>0</v>
      </c>
      <c r="BS14" s="61">
        <f>SUM(BN14:BR14)</f>
        <v>1089</v>
      </c>
      <c r="BT14" s="95">
        <f>[2]第６表２!J14</f>
        <v>16039</v>
      </c>
      <c r="BU14" s="95">
        <f>[2]第６表４!J14</f>
        <v>16039</v>
      </c>
      <c r="BV14" s="95">
        <f>[2]第６表６!J14</f>
        <v>6663</v>
      </c>
      <c r="BW14" s="95">
        <f>[2]第７表２!F14</f>
        <v>0</v>
      </c>
      <c r="BX14" s="95">
        <f>[2]第７表４!F14</f>
        <v>0</v>
      </c>
      <c r="BY14" s="61">
        <f t="shared" ref="BY14:BY32" si="31">SUM(BT14:BX14)</f>
        <v>38741</v>
      </c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</row>
    <row r="15" spans="2:88" ht="30" customHeight="1">
      <c r="B15" s="17">
        <v>41003</v>
      </c>
      <c r="C15" s="18" t="s">
        <v>80</v>
      </c>
      <c r="D15" s="84">
        <v>170311</v>
      </c>
      <c r="E15" s="84">
        <v>159705</v>
      </c>
      <c r="F15" s="60">
        <f t="shared" ref="F15:F35" si="32">ROUND(AM15/AK15,0)</f>
        <v>157998</v>
      </c>
      <c r="G15" s="62">
        <f t="shared" si="8"/>
        <v>98.93</v>
      </c>
      <c r="H15" s="84">
        <v>111694</v>
      </c>
      <c r="I15" s="84">
        <v>107387</v>
      </c>
      <c r="J15" s="60">
        <f t="shared" si="9"/>
        <v>108112</v>
      </c>
      <c r="K15" s="97">
        <f t="shared" si="10"/>
        <v>100.68</v>
      </c>
      <c r="L15" s="98">
        <v>528470</v>
      </c>
      <c r="M15" s="84">
        <v>560887</v>
      </c>
      <c r="N15" s="102">
        <f t="shared" si="11"/>
        <v>538009</v>
      </c>
      <c r="O15" s="103">
        <f>ROUND(N15/M15*100,2)</f>
        <v>95.92</v>
      </c>
      <c r="P15" s="45">
        <v>528762</v>
      </c>
      <c r="Q15" s="45">
        <v>565594</v>
      </c>
      <c r="R15" s="104">
        <f t="shared" si="7"/>
        <v>547965</v>
      </c>
      <c r="S15" s="69">
        <f t="shared" si="12"/>
        <v>96.88</v>
      </c>
      <c r="T15" s="62">
        <f t="shared" si="13"/>
        <v>34.36</v>
      </c>
      <c r="U15" s="62">
        <f t="shared" si="14"/>
        <v>15.67</v>
      </c>
      <c r="V15" s="62">
        <f t="shared" si="15"/>
        <v>11.1</v>
      </c>
      <c r="W15" s="62">
        <f t="shared" si="16"/>
        <v>61.140000000000008</v>
      </c>
      <c r="X15" s="100" t="s">
        <v>81</v>
      </c>
      <c r="Y15" s="62">
        <f t="shared" si="17"/>
        <v>34.36</v>
      </c>
      <c r="Z15" s="62">
        <f t="shared" si="18"/>
        <v>15.67</v>
      </c>
      <c r="AA15" s="62">
        <f t="shared" si="19"/>
        <v>11.1</v>
      </c>
      <c r="AB15" s="62">
        <f t="shared" si="20"/>
        <v>61.140000000000008</v>
      </c>
      <c r="AC15" s="62">
        <f t="shared" si="21"/>
        <v>31.94</v>
      </c>
      <c r="AD15" s="62">
        <f t="shared" si="22"/>
        <v>15.06</v>
      </c>
      <c r="AE15" s="62">
        <f t="shared" si="23"/>
        <v>9.56</v>
      </c>
      <c r="AF15" s="62">
        <f t="shared" si="24"/>
        <v>56.56</v>
      </c>
      <c r="AG15" s="63">
        <f t="shared" si="25"/>
        <v>2.11</v>
      </c>
      <c r="AH15" s="101" t="s">
        <v>81</v>
      </c>
      <c r="AI15" s="10"/>
      <c r="AJ15" s="18" t="s">
        <v>80</v>
      </c>
      <c r="AK15" s="90">
        <f>[1]第１表１!G15</f>
        <v>8233</v>
      </c>
      <c r="AL15" s="90">
        <f>[1]第１表１!I15</f>
        <v>12032</v>
      </c>
      <c r="AM15" s="91">
        <f t="shared" si="26"/>
        <v>1300800700</v>
      </c>
      <c r="AN15" s="91">
        <f t="shared" si="27"/>
        <v>1300800700</v>
      </c>
      <c r="AO15" s="92">
        <v>1300800700</v>
      </c>
      <c r="AP15" s="92">
        <v>0</v>
      </c>
      <c r="AQ15" s="91">
        <f t="shared" si="28"/>
        <v>0</v>
      </c>
      <c r="AR15" s="92">
        <v>0</v>
      </c>
      <c r="AS15" s="92">
        <v>0</v>
      </c>
      <c r="AT15" s="90">
        <f>[2]第６表２!W15</f>
        <v>12032</v>
      </c>
      <c r="AU15" s="92">
        <v>6473320</v>
      </c>
      <c r="AV15" s="92">
        <v>6593116</v>
      </c>
      <c r="AW15" s="93"/>
      <c r="AX15" s="92">
        <v>8294</v>
      </c>
      <c r="AY15" s="92">
        <v>2850</v>
      </c>
      <c r="AZ15" s="92">
        <v>1300</v>
      </c>
      <c r="BA15" s="92">
        <v>921</v>
      </c>
      <c r="BB15" s="94">
        <f>SUM(AY15:BA15)</f>
        <v>5071</v>
      </c>
      <c r="BC15" s="92">
        <v>8294</v>
      </c>
      <c r="BD15" s="92">
        <v>2850</v>
      </c>
      <c r="BE15" s="92">
        <v>1300</v>
      </c>
      <c r="BF15" s="92">
        <v>921</v>
      </c>
      <c r="BG15" s="94">
        <f t="shared" si="29"/>
        <v>5071</v>
      </c>
      <c r="BH15" s="92">
        <v>3034</v>
      </c>
      <c r="BI15" s="92">
        <v>969</v>
      </c>
      <c r="BJ15" s="92">
        <v>457</v>
      </c>
      <c r="BK15" s="92">
        <v>290</v>
      </c>
      <c r="BL15" s="94">
        <f t="shared" si="30"/>
        <v>1716</v>
      </c>
      <c r="BM15" s="93"/>
      <c r="BN15" s="95">
        <f>[2]第６表２!P15</f>
        <v>172</v>
      </c>
      <c r="BO15" s="95">
        <f>[2]第６表４!P15</f>
        <v>157</v>
      </c>
      <c r="BP15" s="95">
        <f>[2]第６表６!P15</f>
        <v>85</v>
      </c>
      <c r="BQ15" s="96">
        <f>[2]第７表２!J15</f>
        <v>0</v>
      </c>
      <c r="BR15" s="96">
        <f>[2]第７表４!J15</f>
        <v>0</v>
      </c>
      <c r="BS15" s="61">
        <f t="shared" ref="BS15:BS35" si="33">SUM(BN15:BR15)</f>
        <v>414</v>
      </c>
      <c r="BT15" s="95">
        <f>[2]第６表２!J15</f>
        <v>8307</v>
      </c>
      <c r="BU15" s="95">
        <f>[2]第６表４!J15</f>
        <v>8307</v>
      </c>
      <c r="BV15" s="95">
        <f>[2]第６表６!J15</f>
        <v>3039</v>
      </c>
      <c r="BW15" s="95">
        <f>[2]第７表２!F15</f>
        <v>0</v>
      </c>
      <c r="BX15" s="95">
        <f>[2]第７表４!F15</f>
        <v>0</v>
      </c>
      <c r="BY15" s="61">
        <f t="shared" si="31"/>
        <v>19653</v>
      </c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</row>
    <row r="16" spans="2:88" ht="30" customHeight="1">
      <c r="B16" s="17">
        <v>41004</v>
      </c>
      <c r="C16" s="18" t="s">
        <v>82</v>
      </c>
      <c r="D16" s="84">
        <v>146463</v>
      </c>
      <c r="E16" s="84">
        <v>136378</v>
      </c>
      <c r="F16" s="60">
        <f t="shared" si="32"/>
        <v>134284</v>
      </c>
      <c r="G16" s="62">
        <f t="shared" si="8"/>
        <v>98.46</v>
      </c>
      <c r="H16" s="84">
        <v>95161</v>
      </c>
      <c r="I16" s="84">
        <v>90396</v>
      </c>
      <c r="J16" s="60">
        <f t="shared" si="9"/>
        <v>89570</v>
      </c>
      <c r="K16" s="97">
        <f t="shared" si="10"/>
        <v>99.09</v>
      </c>
      <c r="L16" s="98">
        <v>408797</v>
      </c>
      <c r="M16" s="84">
        <v>418850</v>
      </c>
      <c r="N16" s="102">
        <f t="shared" si="11"/>
        <v>406890</v>
      </c>
      <c r="O16" s="103">
        <f>ROUND(N16/M16*100,2)</f>
        <v>97.14</v>
      </c>
      <c r="P16" s="45">
        <v>408989</v>
      </c>
      <c r="Q16" s="45">
        <v>420511</v>
      </c>
      <c r="R16" s="104">
        <f t="shared" si="7"/>
        <v>411644</v>
      </c>
      <c r="S16" s="69">
        <f t="shared" si="12"/>
        <v>97.89</v>
      </c>
      <c r="T16" s="62">
        <f t="shared" si="13"/>
        <v>41.160000000000004</v>
      </c>
      <c r="U16" s="62">
        <f t="shared" si="14"/>
        <v>19.040000000000003</v>
      </c>
      <c r="V16" s="62">
        <f t="shared" si="15"/>
        <v>12.29</v>
      </c>
      <c r="W16" s="62">
        <f t="shared" si="16"/>
        <v>72.489999999999995</v>
      </c>
      <c r="X16" s="100" t="s">
        <v>83</v>
      </c>
      <c r="Y16" s="62">
        <f t="shared" si="17"/>
        <v>41.160000000000004</v>
      </c>
      <c r="Z16" s="62">
        <f t="shared" si="18"/>
        <v>19.040000000000003</v>
      </c>
      <c r="AA16" s="62">
        <f t="shared" si="19"/>
        <v>12.29</v>
      </c>
      <c r="AB16" s="62">
        <f t="shared" si="20"/>
        <v>72.489999999999995</v>
      </c>
      <c r="AC16" s="62">
        <f t="shared" si="21"/>
        <v>34.78</v>
      </c>
      <c r="AD16" s="62">
        <f t="shared" si="22"/>
        <v>14.299999999999999</v>
      </c>
      <c r="AE16" s="62">
        <f t="shared" si="23"/>
        <v>9.7799999999999994</v>
      </c>
      <c r="AF16" s="62">
        <f t="shared" si="24"/>
        <v>58.86</v>
      </c>
      <c r="AG16" s="63">
        <f t="shared" si="25"/>
        <v>1.02</v>
      </c>
      <c r="AH16" s="101" t="s">
        <v>83</v>
      </c>
      <c r="AI16" s="10"/>
      <c r="AJ16" s="18" t="s">
        <v>82</v>
      </c>
      <c r="AK16" s="90">
        <f>[1]第１表１!G16</f>
        <v>2518</v>
      </c>
      <c r="AL16" s="90">
        <f>[1]第１表１!I16</f>
        <v>3775</v>
      </c>
      <c r="AM16" s="91">
        <f t="shared" si="26"/>
        <v>338127900</v>
      </c>
      <c r="AN16" s="91">
        <f t="shared" si="27"/>
        <v>338127900</v>
      </c>
      <c r="AO16" s="92">
        <v>338127900</v>
      </c>
      <c r="AP16" s="92">
        <v>0</v>
      </c>
      <c r="AQ16" s="91">
        <f t="shared" si="28"/>
        <v>0</v>
      </c>
      <c r="AR16" s="92">
        <v>0</v>
      </c>
      <c r="AS16" s="92">
        <v>0</v>
      </c>
      <c r="AT16" s="90">
        <f>[2]第６表２!W16</f>
        <v>3775</v>
      </c>
      <c r="AU16" s="92">
        <v>1536008</v>
      </c>
      <c r="AV16" s="92">
        <v>1553956</v>
      </c>
      <c r="AW16" s="93"/>
      <c r="AX16" s="92">
        <v>2563</v>
      </c>
      <c r="AY16" s="92">
        <v>1055</v>
      </c>
      <c r="AZ16" s="92">
        <v>488</v>
      </c>
      <c r="BA16" s="92">
        <v>315</v>
      </c>
      <c r="BB16" s="94">
        <f t="shared" ref="BB16:BB32" si="34">SUM(AY16:BA16)</f>
        <v>1858</v>
      </c>
      <c r="BC16" s="92">
        <v>2563</v>
      </c>
      <c r="BD16" s="92">
        <v>1055</v>
      </c>
      <c r="BE16" s="92">
        <v>488</v>
      </c>
      <c r="BF16" s="92">
        <v>315</v>
      </c>
      <c r="BG16" s="94">
        <f t="shared" si="29"/>
        <v>1858</v>
      </c>
      <c r="BH16" s="92">
        <v>1084</v>
      </c>
      <c r="BI16" s="92">
        <v>377</v>
      </c>
      <c r="BJ16" s="92">
        <v>155</v>
      </c>
      <c r="BK16" s="92">
        <v>106</v>
      </c>
      <c r="BL16" s="94">
        <f t="shared" si="30"/>
        <v>638</v>
      </c>
      <c r="BM16" s="93"/>
      <c r="BN16" s="95">
        <f>[2]第６表２!P16</f>
        <v>34</v>
      </c>
      <c r="BO16" s="95">
        <f>[2]第６表４!P16</f>
        <v>22</v>
      </c>
      <c r="BP16" s="95">
        <f>[2]第６表６!P16</f>
        <v>6</v>
      </c>
      <c r="BQ16" s="96">
        <f>[2]第７表２!J16</f>
        <v>0</v>
      </c>
      <c r="BR16" s="96">
        <f>[2]第７表４!J16</f>
        <v>0</v>
      </c>
      <c r="BS16" s="61">
        <f t="shared" si="33"/>
        <v>62</v>
      </c>
      <c r="BT16" s="95">
        <f>[2]第６表２!J16</f>
        <v>2560</v>
      </c>
      <c r="BU16" s="95">
        <f>[2]第６表４!J16</f>
        <v>2560</v>
      </c>
      <c r="BV16" s="95">
        <f>[2]第６表６!J16</f>
        <v>946</v>
      </c>
      <c r="BW16" s="95">
        <f>[2]第７表２!F16</f>
        <v>0</v>
      </c>
      <c r="BX16" s="95">
        <f>[2]第７表４!F16</f>
        <v>0</v>
      </c>
      <c r="BY16" s="61">
        <f t="shared" si="31"/>
        <v>6066</v>
      </c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</row>
    <row r="17" spans="2:88" ht="30" customHeight="1">
      <c r="B17" s="17">
        <v>41005</v>
      </c>
      <c r="C17" s="18" t="s">
        <v>84</v>
      </c>
      <c r="D17" s="84">
        <v>167631</v>
      </c>
      <c r="E17" s="84">
        <v>169673</v>
      </c>
      <c r="F17" s="60">
        <f t="shared" si="32"/>
        <v>168164</v>
      </c>
      <c r="G17" s="62">
        <f t="shared" si="8"/>
        <v>99.11</v>
      </c>
      <c r="H17" s="84">
        <v>107275</v>
      </c>
      <c r="I17" s="84">
        <v>110529</v>
      </c>
      <c r="J17" s="60">
        <f t="shared" si="9"/>
        <v>111162</v>
      </c>
      <c r="K17" s="97">
        <f t="shared" si="10"/>
        <v>100.57</v>
      </c>
      <c r="L17" s="98">
        <v>493980</v>
      </c>
      <c r="M17" s="84">
        <v>519294</v>
      </c>
      <c r="N17" s="102">
        <f t="shared" si="11"/>
        <v>517981</v>
      </c>
      <c r="O17" s="103">
        <f>ROUND(N17/M17*100,2)</f>
        <v>99.75</v>
      </c>
      <c r="P17" s="45">
        <v>494262</v>
      </c>
      <c r="Q17" s="45">
        <v>523461</v>
      </c>
      <c r="R17" s="104">
        <f t="shared" si="7"/>
        <v>525896</v>
      </c>
      <c r="S17" s="69">
        <f t="shared" si="12"/>
        <v>100.47</v>
      </c>
      <c r="T17" s="62">
        <f t="shared" si="13"/>
        <v>35.22</v>
      </c>
      <c r="U17" s="62">
        <f t="shared" si="14"/>
        <v>17.849999999999998</v>
      </c>
      <c r="V17" s="62">
        <f t="shared" si="15"/>
        <v>10.58</v>
      </c>
      <c r="W17" s="62">
        <f t="shared" si="16"/>
        <v>63.660000000000004</v>
      </c>
      <c r="X17" s="100" t="s">
        <v>85</v>
      </c>
      <c r="Y17" s="62">
        <f t="shared" si="17"/>
        <v>35.22</v>
      </c>
      <c r="Z17" s="62">
        <f t="shared" si="18"/>
        <v>17.849999999999998</v>
      </c>
      <c r="AA17" s="62">
        <f t="shared" si="19"/>
        <v>10.58</v>
      </c>
      <c r="AB17" s="62">
        <f t="shared" si="20"/>
        <v>63.660000000000004</v>
      </c>
      <c r="AC17" s="62">
        <f t="shared" si="21"/>
        <v>32.64</v>
      </c>
      <c r="AD17" s="62">
        <f t="shared" si="22"/>
        <v>15.620000000000001</v>
      </c>
      <c r="AE17" s="62">
        <f t="shared" si="23"/>
        <v>9.4</v>
      </c>
      <c r="AF17" s="62">
        <f t="shared" si="24"/>
        <v>57.66</v>
      </c>
      <c r="AG17" s="63">
        <f t="shared" si="25"/>
        <v>1.91</v>
      </c>
      <c r="AH17" s="101" t="s">
        <v>85</v>
      </c>
      <c r="AI17" s="10"/>
      <c r="AJ17" s="18" t="s">
        <v>84</v>
      </c>
      <c r="AK17" s="90">
        <f>[1]第１表１!G17</f>
        <v>6847</v>
      </c>
      <c r="AL17" s="90">
        <f>[1]第１表１!I17</f>
        <v>10358</v>
      </c>
      <c r="AM17" s="91">
        <f t="shared" si="26"/>
        <v>1151420200</v>
      </c>
      <c r="AN17" s="91">
        <f t="shared" si="27"/>
        <v>1151420200</v>
      </c>
      <c r="AO17" s="92">
        <v>1151420200</v>
      </c>
      <c r="AP17" s="92">
        <v>0</v>
      </c>
      <c r="AQ17" s="91">
        <f t="shared" si="28"/>
        <v>0</v>
      </c>
      <c r="AR17" s="92">
        <v>0</v>
      </c>
      <c r="AS17" s="92">
        <v>0</v>
      </c>
      <c r="AT17" s="90">
        <f>[2]第６表２!W17</f>
        <v>10358</v>
      </c>
      <c r="AU17" s="92">
        <v>5365243</v>
      </c>
      <c r="AV17" s="92">
        <v>5447235</v>
      </c>
      <c r="AW17" s="93"/>
      <c r="AX17" s="92">
        <v>6973</v>
      </c>
      <c r="AY17" s="92">
        <v>2456</v>
      </c>
      <c r="AZ17" s="92">
        <v>1245</v>
      </c>
      <c r="BA17" s="92">
        <v>738</v>
      </c>
      <c r="BB17" s="94">
        <f t="shared" si="34"/>
        <v>4439</v>
      </c>
      <c r="BC17" s="92">
        <v>6973</v>
      </c>
      <c r="BD17" s="92">
        <v>2456</v>
      </c>
      <c r="BE17" s="92">
        <v>1245</v>
      </c>
      <c r="BF17" s="92">
        <v>738</v>
      </c>
      <c r="BG17" s="94">
        <f t="shared" si="29"/>
        <v>4439</v>
      </c>
      <c r="BH17" s="92">
        <v>2586</v>
      </c>
      <c r="BI17" s="92">
        <v>844</v>
      </c>
      <c r="BJ17" s="92">
        <v>404</v>
      </c>
      <c r="BK17" s="92">
        <v>243</v>
      </c>
      <c r="BL17" s="94">
        <f t="shared" si="30"/>
        <v>1491</v>
      </c>
      <c r="BM17" s="93"/>
      <c r="BN17" s="95">
        <f>[2]第６表２!P17</f>
        <v>149</v>
      </c>
      <c r="BO17" s="95">
        <f>[2]第６表４!P17</f>
        <v>91</v>
      </c>
      <c r="BP17" s="95">
        <f>[2]第６表６!P17</f>
        <v>77</v>
      </c>
      <c r="BQ17" s="96">
        <f>[2]第７表２!J17</f>
        <v>0</v>
      </c>
      <c r="BR17" s="96">
        <f>[2]第７表４!J17</f>
        <v>0</v>
      </c>
      <c r="BS17" s="61">
        <f t="shared" si="33"/>
        <v>317</v>
      </c>
      <c r="BT17" s="95">
        <f>[2]第６表２!J17</f>
        <v>7012</v>
      </c>
      <c r="BU17" s="95">
        <f>[2]第６表４!J17</f>
        <v>7012</v>
      </c>
      <c r="BV17" s="95">
        <f>[2]第６表６!J17</f>
        <v>2596</v>
      </c>
      <c r="BW17" s="95">
        <f>[2]第７表２!F17</f>
        <v>0</v>
      </c>
      <c r="BX17" s="95">
        <f>[2]第７表４!F17</f>
        <v>0</v>
      </c>
      <c r="BY17" s="61">
        <f t="shared" si="31"/>
        <v>16620</v>
      </c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</row>
    <row r="18" spans="2:88" ht="30" customHeight="1">
      <c r="B18" s="17">
        <v>41006</v>
      </c>
      <c r="C18" s="18" t="s">
        <v>86</v>
      </c>
      <c r="D18" s="84">
        <v>173143</v>
      </c>
      <c r="E18" s="84">
        <v>171478</v>
      </c>
      <c r="F18" s="60">
        <f t="shared" si="32"/>
        <v>171832</v>
      </c>
      <c r="G18" s="62">
        <f t="shared" si="8"/>
        <v>100.21</v>
      </c>
      <c r="H18" s="84">
        <v>107896</v>
      </c>
      <c r="I18" s="84">
        <v>108226</v>
      </c>
      <c r="J18" s="60">
        <f t="shared" si="9"/>
        <v>109850</v>
      </c>
      <c r="K18" s="68">
        <f t="shared" si="10"/>
        <v>101.5</v>
      </c>
      <c r="L18" s="98">
        <v>484059</v>
      </c>
      <c r="M18" s="84">
        <v>493302</v>
      </c>
      <c r="N18" s="60">
        <f t="shared" si="11"/>
        <v>506070</v>
      </c>
      <c r="O18" s="99">
        <f t="shared" ref="O18:O32" si="35">ROUND(N18/M18*100,2)</f>
        <v>102.59</v>
      </c>
      <c r="P18" s="45">
        <v>484323</v>
      </c>
      <c r="Q18" s="45">
        <v>496286</v>
      </c>
      <c r="R18" s="60">
        <f t="shared" si="7"/>
        <v>513053</v>
      </c>
      <c r="S18" s="69">
        <f t="shared" si="12"/>
        <v>103.38</v>
      </c>
      <c r="T18" s="62">
        <f t="shared" si="13"/>
        <v>33.14</v>
      </c>
      <c r="U18" s="62">
        <f t="shared" si="14"/>
        <v>17.46</v>
      </c>
      <c r="V18" s="62">
        <f t="shared" si="15"/>
        <v>12.379999999999999</v>
      </c>
      <c r="W18" s="62">
        <f t="shared" si="16"/>
        <v>62.980000000000004</v>
      </c>
      <c r="X18" s="100" t="s">
        <v>87</v>
      </c>
      <c r="Y18" s="62">
        <f t="shared" si="17"/>
        <v>33.14</v>
      </c>
      <c r="Z18" s="62">
        <f t="shared" si="18"/>
        <v>17.46</v>
      </c>
      <c r="AA18" s="62">
        <f t="shared" si="19"/>
        <v>12.379999999999999</v>
      </c>
      <c r="AB18" s="62">
        <f t="shared" si="20"/>
        <v>62.980000000000004</v>
      </c>
      <c r="AC18" s="62">
        <f t="shared" si="21"/>
        <v>30.31</v>
      </c>
      <c r="AD18" s="62">
        <f t="shared" si="22"/>
        <v>15.72</v>
      </c>
      <c r="AE18" s="62">
        <f t="shared" si="23"/>
        <v>10.549999999999999</v>
      </c>
      <c r="AF18" s="62">
        <f t="shared" si="24"/>
        <v>56.58</v>
      </c>
      <c r="AG18" s="63">
        <f t="shared" si="25"/>
        <v>1.95</v>
      </c>
      <c r="AH18" s="101" t="s">
        <v>87</v>
      </c>
      <c r="AI18" s="10"/>
      <c r="AJ18" s="18" t="s">
        <v>86</v>
      </c>
      <c r="AK18" s="90">
        <f>[1]第１表１!G18</f>
        <v>5969</v>
      </c>
      <c r="AL18" s="90">
        <f>[1]第１表１!I18</f>
        <v>9337</v>
      </c>
      <c r="AM18" s="91">
        <f t="shared" si="26"/>
        <v>1025665700</v>
      </c>
      <c r="AN18" s="91">
        <f t="shared" si="27"/>
        <v>1025665700</v>
      </c>
      <c r="AO18" s="92">
        <v>1025665700</v>
      </c>
      <c r="AP18" s="92">
        <v>0</v>
      </c>
      <c r="AQ18" s="91">
        <f t="shared" si="28"/>
        <v>0</v>
      </c>
      <c r="AR18" s="92">
        <v>0</v>
      </c>
      <c r="AS18" s="92">
        <v>0</v>
      </c>
      <c r="AT18" s="90">
        <f>[2]第６表２!W18</f>
        <v>9337</v>
      </c>
      <c r="AU18" s="92">
        <v>4725171</v>
      </c>
      <c r="AV18" s="92">
        <v>4790380</v>
      </c>
      <c r="AW18" s="93"/>
      <c r="AX18" s="92">
        <v>6099</v>
      </c>
      <c r="AY18" s="92">
        <v>2021</v>
      </c>
      <c r="AZ18" s="92">
        <v>1065</v>
      </c>
      <c r="BA18" s="92">
        <v>755</v>
      </c>
      <c r="BB18" s="94">
        <f t="shared" si="34"/>
        <v>3841</v>
      </c>
      <c r="BC18" s="92">
        <v>6099</v>
      </c>
      <c r="BD18" s="92">
        <v>2021</v>
      </c>
      <c r="BE18" s="92">
        <v>1065</v>
      </c>
      <c r="BF18" s="92">
        <v>755</v>
      </c>
      <c r="BG18" s="94">
        <f t="shared" si="29"/>
        <v>3841</v>
      </c>
      <c r="BH18" s="92">
        <v>2379</v>
      </c>
      <c r="BI18" s="92">
        <v>721</v>
      </c>
      <c r="BJ18" s="92">
        <v>374</v>
      </c>
      <c r="BK18" s="92">
        <v>251</v>
      </c>
      <c r="BL18" s="94">
        <f t="shared" si="30"/>
        <v>1346</v>
      </c>
      <c r="BM18" s="93"/>
      <c r="BN18" s="95">
        <f>[2]第６表２!P18</f>
        <v>129</v>
      </c>
      <c r="BO18" s="95">
        <f>[2]第６表４!P18</f>
        <v>101</v>
      </c>
      <c r="BP18" s="95">
        <f>[2]第６表６!P18</f>
        <v>55</v>
      </c>
      <c r="BQ18" s="96">
        <f>[2]第７表２!J18</f>
        <v>0</v>
      </c>
      <c r="BR18" s="96">
        <f>[2]第７表４!J18</f>
        <v>0</v>
      </c>
      <c r="BS18" s="61">
        <f t="shared" si="33"/>
        <v>285</v>
      </c>
      <c r="BT18" s="95">
        <f>[2]第６表２!J18</f>
        <v>6101</v>
      </c>
      <c r="BU18" s="95">
        <f>[2]第６表４!J18</f>
        <v>6101</v>
      </c>
      <c r="BV18" s="95">
        <f>[2]第６表６!J18</f>
        <v>2381</v>
      </c>
      <c r="BW18" s="95">
        <f>[2]第７表２!F18</f>
        <v>0</v>
      </c>
      <c r="BX18" s="95">
        <f>[2]第７表４!F18</f>
        <v>0</v>
      </c>
      <c r="BY18" s="61">
        <f t="shared" si="31"/>
        <v>14583</v>
      </c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</row>
    <row r="19" spans="2:88" ht="30" customHeight="1">
      <c r="B19" s="17">
        <v>41007</v>
      </c>
      <c r="C19" s="18" t="s">
        <v>88</v>
      </c>
      <c r="D19" s="84">
        <v>202952</v>
      </c>
      <c r="E19" s="84">
        <v>190910</v>
      </c>
      <c r="F19" s="60">
        <f t="shared" si="32"/>
        <v>195322</v>
      </c>
      <c r="G19" s="62">
        <f t="shared" si="8"/>
        <v>102.31</v>
      </c>
      <c r="H19" s="84">
        <v>117028</v>
      </c>
      <c r="I19" s="84">
        <v>112505</v>
      </c>
      <c r="J19" s="60">
        <f t="shared" si="9"/>
        <v>117513</v>
      </c>
      <c r="K19" s="97">
        <f t="shared" si="10"/>
        <v>104.45</v>
      </c>
      <c r="L19" s="98">
        <v>544734</v>
      </c>
      <c r="M19" s="84">
        <v>513762</v>
      </c>
      <c r="N19" s="60">
        <f t="shared" si="11"/>
        <v>550596</v>
      </c>
      <c r="O19" s="99">
        <f t="shared" si="35"/>
        <v>107.17</v>
      </c>
      <c r="P19" s="45">
        <v>545364</v>
      </c>
      <c r="Q19" s="45">
        <v>511718</v>
      </c>
      <c r="R19" s="60">
        <f t="shared" si="7"/>
        <v>561531</v>
      </c>
      <c r="S19" s="69">
        <f t="shared" si="12"/>
        <v>109.73</v>
      </c>
      <c r="T19" s="62">
        <f t="shared" si="13"/>
        <v>29.439999999999998</v>
      </c>
      <c r="U19" s="62">
        <f t="shared" si="14"/>
        <v>17.14</v>
      </c>
      <c r="V19" s="62">
        <f t="shared" si="15"/>
        <v>11.43</v>
      </c>
      <c r="W19" s="62">
        <f t="shared" si="16"/>
        <v>58.01</v>
      </c>
      <c r="X19" s="100" t="s">
        <v>89</v>
      </c>
      <c r="Y19" s="62">
        <f t="shared" si="17"/>
        <v>29.439999999999998</v>
      </c>
      <c r="Z19" s="62">
        <f t="shared" si="18"/>
        <v>17.14</v>
      </c>
      <c r="AA19" s="62">
        <f t="shared" si="19"/>
        <v>11.43</v>
      </c>
      <c r="AB19" s="62">
        <f t="shared" si="20"/>
        <v>58.01</v>
      </c>
      <c r="AC19" s="62">
        <f t="shared" si="21"/>
        <v>26.740000000000002</v>
      </c>
      <c r="AD19" s="62">
        <f t="shared" si="22"/>
        <v>15.129999999999999</v>
      </c>
      <c r="AE19" s="62">
        <f t="shared" si="23"/>
        <v>10.63</v>
      </c>
      <c r="AF19" s="62">
        <f t="shared" si="24"/>
        <v>52.51</v>
      </c>
      <c r="AG19" s="63">
        <f t="shared" si="25"/>
        <v>2.62</v>
      </c>
      <c r="AH19" s="101" t="s">
        <v>89</v>
      </c>
      <c r="AI19" s="10"/>
      <c r="AJ19" s="18" t="s">
        <v>88</v>
      </c>
      <c r="AK19" s="90">
        <f>[1]第１表１!G19</f>
        <v>3673</v>
      </c>
      <c r="AL19" s="90">
        <f>[1]第１表１!I19</f>
        <v>6105</v>
      </c>
      <c r="AM19" s="91">
        <f t="shared" si="26"/>
        <v>717418900</v>
      </c>
      <c r="AN19" s="91">
        <f t="shared" si="27"/>
        <v>717418900</v>
      </c>
      <c r="AO19" s="92">
        <v>717418900</v>
      </c>
      <c r="AP19" s="92">
        <v>0</v>
      </c>
      <c r="AQ19" s="91">
        <f t="shared" si="28"/>
        <v>0</v>
      </c>
      <c r="AR19" s="92">
        <v>0</v>
      </c>
      <c r="AS19" s="92">
        <v>0</v>
      </c>
      <c r="AT19" s="90">
        <f>[2]第６表２!W19</f>
        <v>6105</v>
      </c>
      <c r="AU19" s="92">
        <v>3361389</v>
      </c>
      <c r="AV19" s="92">
        <v>3428146</v>
      </c>
      <c r="AW19" s="93"/>
      <c r="AX19" s="92">
        <v>3746</v>
      </c>
      <c r="AY19" s="92">
        <v>1103</v>
      </c>
      <c r="AZ19" s="92">
        <v>642</v>
      </c>
      <c r="BA19" s="92">
        <v>428</v>
      </c>
      <c r="BB19" s="94">
        <f t="shared" si="34"/>
        <v>2173</v>
      </c>
      <c r="BC19" s="92">
        <v>3746</v>
      </c>
      <c r="BD19" s="92">
        <v>1103</v>
      </c>
      <c r="BE19" s="92">
        <v>642</v>
      </c>
      <c r="BF19" s="92">
        <v>428</v>
      </c>
      <c r="BG19" s="94">
        <f t="shared" si="29"/>
        <v>2173</v>
      </c>
      <c r="BH19" s="92">
        <v>1533</v>
      </c>
      <c r="BI19" s="92">
        <v>410</v>
      </c>
      <c r="BJ19" s="92">
        <v>232</v>
      </c>
      <c r="BK19" s="92">
        <v>163</v>
      </c>
      <c r="BL19" s="94">
        <f t="shared" si="30"/>
        <v>805</v>
      </c>
      <c r="BM19" s="93"/>
      <c r="BN19" s="95">
        <f>[2]第６表２!P19</f>
        <v>143</v>
      </c>
      <c r="BO19" s="95">
        <f>[2]第６表４!P19</f>
        <v>44</v>
      </c>
      <c r="BP19" s="95">
        <f>[2]第６表６!P19</f>
        <v>49</v>
      </c>
      <c r="BQ19" s="96">
        <f>[2]第７表２!J19</f>
        <v>0</v>
      </c>
      <c r="BR19" s="96">
        <f>[2]第７表４!J19</f>
        <v>0</v>
      </c>
      <c r="BS19" s="61">
        <f t="shared" si="33"/>
        <v>236</v>
      </c>
      <c r="BT19" s="95">
        <f>[2]第６表２!J19</f>
        <v>3744</v>
      </c>
      <c r="BU19" s="95">
        <f>[2]第６表４!J19</f>
        <v>3744</v>
      </c>
      <c r="BV19" s="95">
        <f>[2]第６表６!J19</f>
        <v>1529</v>
      </c>
      <c r="BW19" s="95">
        <f>[2]第７表２!F19</f>
        <v>0</v>
      </c>
      <c r="BX19" s="95">
        <f>[2]第７表４!F19</f>
        <v>0</v>
      </c>
      <c r="BY19" s="61">
        <f t="shared" si="31"/>
        <v>9017</v>
      </c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</row>
    <row r="20" spans="2:88" ht="30" customHeight="1">
      <c r="B20" s="17">
        <v>41025</v>
      </c>
      <c r="C20" s="18" t="s">
        <v>90</v>
      </c>
      <c r="D20" s="84">
        <v>196250</v>
      </c>
      <c r="E20" s="84">
        <v>192208</v>
      </c>
      <c r="F20" s="60">
        <f t="shared" si="32"/>
        <v>190747</v>
      </c>
      <c r="G20" s="62">
        <f t="shared" si="8"/>
        <v>99.24</v>
      </c>
      <c r="H20" s="84">
        <v>116674</v>
      </c>
      <c r="I20" s="84">
        <v>116092</v>
      </c>
      <c r="J20" s="60">
        <f t="shared" si="9"/>
        <v>117095</v>
      </c>
      <c r="K20" s="97">
        <f t="shared" si="10"/>
        <v>100.86</v>
      </c>
      <c r="L20" s="98">
        <v>540130</v>
      </c>
      <c r="M20" s="84">
        <v>551049</v>
      </c>
      <c r="N20" s="60">
        <f t="shared" si="11"/>
        <v>545159</v>
      </c>
      <c r="O20" s="99">
        <f t="shared" si="35"/>
        <v>98.93</v>
      </c>
      <c r="P20" s="45">
        <v>540736</v>
      </c>
      <c r="Q20" s="45">
        <v>557630</v>
      </c>
      <c r="R20" s="60">
        <f t="shared" si="7"/>
        <v>557838</v>
      </c>
      <c r="S20" s="69">
        <f t="shared" si="12"/>
        <v>100.04</v>
      </c>
      <c r="T20" s="62">
        <f t="shared" si="13"/>
        <v>30.15</v>
      </c>
      <c r="U20" s="62">
        <f t="shared" si="14"/>
        <v>17.39</v>
      </c>
      <c r="V20" s="62">
        <f t="shared" si="15"/>
        <v>11.899999999999999</v>
      </c>
      <c r="W20" s="62">
        <f t="shared" si="16"/>
        <v>59.440000000000005</v>
      </c>
      <c r="X20" s="100" t="s">
        <v>91</v>
      </c>
      <c r="Y20" s="62">
        <f t="shared" si="17"/>
        <v>30.15</v>
      </c>
      <c r="Z20" s="62">
        <f t="shared" si="18"/>
        <v>17.39</v>
      </c>
      <c r="AA20" s="62">
        <f t="shared" si="19"/>
        <v>11.899999999999999</v>
      </c>
      <c r="AB20" s="62">
        <f t="shared" si="20"/>
        <v>59.440000000000005</v>
      </c>
      <c r="AC20" s="62">
        <f t="shared" si="21"/>
        <v>30.620000000000005</v>
      </c>
      <c r="AD20" s="62">
        <f t="shared" si="22"/>
        <v>15.190000000000001</v>
      </c>
      <c r="AE20" s="62">
        <f t="shared" si="23"/>
        <v>9.9599999999999991</v>
      </c>
      <c r="AF20" s="62">
        <f t="shared" si="24"/>
        <v>55.76</v>
      </c>
      <c r="AG20" s="63">
        <f t="shared" si="25"/>
        <v>3.2800000000000002</v>
      </c>
      <c r="AH20" s="101" t="s">
        <v>91</v>
      </c>
      <c r="AI20" s="10"/>
      <c r="AJ20" s="18" t="s">
        <v>90</v>
      </c>
      <c r="AK20" s="90">
        <f>[1]第１表１!G20</f>
        <v>4884</v>
      </c>
      <c r="AL20" s="90">
        <f>[1]第１表１!I20</f>
        <v>7956</v>
      </c>
      <c r="AM20" s="91">
        <f t="shared" si="26"/>
        <v>931609500</v>
      </c>
      <c r="AN20" s="91">
        <f t="shared" si="27"/>
        <v>931609500</v>
      </c>
      <c r="AO20" s="92">
        <v>931609500</v>
      </c>
      <c r="AP20" s="92">
        <v>0</v>
      </c>
      <c r="AQ20" s="91">
        <f t="shared" si="28"/>
        <v>0</v>
      </c>
      <c r="AR20" s="92">
        <v>0</v>
      </c>
      <c r="AS20" s="92">
        <v>0</v>
      </c>
      <c r="AT20" s="90">
        <f>[2]第６表２!W20</f>
        <v>7956</v>
      </c>
      <c r="AU20" s="92">
        <v>4337288</v>
      </c>
      <c r="AV20" s="92">
        <v>4438159</v>
      </c>
      <c r="AW20" s="93"/>
      <c r="AX20" s="92">
        <v>4992</v>
      </c>
      <c r="AY20" s="92">
        <v>1505</v>
      </c>
      <c r="AZ20" s="92">
        <v>868</v>
      </c>
      <c r="BA20" s="92">
        <v>594</v>
      </c>
      <c r="BB20" s="94">
        <f t="shared" si="34"/>
        <v>2967</v>
      </c>
      <c r="BC20" s="92">
        <v>4992</v>
      </c>
      <c r="BD20" s="92">
        <v>1505</v>
      </c>
      <c r="BE20" s="92">
        <v>868</v>
      </c>
      <c r="BF20" s="92">
        <v>594</v>
      </c>
      <c r="BG20" s="94">
        <f t="shared" si="29"/>
        <v>2967</v>
      </c>
      <c r="BH20" s="92">
        <v>2048</v>
      </c>
      <c r="BI20" s="92">
        <v>627</v>
      </c>
      <c r="BJ20" s="92">
        <v>311</v>
      </c>
      <c r="BK20" s="92">
        <v>204</v>
      </c>
      <c r="BL20" s="94">
        <f t="shared" si="30"/>
        <v>1142</v>
      </c>
      <c r="BM20" s="93"/>
      <c r="BN20" s="95">
        <f>[2]第６表２!P20</f>
        <v>171</v>
      </c>
      <c r="BO20" s="95">
        <f>[2]第６表４!P20</f>
        <v>144</v>
      </c>
      <c r="BP20" s="95">
        <f>[2]第６表６!P20</f>
        <v>79</v>
      </c>
      <c r="BQ20" s="96">
        <f>[2]第７表２!J20</f>
        <v>0</v>
      </c>
      <c r="BR20" s="96">
        <f>[2]第７表４!J20</f>
        <v>0</v>
      </c>
      <c r="BS20" s="61">
        <f t="shared" si="33"/>
        <v>394</v>
      </c>
      <c r="BT20" s="95">
        <f>[2]第６表２!J20</f>
        <v>4988</v>
      </c>
      <c r="BU20" s="95">
        <f>[2]第６表４!J20</f>
        <v>4988</v>
      </c>
      <c r="BV20" s="95">
        <f>[2]第６表６!J20</f>
        <v>2045</v>
      </c>
      <c r="BW20" s="95">
        <f>[2]第７表２!F20</f>
        <v>0</v>
      </c>
      <c r="BX20" s="95">
        <f>[2]第７表４!F20</f>
        <v>0</v>
      </c>
      <c r="BY20" s="61">
        <f t="shared" si="31"/>
        <v>12021</v>
      </c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</row>
    <row r="21" spans="2:88" ht="30" customHeight="1">
      <c r="B21" s="17">
        <v>41048</v>
      </c>
      <c r="C21" s="18" t="s">
        <v>92</v>
      </c>
      <c r="D21" s="84">
        <v>175579</v>
      </c>
      <c r="E21" s="84">
        <v>177664</v>
      </c>
      <c r="F21" s="60">
        <f t="shared" si="32"/>
        <v>176060</v>
      </c>
      <c r="G21" s="62">
        <f t="shared" si="8"/>
        <v>99.1</v>
      </c>
      <c r="H21" s="84">
        <v>109280</v>
      </c>
      <c r="I21" s="84">
        <v>111833</v>
      </c>
      <c r="J21" s="60">
        <f t="shared" si="9"/>
        <v>112127</v>
      </c>
      <c r="K21" s="68">
        <f t="shared" si="10"/>
        <v>100.26</v>
      </c>
      <c r="L21" s="98">
        <v>461752</v>
      </c>
      <c r="M21" s="84">
        <v>488449</v>
      </c>
      <c r="N21" s="60">
        <f t="shared" si="11"/>
        <v>479978</v>
      </c>
      <c r="O21" s="99">
        <f t="shared" si="35"/>
        <v>98.27</v>
      </c>
      <c r="P21" s="45">
        <v>462001</v>
      </c>
      <c r="Q21" s="45">
        <v>491648</v>
      </c>
      <c r="R21" s="60">
        <f t="shared" si="7"/>
        <v>486404</v>
      </c>
      <c r="S21" s="69">
        <f t="shared" si="12"/>
        <v>98.93</v>
      </c>
      <c r="T21" s="62">
        <f t="shared" si="13"/>
        <v>32.78</v>
      </c>
      <c r="U21" s="62">
        <f t="shared" si="14"/>
        <v>17.34</v>
      </c>
      <c r="V21" s="62">
        <f t="shared" si="15"/>
        <v>11.64</v>
      </c>
      <c r="W21" s="62">
        <f t="shared" si="16"/>
        <v>61.760000000000005</v>
      </c>
      <c r="X21" s="100" t="s">
        <v>93</v>
      </c>
      <c r="Y21" s="62">
        <f t="shared" si="17"/>
        <v>32.78</v>
      </c>
      <c r="Z21" s="62">
        <f t="shared" si="18"/>
        <v>17.34</v>
      </c>
      <c r="AA21" s="62">
        <f t="shared" si="19"/>
        <v>11.64</v>
      </c>
      <c r="AB21" s="62">
        <f t="shared" si="20"/>
        <v>61.760000000000005</v>
      </c>
      <c r="AC21" s="62">
        <f t="shared" si="21"/>
        <v>29.409999999999997</v>
      </c>
      <c r="AD21" s="62">
        <f t="shared" si="22"/>
        <v>15.879999999999999</v>
      </c>
      <c r="AE21" s="62">
        <f t="shared" si="23"/>
        <v>10.51</v>
      </c>
      <c r="AF21" s="62">
        <f t="shared" si="24"/>
        <v>55.81</v>
      </c>
      <c r="AG21" s="63">
        <f t="shared" si="25"/>
        <v>1.91</v>
      </c>
      <c r="AH21" s="101" t="s">
        <v>93</v>
      </c>
      <c r="AI21" s="10"/>
      <c r="AJ21" s="18" t="s">
        <v>94</v>
      </c>
      <c r="AK21" s="90">
        <f>[1]第１表１!G21</f>
        <v>3213</v>
      </c>
      <c r="AL21" s="90">
        <f>[1]第１表１!I21</f>
        <v>5045</v>
      </c>
      <c r="AM21" s="91">
        <f t="shared" si="26"/>
        <v>565679900</v>
      </c>
      <c r="AN21" s="91">
        <f t="shared" si="27"/>
        <v>565679900</v>
      </c>
      <c r="AO21" s="92">
        <v>565679900</v>
      </c>
      <c r="AP21" s="92">
        <v>0</v>
      </c>
      <c r="AQ21" s="91">
        <f t="shared" si="28"/>
        <v>0</v>
      </c>
      <c r="AR21" s="92">
        <v>0</v>
      </c>
      <c r="AS21" s="92">
        <v>0</v>
      </c>
      <c r="AT21" s="90">
        <f>[2]第６表２!W21</f>
        <v>5045</v>
      </c>
      <c r="AU21" s="92">
        <v>2421489</v>
      </c>
      <c r="AV21" s="92">
        <v>2453910</v>
      </c>
      <c r="AW21" s="93"/>
      <c r="AX21" s="92">
        <v>3298</v>
      </c>
      <c r="AY21" s="92">
        <v>1081</v>
      </c>
      <c r="AZ21" s="92">
        <v>572</v>
      </c>
      <c r="BA21" s="92">
        <v>384</v>
      </c>
      <c r="BB21" s="94">
        <f t="shared" si="34"/>
        <v>2037</v>
      </c>
      <c r="BC21" s="92">
        <v>3298</v>
      </c>
      <c r="BD21" s="92">
        <v>1081</v>
      </c>
      <c r="BE21" s="92">
        <v>572</v>
      </c>
      <c r="BF21" s="92">
        <v>384</v>
      </c>
      <c r="BG21" s="94">
        <f t="shared" si="29"/>
        <v>2037</v>
      </c>
      <c r="BH21" s="92">
        <v>1360</v>
      </c>
      <c r="BI21" s="92">
        <v>400</v>
      </c>
      <c r="BJ21" s="92">
        <v>216</v>
      </c>
      <c r="BK21" s="92">
        <v>143</v>
      </c>
      <c r="BL21" s="94">
        <f t="shared" si="30"/>
        <v>759</v>
      </c>
      <c r="BM21" s="93"/>
      <c r="BN21" s="95">
        <f>[2]第６表２!P21</f>
        <v>70</v>
      </c>
      <c r="BO21" s="95">
        <f>[2]第６表４!P21</f>
        <v>48</v>
      </c>
      <c r="BP21" s="95">
        <f>[2]第６表６!P21</f>
        <v>28</v>
      </c>
      <c r="BQ21" s="96">
        <f>[2]第７表２!J21</f>
        <v>0</v>
      </c>
      <c r="BR21" s="96">
        <f>[2]第７表４!J21</f>
        <v>0</v>
      </c>
      <c r="BS21" s="61">
        <f t="shared" si="33"/>
        <v>146</v>
      </c>
      <c r="BT21" s="95">
        <f>[2]第６表２!J21</f>
        <v>3147</v>
      </c>
      <c r="BU21" s="95">
        <f>[2]第６表４!J21</f>
        <v>3147</v>
      </c>
      <c r="BV21" s="95">
        <f>[2]第６表６!J21</f>
        <v>1341</v>
      </c>
      <c r="BW21" s="95">
        <f>[2]第７表２!F21</f>
        <v>0</v>
      </c>
      <c r="BX21" s="95">
        <f>[2]第７表４!F21</f>
        <v>0</v>
      </c>
      <c r="BY21" s="61">
        <f t="shared" si="31"/>
        <v>7635</v>
      </c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</row>
    <row r="22" spans="2:88" ht="30" customHeight="1">
      <c r="B22" s="17">
        <v>41014</v>
      </c>
      <c r="C22" s="18" t="s">
        <v>95</v>
      </c>
      <c r="D22" s="84">
        <v>174028</v>
      </c>
      <c r="E22" s="84">
        <v>173518</v>
      </c>
      <c r="F22" s="60">
        <f t="shared" si="32"/>
        <v>174637</v>
      </c>
      <c r="G22" s="62">
        <f t="shared" si="8"/>
        <v>100.64</v>
      </c>
      <c r="H22" s="84">
        <v>107030</v>
      </c>
      <c r="I22" s="84">
        <v>108241</v>
      </c>
      <c r="J22" s="60">
        <f t="shared" si="9"/>
        <v>111157</v>
      </c>
      <c r="K22" s="68">
        <f t="shared" si="10"/>
        <v>102.69</v>
      </c>
      <c r="L22" s="98">
        <v>1126822</v>
      </c>
      <c r="M22" s="84">
        <v>1142157</v>
      </c>
      <c r="N22" s="60">
        <f t="shared" si="11"/>
        <v>569254</v>
      </c>
      <c r="O22" s="99">
        <f t="shared" si="35"/>
        <v>49.84</v>
      </c>
      <c r="P22" s="45">
        <v>1127117</v>
      </c>
      <c r="Q22" s="45">
        <v>1146463</v>
      </c>
      <c r="R22" s="60">
        <f t="shared" si="7"/>
        <v>577896</v>
      </c>
      <c r="S22" s="69">
        <f t="shared" si="12"/>
        <v>50.41</v>
      </c>
      <c r="T22" s="62">
        <f t="shared" si="13"/>
        <v>29.049999999999997</v>
      </c>
      <c r="U22" s="62">
        <f t="shared" si="14"/>
        <v>16.32</v>
      </c>
      <c r="V22" s="62">
        <f t="shared" si="15"/>
        <v>11.5</v>
      </c>
      <c r="W22" s="62">
        <f t="shared" si="16"/>
        <v>56.87</v>
      </c>
      <c r="X22" s="100" t="s">
        <v>96</v>
      </c>
      <c r="Y22" s="62">
        <f t="shared" si="17"/>
        <v>29.049999999999997</v>
      </c>
      <c r="Z22" s="62">
        <f t="shared" si="18"/>
        <v>16.32</v>
      </c>
      <c r="AA22" s="62">
        <f t="shared" si="19"/>
        <v>11.5</v>
      </c>
      <c r="AB22" s="62">
        <f t="shared" si="20"/>
        <v>56.87</v>
      </c>
      <c r="AC22" s="62">
        <f t="shared" si="21"/>
        <v>28.689999999999998</v>
      </c>
      <c r="AD22" s="62">
        <f t="shared" si="22"/>
        <v>14.91</v>
      </c>
      <c r="AE22" s="62">
        <f t="shared" si="23"/>
        <v>10.23</v>
      </c>
      <c r="AF22" s="62">
        <f t="shared" si="24"/>
        <v>53.839999999999996</v>
      </c>
      <c r="AG22" s="63">
        <f t="shared" si="25"/>
        <v>1.8499999999999999</v>
      </c>
      <c r="AH22" s="101" t="s">
        <v>96</v>
      </c>
      <c r="AI22" s="10"/>
      <c r="AJ22" s="18" t="s">
        <v>97</v>
      </c>
      <c r="AK22" s="90">
        <f>[1]第１表１!G22</f>
        <v>3665</v>
      </c>
      <c r="AL22" s="90">
        <f>[1]第１表１!I22</f>
        <v>5758</v>
      </c>
      <c r="AM22" s="91">
        <f t="shared" si="26"/>
        <v>640044100</v>
      </c>
      <c r="AN22" s="91">
        <f t="shared" si="27"/>
        <v>640044100</v>
      </c>
      <c r="AO22" s="92">
        <v>640044100</v>
      </c>
      <c r="AP22" s="92">
        <v>0</v>
      </c>
      <c r="AQ22" s="91">
        <f t="shared" si="28"/>
        <v>0</v>
      </c>
      <c r="AR22" s="92">
        <v>0</v>
      </c>
      <c r="AS22" s="92">
        <v>0</v>
      </c>
      <c r="AT22" s="90">
        <f>[2]第６表２!W22</f>
        <v>5758</v>
      </c>
      <c r="AU22" s="92">
        <v>3277764</v>
      </c>
      <c r="AV22" s="92">
        <v>3327528</v>
      </c>
      <c r="AW22" s="93"/>
      <c r="AX22" s="92">
        <v>3756</v>
      </c>
      <c r="AY22" s="92">
        <v>1091</v>
      </c>
      <c r="AZ22" s="92">
        <v>613</v>
      </c>
      <c r="BA22" s="92">
        <v>432</v>
      </c>
      <c r="BB22" s="94">
        <f t="shared" si="34"/>
        <v>2136</v>
      </c>
      <c r="BC22" s="92">
        <v>3756</v>
      </c>
      <c r="BD22" s="92">
        <v>1091</v>
      </c>
      <c r="BE22" s="92">
        <v>613</v>
      </c>
      <c r="BF22" s="92">
        <v>432</v>
      </c>
      <c r="BG22" s="94">
        <f t="shared" si="29"/>
        <v>2136</v>
      </c>
      <c r="BH22" s="92">
        <v>1408</v>
      </c>
      <c r="BI22" s="92">
        <v>404</v>
      </c>
      <c r="BJ22" s="92">
        <v>210</v>
      </c>
      <c r="BK22" s="92">
        <v>144</v>
      </c>
      <c r="BL22" s="94">
        <f t="shared" si="30"/>
        <v>758</v>
      </c>
      <c r="BM22" s="93"/>
      <c r="BN22" s="95">
        <f>[2]第６表２!P22</f>
        <v>92</v>
      </c>
      <c r="BO22" s="95">
        <f>[2]第６表４!P22</f>
        <v>45</v>
      </c>
      <c r="BP22" s="95">
        <f>[2]第６表６!P22</f>
        <v>28</v>
      </c>
      <c r="BQ22" s="96">
        <f>[2]第７表２!J22</f>
        <v>0</v>
      </c>
      <c r="BR22" s="96">
        <f>[2]第７表４!J22</f>
        <v>0</v>
      </c>
      <c r="BS22" s="61">
        <f t="shared" si="33"/>
        <v>165</v>
      </c>
      <c r="BT22" s="95">
        <f>[2]第６表２!J22</f>
        <v>3757</v>
      </c>
      <c r="BU22" s="95">
        <f>[2]第６表４!J22</f>
        <v>3757</v>
      </c>
      <c r="BV22" s="95">
        <f>[2]第６表６!J22</f>
        <v>1408</v>
      </c>
      <c r="BW22" s="95">
        <f>[2]第７表２!F22</f>
        <v>0</v>
      </c>
      <c r="BX22" s="95">
        <f>[2]第７表４!F22</f>
        <v>0</v>
      </c>
      <c r="BY22" s="61">
        <f t="shared" si="31"/>
        <v>8922</v>
      </c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</row>
    <row r="23" spans="2:88" ht="30" customHeight="1">
      <c r="B23" s="17">
        <v>41016</v>
      </c>
      <c r="C23" s="18" t="s">
        <v>98</v>
      </c>
      <c r="D23" s="84">
        <v>154861</v>
      </c>
      <c r="E23" s="84">
        <v>156881</v>
      </c>
      <c r="F23" s="60">
        <f t="shared" si="32"/>
        <v>153203</v>
      </c>
      <c r="G23" s="62">
        <f t="shared" si="8"/>
        <v>97.66</v>
      </c>
      <c r="H23" s="84">
        <v>97857</v>
      </c>
      <c r="I23" s="84">
        <v>101888</v>
      </c>
      <c r="J23" s="60">
        <f t="shared" si="9"/>
        <v>101166</v>
      </c>
      <c r="K23" s="68">
        <f t="shared" si="10"/>
        <v>99.29</v>
      </c>
      <c r="L23" s="98">
        <v>493453</v>
      </c>
      <c r="M23" s="84">
        <v>530069</v>
      </c>
      <c r="N23" s="60">
        <f t="shared" si="11"/>
        <v>513578</v>
      </c>
      <c r="O23" s="99">
        <f t="shared" si="35"/>
        <v>96.89</v>
      </c>
      <c r="P23" s="45">
        <v>493548</v>
      </c>
      <c r="Q23" s="45">
        <v>527094</v>
      </c>
      <c r="R23" s="60">
        <f t="shared" si="7"/>
        <v>518401</v>
      </c>
      <c r="S23" s="69">
        <f t="shared" si="12"/>
        <v>98.35</v>
      </c>
      <c r="T23" s="62">
        <f t="shared" si="13"/>
        <v>28.910000000000004</v>
      </c>
      <c r="U23" s="62">
        <f t="shared" si="14"/>
        <v>17.07</v>
      </c>
      <c r="V23" s="62">
        <f t="shared" si="15"/>
        <v>12.43</v>
      </c>
      <c r="W23" s="62">
        <f t="shared" si="16"/>
        <v>58.42</v>
      </c>
      <c r="X23" s="100" t="s">
        <v>99</v>
      </c>
      <c r="Y23" s="62">
        <f t="shared" si="17"/>
        <v>28.910000000000004</v>
      </c>
      <c r="Z23" s="62">
        <f t="shared" si="18"/>
        <v>17.07</v>
      </c>
      <c r="AA23" s="62">
        <f t="shared" si="19"/>
        <v>12.43</v>
      </c>
      <c r="AB23" s="62">
        <f t="shared" si="20"/>
        <v>58.42</v>
      </c>
      <c r="AC23" s="62">
        <f t="shared" si="21"/>
        <v>31.06</v>
      </c>
      <c r="AD23" s="62">
        <f t="shared" si="22"/>
        <v>16.77</v>
      </c>
      <c r="AE23" s="62">
        <f t="shared" si="23"/>
        <v>10.56</v>
      </c>
      <c r="AF23" s="62">
        <f t="shared" si="24"/>
        <v>58.39</v>
      </c>
      <c r="AG23" s="63">
        <f t="shared" si="25"/>
        <v>0.92999999999999994</v>
      </c>
      <c r="AH23" s="101" t="s">
        <v>99</v>
      </c>
      <c r="AI23" s="10"/>
      <c r="AJ23" s="18" t="s">
        <v>98</v>
      </c>
      <c r="AK23" s="90">
        <f>[1]第１表１!G23</f>
        <v>1670</v>
      </c>
      <c r="AL23" s="90">
        <f>[1]第１表１!I23</f>
        <v>2529</v>
      </c>
      <c r="AM23" s="91">
        <f t="shared" si="26"/>
        <v>255848700</v>
      </c>
      <c r="AN23" s="91">
        <f t="shared" si="27"/>
        <v>255848700</v>
      </c>
      <c r="AO23" s="92">
        <v>255848700</v>
      </c>
      <c r="AP23" s="92">
        <v>0</v>
      </c>
      <c r="AQ23" s="91">
        <f t="shared" si="28"/>
        <v>0</v>
      </c>
      <c r="AR23" s="92">
        <v>0</v>
      </c>
      <c r="AS23" s="92">
        <v>0</v>
      </c>
      <c r="AT23" s="90">
        <f>[2]第６表２!W23</f>
        <v>2529</v>
      </c>
      <c r="AU23" s="92">
        <v>1298838</v>
      </c>
      <c r="AV23" s="92">
        <v>1311037</v>
      </c>
      <c r="AW23" s="93"/>
      <c r="AX23" s="92">
        <v>1705</v>
      </c>
      <c r="AY23" s="92">
        <v>493</v>
      </c>
      <c r="AZ23" s="92">
        <v>291</v>
      </c>
      <c r="BA23" s="92">
        <v>212</v>
      </c>
      <c r="BB23" s="94">
        <f t="shared" si="34"/>
        <v>996</v>
      </c>
      <c r="BC23" s="92">
        <v>1705</v>
      </c>
      <c r="BD23" s="92">
        <v>493</v>
      </c>
      <c r="BE23" s="92">
        <v>291</v>
      </c>
      <c r="BF23" s="92">
        <v>212</v>
      </c>
      <c r="BG23" s="94">
        <f t="shared" si="29"/>
        <v>996</v>
      </c>
      <c r="BH23" s="92">
        <v>644</v>
      </c>
      <c r="BI23" s="92">
        <v>200</v>
      </c>
      <c r="BJ23" s="92">
        <v>108</v>
      </c>
      <c r="BK23" s="92">
        <v>68</v>
      </c>
      <c r="BL23" s="94">
        <f t="shared" si="30"/>
        <v>376</v>
      </c>
      <c r="BM23" s="93"/>
      <c r="BN23" s="95">
        <f>[2]第６表２!P23</f>
        <v>29</v>
      </c>
      <c r="BO23" s="95">
        <f>[2]第６表４!P23</f>
        <v>8</v>
      </c>
      <c r="BP23" s="95">
        <f>[2]第６表６!P23</f>
        <v>6</v>
      </c>
      <c r="BQ23" s="96">
        <f>[2]第７表２!J23</f>
        <v>0</v>
      </c>
      <c r="BR23" s="96">
        <f>[2]第７表４!J23</f>
        <v>0</v>
      </c>
      <c r="BS23" s="61">
        <f t="shared" si="33"/>
        <v>43</v>
      </c>
      <c r="BT23" s="95">
        <f>[2]第６表２!J23</f>
        <v>1943</v>
      </c>
      <c r="BU23" s="95">
        <f>[2]第６表４!J23</f>
        <v>1943</v>
      </c>
      <c r="BV23" s="95">
        <f>[2]第６表６!J23</f>
        <v>753</v>
      </c>
      <c r="BW23" s="95">
        <f>[2]第７表２!F23</f>
        <v>0</v>
      </c>
      <c r="BX23" s="95">
        <f>[2]第７表４!F23</f>
        <v>0</v>
      </c>
      <c r="BY23" s="61">
        <f t="shared" si="31"/>
        <v>4639</v>
      </c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</row>
    <row r="24" spans="2:88" ht="30" customHeight="1">
      <c r="B24" s="17">
        <v>41020</v>
      </c>
      <c r="C24" s="18" t="s">
        <v>100</v>
      </c>
      <c r="D24" s="84">
        <v>175479</v>
      </c>
      <c r="E24" s="84">
        <v>175820</v>
      </c>
      <c r="F24" s="60">
        <f t="shared" si="32"/>
        <v>169052</v>
      </c>
      <c r="G24" s="62">
        <f t="shared" si="8"/>
        <v>96.15</v>
      </c>
      <c r="H24" s="84">
        <v>108237</v>
      </c>
      <c r="I24" s="84">
        <v>110446</v>
      </c>
      <c r="J24" s="60">
        <f t="shared" si="9"/>
        <v>107901</v>
      </c>
      <c r="K24" s="97">
        <f t="shared" si="10"/>
        <v>97.7</v>
      </c>
      <c r="L24" s="98">
        <v>550562</v>
      </c>
      <c r="M24" s="84">
        <v>561908</v>
      </c>
      <c r="N24" s="60">
        <f t="shared" si="11"/>
        <v>548319</v>
      </c>
      <c r="O24" s="99">
        <f t="shared" si="35"/>
        <v>97.58</v>
      </c>
      <c r="P24" s="45">
        <v>550767</v>
      </c>
      <c r="Q24" s="45">
        <v>564932</v>
      </c>
      <c r="R24" s="60">
        <f t="shared" si="7"/>
        <v>554375</v>
      </c>
      <c r="S24" s="69">
        <f t="shared" si="12"/>
        <v>98.13</v>
      </c>
      <c r="T24" s="62">
        <f t="shared" si="13"/>
        <v>25.11</v>
      </c>
      <c r="U24" s="62">
        <f t="shared" si="14"/>
        <v>15.42</v>
      </c>
      <c r="V24" s="62">
        <f t="shared" si="15"/>
        <v>13.4</v>
      </c>
      <c r="W24" s="62">
        <f t="shared" si="16"/>
        <v>53.93</v>
      </c>
      <c r="X24" s="100" t="s">
        <v>101</v>
      </c>
      <c r="Y24" s="62">
        <f t="shared" si="17"/>
        <v>25.11</v>
      </c>
      <c r="Z24" s="62">
        <f t="shared" si="18"/>
        <v>15.42</v>
      </c>
      <c r="AA24" s="62">
        <f t="shared" si="19"/>
        <v>13.4</v>
      </c>
      <c r="AB24" s="62">
        <f t="shared" si="20"/>
        <v>53.93</v>
      </c>
      <c r="AC24" s="62">
        <f t="shared" si="21"/>
        <v>28.13</v>
      </c>
      <c r="AD24" s="62">
        <f t="shared" si="22"/>
        <v>13.33</v>
      </c>
      <c r="AE24" s="62">
        <f t="shared" si="23"/>
        <v>9.4700000000000006</v>
      </c>
      <c r="AF24" s="62">
        <f t="shared" si="24"/>
        <v>50.93</v>
      </c>
      <c r="AG24" s="63">
        <f t="shared" si="25"/>
        <v>1.1599999999999999</v>
      </c>
      <c r="AH24" s="101" t="s">
        <v>101</v>
      </c>
      <c r="AI24" s="10"/>
      <c r="AJ24" s="18" t="s">
        <v>100</v>
      </c>
      <c r="AK24" s="90">
        <f>[1]第１表１!G24</f>
        <v>2128</v>
      </c>
      <c r="AL24" s="90">
        <f>[1]第１表１!I24</f>
        <v>3334</v>
      </c>
      <c r="AM24" s="91">
        <f t="shared" si="26"/>
        <v>359741900</v>
      </c>
      <c r="AN24" s="91">
        <f t="shared" si="27"/>
        <v>359741900</v>
      </c>
      <c r="AO24" s="92">
        <v>359741900</v>
      </c>
      <c r="AP24" s="92">
        <v>0</v>
      </c>
      <c r="AQ24" s="91">
        <f t="shared" si="28"/>
        <v>0</v>
      </c>
      <c r="AR24" s="92">
        <v>0</v>
      </c>
      <c r="AS24" s="92">
        <v>0</v>
      </c>
      <c r="AT24" s="90">
        <f>[2]第６表２!W24</f>
        <v>3334</v>
      </c>
      <c r="AU24" s="92">
        <v>1828096</v>
      </c>
      <c r="AV24" s="92">
        <v>1848285</v>
      </c>
      <c r="AW24" s="93"/>
      <c r="AX24" s="92">
        <v>2186</v>
      </c>
      <c r="AY24" s="92">
        <v>549</v>
      </c>
      <c r="AZ24" s="92">
        <v>337</v>
      </c>
      <c r="BA24" s="92">
        <v>293</v>
      </c>
      <c r="BB24" s="94">
        <f t="shared" si="34"/>
        <v>1179</v>
      </c>
      <c r="BC24" s="92">
        <v>2186</v>
      </c>
      <c r="BD24" s="92">
        <v>549</v>
      </c>
      <c r="BE24" s="92">
        <v>337</v>
      </c>
      <c r="BF24" s="92">
        <v>293</v>
      </c>
      <c r="BG24" s="94">
        <f t="shared" si="29"/>
        <v>1179</v>
      </c>
      <c r="BH24" s="92">
        <v>750</v>
      </c>
      <c r="BI24" s="92">
        <v>211</v>
      </c>
      <c r="BJ24" s="92">
        <v>100</v>
      </c>
      <c r="BK24" s="92">
        <v>71</v>
      </c>
      <c r="BL24" s="94">
        <f t="shared" si="30"/>
        <v>382</v>
      </c>
      <c r="BM24" s="93"/>
      <c r="BN24" s="95">
        <f>[2]第６表２!P24</f>
        <v>31</v>
      </c>
      <c r="BO24" s="95">
        <f>[2]第６表４!P24</f>
        <v>25</v>
      </c>
      <c r="BP24" s="95">
        <f>[2]第６表６!P24</f>
        <v>11</v>
      </c>
      <c r="BQ24" s="96">
        <f>[2]第７表２!J24</f>
        <v>0</v>
      </c>
      <c r="BR24" s="96">
        <f>[2]第７表４!J24</f>
        <v>0</v>
      </c>
      <c r="BS24" s="61">
        <f t="shared" si="33"/>
        <v>67</v>
      </c>
      <c r="BT24" s="95">
        <f>[2]第６表２!J24</f>
        <v>2464</v>
      </c>
      <c r="BU24" s="95">
        <f>[2]第６表４!J24</f>
        <v>2464</v>
      </c>
      <c r="BV24" s="95">
        <f>[2]第６表６!J24</f>
        <v>867</v>
      </c>
      <c r="BW24" s="95">
        <f>[2]第７表２!F24</f>
        <v>0</v>
      </c>
      <c r="BX24" s="95">
        <f>[2]第７表４!F24</f>
        <v>0</v>
      </c>
      <c r="BY24" s="61">
        <f t="shared" si="31"/>
        <v>5795</v>
      </c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</row>
    <row r="25" spans="2:88" ht="30" customHeight="1">
      <c r="B25" s="17">
        <v>41024</v>
      </c>
      <c r="C25" s="18" t="s">
        <v>102</v>
      </c>
      <c r="D25" s="84">
        <v>155284</v>
      </c>
      <c r="E25" s="84">
        <v>155081</v>
      </c>
      <c r="F25" s="60">
        <f t="shared" si="32"/>
        <v>153664</v>
      </c>
      <c r="G25" s="62">
        <f t="shared" si="8"/>
        <v>99.09</v>
      </c>
      <c r="H25" s="84">
        <v>96786</v>
      </c>
      <c r="I25" s="84">
        <v>97871</v>
      </c>
      <c r="J25" s="60">
        <f t="shared" si="9"/>
        <v>98932</v>
      </c>
      <c r="K25" s="97">
        <f t="shared" si="10"/>
        <v>101.08</v>
      </c>
      <c r="L25" s="98">
        <v>498805</v>
      </c>
      <c r="M25" s="84">
        <v>520540</v>
      </c>
      <c r="N25" s="60">
        <f t="shared" si="11"/>
        <v>521284</v>
      </c>
      <c r="O25" s="99">
        <f t="shared" si="35"/>
        <v>100.14</v>
      </c>
      <c r="P25" s="45">
        <v>499035</v>
      </c>
      <c r="Q25" s="45">
        <v>523599</v>
      </c>
      <c r="R25" s="60">
        <f t="shared" si="7"/>
        <v>528666</v>
      </c>
      <c r="S25" s="69">
        <f t="shared" si="12"/>
        <v>100.97</v>
      </c>
      <c r="T25" s="62">
        <f t="shared" si="13"/>
        <v>29.17</v>
      </c>
      <c r="U25" s="62">
        <f t="shared" si="14"/>
        <v>18.02</v>
      </c>
      <c r="V25" s="62">
        <f t="shared" si="15"/>
        <v>12.790000000000001</v>
      </c>
      <c r="W25" s="62">
        <f t="shared" si="16"/>
        <v>59.98</v>
      </c>
      <c r="X25" s="100" t="s">
        <v>103</v>
      </c>
      <c r="Y25" s="62">
        <f t="shared" si="17"/>
        <v>29.17</v>
      </c>
      <c r="Z25" s="62">
        <f t="shared" si="18"/>
        <v>18.02</v>
      </c>
      <c r="AA25" s="62">
        <f t="shared" si="19"/>
        <v>12.790000000000001</v>
      </c>
      <c r="AB25" s="62">
        <f t="shared" si="20"/>
        <v>59.98</v>
      </c>
      <c r="AC25" s="62">
        <f t="shared" si="21"/>
        <v>31.580000000000002</v>
      </c>
      <c r="AD25" s="62">
        <f t="shared" si="22"/>
        <v>17.54</v>
      </c>
      <c r="AE25" s="62">
        <f t="shared" si="23"/>
        <v>8.19</v>
      </c>
      <c r="AF25" s="62">
        <f t="shared" si="24"/>
        <v>57.31</v>
      </c>
      <c r="AG25" s="63">
        <f t="shared" si="25"/>
        <v>1.53</v>
      </c>
      <c r="AH25" s="101" t="s">
        <v>103</v>
      </c>
      <c r="AI25" s="10"/>
      <c r="AJ25" s="18" t="s">
        <v>102</v>
      </c>
      <c r="AK25" s="90">
        <f>[1]第１表１!G25</f>
        <v>1005</v>
      </c>
      <c r="AL25" s="90">
        <f>[1]第１表１!I25</f>
        <v>1561</v>
      </c>
      <c r="AM25" s="91">
        <f t="shared" si="26"/>
        <v>154432100</v>
      </c>
      <c r="AN25" s="91">
        <f t="shared" si="27"/>
        <v>154432100</v>
      </c>
      <c r="AO25" s="92">
        <v>154432100</v>
      </c>
      <c r="AP25" s="92">
        <v>0</v>
      </c>
      <c r="AQ25" s="91">
        <f t="shared" si="28"/>
        <v>0</v>
      </c>
      <c r="AR25" s="92">
        <v>0</v>
      </c>
      <c r="AS25" s="92">
        <v>0</v>
      </c>
      <c r="AT25" s="90">
        <f>[2]第６表２!W25</f>
        <v>1561</v>
      </c>
      <c r="AU25" s="92">
        <v>813725</v>
      </c>
      <c r="AV25" s="92">
        <v>825248</v>
      </c>
      <c r="AW25" s="93"/>
      <c r="AX25" s="92">
        <v>1032</v>
      </c>
      <c r="AY25" s="92">
        <v>301</v>
      </c>
      <c r="AZ25" s="92">
        <v>186</v>
      </c>
      <c r="BA25" s="92">
        <v>132</v>
      </c>
      <c r="BB25" s="94">
        <f t="shared" si="34"/>
        <v>619</v>
      </c>
      <c r="BC25" s="92">
        <v>1032</v>
      </c>
      <c r="BD25" s="92">
        <v>301</v>
      </c>
      <c r="BE25" s="92">
        <v>186</v>
      </c>
      <c r="BF25" s="92">
        <v>132</v>
      </c>
      <c r="BG25" s="94">
        <f t="shared" si="29"/>
        <v>619</v>
      </c>
      <c r="BH25" s="92">
        <v>342</v>
      </c>
      <c r="BI25" s="92">
        <v>108</v>
      </c>
      <c r="BJ25" s="92">
        <v>60</v>
      </c>
      <c r="BK25" s="92">
        <v>28</v>
      </c>
      <c r="BL25" s="94">
        <f t="shared" si="30"/>
        <v>196</v>
      </c>
      <c r="BM25" s="93"/>
      <c r="BN25" s="95">
        <f>[2]第６表２!P25</f>
        <v>18</v>
      </c>
      <c r="BO25" s="95">
        <f>[2]第６表４!P25</f>
        <v>8</v>
      </c>
      <c r="BP25" s="95">
        <f>[2]第６表６!P25</f>
        <v>11</v>
      </c>
      <c r="BQ25" s="96">
        <f>[2]第７表２!J25</f>
        <v>0</v>
      </c>
      <c r="BR25" s="96">
        <f>[2]第７表４!J25</f>
        <v>0</v>
      </c>
      <c r="BS25" s="61">
        <f t="shared" si="33"/>
        <v>37</v>
      </c>
      <c r="BT25" s="95">
        <f>[2]第６表２!J25</f>
        <v>1034</v>
      </c>
      <c r="BU25" s="95">
        <f>[2]第６表４!J25</f>
        <v>1034</v>
      </c>
      <c r="BV25" s="95">
        <f>[2]第６表６!J25</f>
        <v>343</v>
      </c>
      <c r="BW25" s="95">
        <f>[2]第７表２!F25</f>
        <v>0</v>
      </c>
      <c r="BX25" s="95">
        <f>[2]第７表４!F25</f>
        <v>0</v>
      </c>
      <c r="BY25" s="61">
        <f t="shared" si="31"/>
        <v>2411</v>
      </c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</row>
    <row r="26" spans="2:88" ht="30" customHeight="1">
      <c r="B26" s="17">
        <v>41021</v>
      </c>
      <c r="C26" s="18" t="s">
        <v>104</v>
      </c>
      <c r="D26" s="84">
        <v>167272</v>
      </c>
      <c r="E26" s="84">
        <v>167011</v>
      </c>
      <c r="F26" s="60">
        <f t="shared" si="32"/>
        <v>165424</v>
      </c>
      <c r="G26" s="62">
        <f t="shared" si="8"/>
        <v>99.05</v>
      </c>
      <c r="H26" s="84">
        <v>106449</v>
      </c>
      <c r="I26" s="84">
        <v>108019</v>
      </c>
      <c r="J26" s="60">
        <f t="shared" si="9"/>
        <v>107960</v>
      </c>
      <c r="K26" s="97">
        <f t="shared" si="10"/>
        <v>99.95</v>
      </c>
      <c r="L26" s="98">
        <v>522916</v>
      </c>
      <c r="M26" s="84">
        <v>541276</v>
      </c>
      <c r="N26" s="60">
        <f t="shared" si="11"/>
        <v>536092</v>
      </c>
      <c r="O26" s="99">
        <f t="shared" si="35"/>
        <v>99.04</v>
      </c>
      <c r="P26" s="45">
        <v>523152</v>
      </c>
      <c r="Q26" s="45">
        <v>545728</v>
      </c>
      <c r="R26" s="60">
        <f t="shared" si="7"/>
        <v>543555</v>
      </c>
      <c r="S26" s="69">
        <f t="shared" si="12"/>
        <v>99.6</v>
      </c>
      <c r="T26" s="62">
        <f t="shared" si="13"/>
        <v>29.37</v>
      </c>
      <c r="U26" s="62">
        <f t="shared" si="14"/>
        <v>17.649999999999999</v>
      </c>
      <c r="V26" s="62">
        <f t="shared" si="15"/>
        <v>12.740000000000002</v>
      </c>
      <c r="W26" s="62">
        <f t="shared" si="16"/>
        <v>59.77</v>
      </c>
      <c r="X26" s="100" t="s">
        <v>105</v>
      </c>
      <c r="Y26" s="63">
        <f t="shared" si="17"/>
        <v>29.37</v>
      </c>
      <c r="Z26" s="63">
        <f t="shared" si="18"/>
        <v>17.649999999999999</v>
      </c>
      <c r="AA26" s="63">
        <f t="shared" si="19"/>
        <v>12.740000000000002</v>
      </c>
      <c r="AB26" s="63">
        <f t="shared" si="20"/>
        <v>59.77</v>
      </c>
      <c r="AC26" s="63">
        <f t="shared" si="21"/>
        <v>30.04</v>
      </c>
      <c r="AD26" s="63">
        <f t="shared" si="22"/>
        <v>14.11</v>
      </c>
      <c r="AE26" s="63">
        <f t="shared" si="23"/>
        <v>10.130000000000001</v>
      </c>
      <c r="AF26" s="63">
        <f t="shared" si="24"/>
        <v>54.290000000000006</v>
      </c>
      <c r="AG26" s="63">
        <f t="shared" si="25"/>
        <v>1.5699999999999998</v>
      </c>
      <c r="AH26" s="101" t="s">
        <v>105</v>
      </c>
      <c r="AI26" s="10"/>
      <c r="AJ26" s="18" t="s">
        <v>104</v>
      </c>
      <c r="AK26" s="90">
        <f>[1]第１表１!G26</f>
        <v>3145</v>
      </c>
      <c r="AL26" s="90">
        <f>[1]第１表１!I26</f>
        <v>4819</v>
      </c>
      <c r="AM26" s="91">
        <f t="shared" si="26"/>
        <v>520258600</v>
      </c>
      <c r="AN26" s="91">
        <f t="shared" si="27"/>
        <v>520258600</v>
      </c>
      <c r="AO26" s="92">
        <v>520258600</v>
      </c>
      <c r="AP26" s="92">
        <v>0</v>
      </c>
      <c r="AQ26" s="91">
        <f t="shared" si="28"/>
        <v>0</v>
      </c>
      <c r="AR26" s="92">
        <v>0</v>
      </c>
      <c r="AS26" s="92">
        <v>0</v>
      </c>
      <c r="AT26" s="90">
        <f>[2]第６表２!W26</f>
        <v>4819</v>
      </c>
      <c r="AU26" s="92">
        <v>2583425</v>
      </c>
      <c r="AV26" s="92">
        <v>2619393</v>
      </c>
      <c r="AW26" s="93"/>
      <c r="AX26" s="92">
        <v>3241</v>
      </c>
      <c r="AY26" s="92">
        <v>952</v>
      </c>
      <c r="AZ26" s="92">
        <v>572</v>
      </c>
      <c r="BA26" s="92">
        <v>413</v>
      </c>
      <c r="BB26" s="94">
        <f t="shared" si="34"/>
        <v>1937</v>
      </c>
      <c r="BC26" s="92">
        <v>3241</v>
      </c>
      <c r="BD26" s="92">
        <v>952</v>
      </c>
      <c r="BE26" s="92">
        <v>572</v>
      </c>
      <c r="BF26" s="92">
        <v>413</v>
      </c>
      <c r="BG26" s="94">
        <f t="shared" si="29"/>
        <v>1937</v>
      </c>
      <c r="BH26" s="92">
        <v>1155</v>
      </c>
      <c r="BI26" s="92">
        <v>347</v>
      </c>
      <c r="BJ26" s="92">
        <v>163</v>
      </c>
      <c r="BK26" s="92">
        <v>117</v>
      </c>
      <c r="BL26" s="94">
        <f t="shared" si="30"/>
        <v>627</v>
      </c>
      <c r="BM26" s="93"/>
      <c r="BN26" s="95">
        <f>[2]第６表２!P26</f>
        <v>66</v>
      </c>
      <c r="BO26" s="95">
        <f>[2]第６表４!P26</f>
        <v>30</v>
      </c>
      <c r="BP26" s="95">
        <f>[2]第６表６!P26</f>
        <v>24</v>
      </c>
      <c r="BQ26" s="96">
        <f>[2]第７表２!J26</f>
        <v>0</v>
      </c>
      <c r="BR26" s="96">
        <f>[2]第７表４!J26</f>
        <v>0</v>
      </c>
      <c r="BS26" s="61">
        <f t="shared" si="33"/>
        <v>120</v>
      </c>
      <c r="BT26" s="95">
        <f>[2]第６表２!J26</f>
        <v>3241</v>
      </c>
      <c r="BU26" s="95">
        <f>[2]第６表４!J26</f>
        <v>3241</v>
      </c>
      <c r="BV26" s="95">
        <f>[2]第６表６!J26</f>
        <v>1155</v>
      </c>
      <c r="BW26" s="95">
        <f>[2]第７表２!F26</f>
        <v>0</v>
      </c>
      <c r="BX26" s="95">
        <f>[2]第７表４!F26</f>
        <v>0</v>
      </c>
      <c r="BY26" s="61">
        <f t="shared" si="31"/>
        <v>7637</v>
      </c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</row>
    <row r="27" spans="2:88" ht="30" customHeight="1">
      <c r="B27" s="17">
        <v>41035</v>
      </c>
      <c r="C27" s="18" t="s">
        <v>106</v>
      </c>
      <c r="D27" s="84">
        <v>233504</v>
      </c>
      <c r="E27" s="84">
        <v>250168</v>
      </c>
      <c r="F27" s="60">
        <f t="shared" si="32"/>
        <v>234788</v>
      </c>
      <c r="G27" s="62">
        <f t="shared" si="8"/>
        <v>93.85</v>
      </c>
      <c r="H27" s="84">
        <v>116969</v>
      </c>
      <c r="I27" s="84">
        <v>129130</v>
      </c>
      <c r="J27" s="60">
        <f t="shared" si="9"/>
        <v>124309</v>
      </c>
      <c r="K27" s="97">
        <f t="shared" si="10"/>
        <v>96.27</v>
      </c>
      <c r="L27" s="98">
        <v>604132</v>
      </c>
      <c r="M27" s="84">
        <v>681615</v>
      </c>
      <c r="N27" s="60">
        <f t="shared" si="11"/>
        <v>637550</v>
      </c>
      <c r="O27" s="99">
        <f t="shared" si="35"/>
        <v>93.54</v>
      </c>
      <c r="P27" s="45">
        <v>604893</v>
      </c>
      <c r="Q27" s="45">
        <v>680224</v>
      </c>
      <c r="R27" s="60">
        <f t="shared" si="7"/>
        <v>657356</v>
      </c>
      <c r="S27" s="69">
        <f t="shared" si="12"/>
        <v>96.64</v>
      </c>
      <c r="T27" s="62">
        <f t="shared" si="13"/>
        <v>28.77</v>
      </c>
      <c r="U27" s="62">
        <f t="shared" si="14"/>
        <v>14.32</v>
      </c>
      <c r="V27" s="62">
        <f t="shared" si="15"/>
        <v>13.03</v>
      </c>
      <c r="W27" s="62">
        <f t="shared" si="16"/>
        <v>56.13</v>
      </c>
      <c r="X27" s="100" t="s">
        <v>107</v>
      </c>
      <c r="Y27" s="63">
        <f t="shared" si="17"/>
        <v>28.77</v>
      </c>
      <c r="Z27" s="63">
        <f t="shared" si="18"/>
        <v>14.32</v>
      </c>
      <c r="AA27" s="63">
        <f t="shared" si="19"/>
        <v>13.03</v>
      </c>
      <c r="AB27" s="63">
        <f t="shared" si="20"/>
        <v>56.13</v>
      </c>
      <c r="AC27" s="63">
        <f t="shared" si="21"/>
        <v>23.36</v>
      </c>
      <c r="AD27" s="63">
        <f t="shared" si="22"/>
        <v>13.389999999999999</v>
      </c>
      <c r="AE27" s="63">
        <f t="shared" si="23"/>
        <v>12.25</v>
      </c>
      <c r="AF27" s="63">
        <f t="shared" si="24"/>
        <v>49</v>
      </c>
      <c r="AG27" s="63">
        <f t="shared" si="25"/>
        <v>4.9399999999999995</v>
      </c>
      <c r="AH27" s="101" t="s">
        <v>107</v>
      </c>
      <c r="AI27" s="10"/>
      <c r="AJ27" s="18" t="s">
        <v>106</v>
      </c>
      <c r="AK27" s="90">
        <f>[1]第１表１!G27</f>
        <v>755</v>
      </c>
      <c r="AL27" s="90">
        <f>[1]第１表１!I27</f>
        <v>1426</v>
      </c>
      <c r="AM27" s="91">
        <f t="shared" si="26"/>
        <v>177264700</v>
      </c>
      <c r="AN27" s="91">
        <f t="shared" si="27"/>
        <v>177264700</v>
      </c>
      <c r="AO27" s="92">
        <v>177264700</v>
      </c>
      <c r="AP27" s="92">
        <v>0</v>
      </c>
      <c r="AQ27" s="91">
        <f t="shared" si="28"/>
        <v>0</v>
      </c>
      <c r="AR27" s="92">
        <v>0</v>
      </c>
      <c r="AS27" s="92">
        <v>0</v>
      </c>
      <c r="AT27" s="90">
        <f>[2]第６表２!W27</f>
        <v>1426</v>
      </c>
      <c r="AU27" s="92">
        <v>909146</v>
      </c>
      <c r="AV27" s="92">
        <v>937389</v>
      </c>
      <c r="AW27" s="93"/>
      <c r="AX27" s="92">
        <v>775</v>
      </c>
      <c r="AY27" s="92">
        <v>223</v>
      </c>
      <c r="AZ27" s="92">
        <v>111</v>
      </c>
      <c r="BA27" s="92">
        <v>101</v>
      </c>
      <c r="BB27" s="94">
        <f t="shared" si="34"/>
        <v>435</v>
      </c>
      <c r="BC27" s="92">
        <v>775</v>
      </c>
      <c r="BD27" s="92">
        <v>223</v>
      </c>
      <c r="BE27" s="92">
        <v>111</v>
      </c>
      <c r="BF27" s="92">
        <v>101</v>
      </c>
      <c r="BG27" s="94">
        <f t="shared" si="29"/>
        <v>435</v>
      </c>
      <c r="BH27" s="92">
        <v>351</v>
      </c>
      <c r="BI27" s="92">
        <v>82</v>
      </c>
      <c r="BJ27" s="92">
        <v>47</v>
      </c>
      <c r="BK27" s="92">
        <v>43</v>
      </c>
      <c r="BL27" s="94">
        <f t="shared" si="30"/>
        <v>172</v>
      </c>
      <c r="BM27" s="93"/>
      <c r="BN27" s="95">
        <f>[2]第６表２!P27</f>
        <v>40</v>
      </c>
      <c r="BO27" s="95">
        <f>[2]第６表４!P27</f>
        <v>34</v>
      </c>
      <c r="BP27" s="95">
        <f>[2]第６表６!P27</f>
        <v>20</v>
      </c>
      <c r="BQ27" s="96">
        <f>[2]第７表２!J27</f>
        <v>0</v>
      </c>
      <c r="BR27" s="96">
        <f>[2]第７表４!J27</f>
        <v>0</v>
      </c>
      <c r="BS27" s="61">
        <f t="shared" si="33"/>
        <v>94</v>
      </c>
      <c r="BT27" s="95">
        <f>[2]第６表２!J27</f>
        <v>776</v>
      </c>
      <c r="BU27" s="95">
        <f>[2]第６表４!J27</f>
        <v>776</v>
      </c>
      <c r="BV27" s="95">
        <f>[2]第６表６!J27</f>
        <v>351</v>
      </c>
      <c r="BW27" s="95">
        <f>[2]第７表２!F27</f>
        <v>0</v>
      </c>
      <c r="BX27" s="95">
        <f>[2]第７表４!F27</f>
        <v>0</v>
      </c>
      <c r="BY27" s="61">
        <f t="shared" si="31"/>
        <v>1903</v>
      </c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</row>
    <row r="28" spans="2:88" ht="30" customHeight="1">
      <c r="B28" s="17">
        <v>41038</v>
      </c>
      <c r="C28" s="18" t="s">
        <v>108</v>
      </c>
      <c r="D28" s="84">
        <v>142165</v>
      </c>
      <c r="E28" s="84">
        <v>138683</v>
      </c>
      <c r="F28" s="60">
        <f t="shared" si="32"/>
        <v>137390</v>
      </c>
      <c r="G28" s="62">
        <f t="shared" si="8"/>
        <v>99.07</v>
      </c>
      <c r="H28" s="84">
        <v>90399</v>
      </c>
      <c r="I28" s="84">
        <v>89876</v>
      </c>
      <c r="J28" s="60">
        <f t="shared" si="9"/>
        <v>91301</v>
      </c>
      <c r="K28" s="97">
        <f t="shared" si="10"/>
        <v>101.59</v>
      </c>
      <c r="L28" s="98">
        <v>456074</v>
      </c>
      <c r="M28" s="84">
        <v>456253</v>
      </c>
      <c r="N28" s="60">
        <f t="shared" si="11"/>
        <v>466018</v>
      </c>
      <c r="O28" s="99">
        <f t="shared" si="35"/>
        <v>102.14</v>
      </c>
      <c r="P28" s="45">
        <v>456299</v>
      </c>
      <c r="Q28" s="45">
        <v>459721</v>
      </c>
      <c r="R28" s="60">
        <f t="shared" si="7"/>
        <v>472148</v>
      </c>
      <c r="S28" s="69">
        <f t="shared" si="12"/>
        <v>102.7</v>
      </c>
      <c r="T28" s="62">
        <f t="shared" si="13"/>
        <v>35.160000000000004</v>
      </c>
      <c r="U28" s="62">
        <f t="shared" si="14"/>
        <v>18.52</v>
      </c>
      <c r="V28" s="62">
        <f t="shared" si="15"/>
        <v>11</v>
      </c>
      <c r="W28" s="62">
        <f t="shared" si="16"/>
        <v>64.680000000000007</v>
      </c>
      <c r="X28" s="100" t="s">
        <v>109</v>
      </c>
      <c r="Y28" s="63">
        <f t="shared" si="17"/>
        <v>35.160000000000004</v>
      </c>
      <c r="Z28" s="63">
        <f t="shared" si="18"/>
        <v>18.52</v>
      </c>
      <c r="AA28" s="63">
        <f t="shared" si="19"/>
        <v>11</v>
      </c>
      <c r="AB28" s="63">
        <f t="shared" si="20"/>
        <v>64.680000000000007</v>
      </c>
      <c r="AC28" s="63">
        <f t="shared" si="21"/>
        <v>32.519999999999996</v>
      </c>
      <c r="AD28" s="63">
        <f t="shared" si="22"/>
        <v>17.53</v>
      </c>
      <c r="AE28" s="63">
        <f t="shared" si="23"/>
        <v>9.58</v>
      </c>
      <c r="AF28" s="63">
        <f t="shared" si="24"/>
        <v>59.63</v>
      </c>
      <c r="AG28" s="63">
        <f t="shared" si="25"/>
        <v>1.22</v>
      </c>
      <c r="AH28" s="101" t="s">
        <v>109</v>
      </c>
      <c r="AI28" s="10"/>
      <c r="AJ28" s="18" t="s">
        <v>108</v>
      </c>
      <c r="AK28" s="90">
        <f>[1]第１表１!G28</f>
        <v>2496</v>
      </c>
      <c r="AL28" s="90">
        <f>[1]第１表１!I28</f>
        <v>3756</v>
      </c>
      <c r="AM28" s="91">
        <f t="shared" si="26"/>
        <v>342926000</v>
      </c>
      <c r="AN28" s="91">
        <f t="shared" si="27"/>
        <v>342926000</v>
      </c>
      <c r="AO28" s="92">
        <v>342926000</v>
      </c>
      <c r="AP28" s="92">
        <v>0</v>
      </c>
      <c r="AQ28" s="91">
        <f t="shared" si="28"/>
        <v>0</v>
      </c>
      <c r="AR28" s="92">
        <v>0</v>
      </c>
      <c r="AS28" s="92">
        <v>0</v>
      </c>
      <c r="AT28" s="90">
        <f>[2]第６表２!W28</f>
        <v>3756</v>
      </c>
      <c r="AU28" s="92">
        <v>1750365</v>
      </c>
      <c r="AV28" s="92">
        <v>1773387</v>
      </c>
      <c r="AW28" s="93"/>
      <c r="AX28" s="92">
        <v>2554</v>
      </c>
      <c r="AY28" s="92">
        <v>898</v>
      </c>
      <c r="AZ28" s="92">
        <v>473</v>
      </c>
      <c r="BA28" s="92">
        <v>281</v>
      </c>
      <c r="BB28" s="94">
        <f t="shared" si="34"/>
        <v>1652</v>
      </c>
      <c r="BC28" s="92">
        <v>2554</v>
      </c>
      <c r="BD28" s="92">
        <v>898</v>
      </c>
      <c r="BE28" s="92">
        <v>473</v>
      </c>
      <c r="BF28" s="92">
        <v>281</v>
      </c>
      <c r="BG28" s="94">
        <f t="shared" si="29"/>
        <v>1652</v>
      </c>
      <c r="BH28" s="92">
        <v>981</v>
      </c>
      <c r="BI28" s="92">
        <v>319</v>
      </c>
      <c r="BJ28" s="92">
        <v>172</v>
      </c>
      <c r="BK28" s="92">
        <v>94</v>
      </c>
      <c r="BL28" s="94">
        <f t="shared" si="30"/>
        <v>585</v>
      </c>
      <c r="BM28" s="93"/>
      <c r="BN28" s="95">
        <f>[2]第６表２!P28</f>
        <v>34</v>
      </c>
      <c r="BO28" s="95">
        <f>[2]第６表４!P28</f>
        <v>33</v>
      </c>
      <c r="BP28" s="95">
        <f>[2]第６表６!P28</f>
        <v>7</v>
      </c>
      <c r="BQ28" s="96">
        <f>[2]第７表２!J28</f>
        <v>0</v>
      </c>
      <c r="BR28" s="96">
        <f>[2]第７表４!J28</f>
        <v>0</v>
      </c>
      <c r="BS28" s="61">
        <f t="shared" si="33"/>
        <v>74</v>
      </c>
      <c r="BT28" s="95">
        <f>[2]第６表２!J28</f>
        <v>2554</v>
      </c>
      <c r="BU28" s="95">
        <f>[2]第６表４!J28</f>
        <v>2554</v>
      </c>
      <c r="BV28" s="95">
        <f>[2]第６表６!J28</f>
        <v>980</v>
      </c>
      <c r="BW28" s="95">
        <f>[2]第７表２!F28</f>
        <v>0</v>
      </c>
      <c r="BX28" s="95">
        <f>[2]第７表４!F28</f>
        <v>0</v>
      </c>
      <c r="BY28" s="61">
        <f t="shared" si="31"/>
        <v>6088</v>
      </c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</row>
    <row r="29" spans="2:88" ht="30" customHeight="1">
      <c r="B29" s="17">
        <v>41042</v>
      </c>
      <c r="C29" s="18" t="s">
        <v>110</v>
      </c>
      <c r="D29" s="84">
        <v>145082</v>
      </c>
      <c r="E29" s="84">
        <v>143332</v>
      </c>
      <c r="F29" s="60">
        <f t="shared" si="32"/>
        <v>145011</v>
      </c>
      <c r="G29" s="62">
        <f t="shared" si="8"/>
        <v>101.17</v>
      </c>
      <c r="H29" s="84">
        <v>93877</v>
      </c>
      <c r="I29" s="84">
        <v>95047</v>
      </c>
      <c r="J29" s="60">
        <f t="shared" si="9"/>
        <v>96853</v>
      </c>
      <c r="K29" s="97">
        <f t="shared" si="10"/>
        <v>101.9</v>
      </c>
      <c r="L29" s="98">
        <v>412218</v>
      </c>
      <c r="M29" s="84">
        <v>399270</v>
      </c>
      <c r="N29" s="60">
        <f t="shared" si="11"/>
        <v>411321</v>
      </c>
      <c r="O29" s="99">
        <f t="shared" si="35"/>
        <v>103.02</v>
      </c>
      <c r="P29" s="45">
        <v>412348</v>
      </c>
      <c r="Q29" s="45">
        <v>398541</v>
      </c>
      <c r="R29" s="60">
        <f t="shared" si="7"/>
        <v>414525</v>
      </c>
      <c r="S29" s="69">
        <f t="shared" si="12"/>
        <v>104.01</v>
      </c>
      <c r="T29" s="62">
        <f t="shared" si="13"/>
        <v>41.8</v>
      </c>
      <c r="U29" s="62">
        <f t="shared" si="14"/>
        <v>18.57</v>
      </c>
      <c r="V29" s="62">
        <f t="shared" si="15"/>
        <v>11.940000000000001</v>
      </c>
      <c r="W29" s="62">
        <f t="shared" si="16"/>
        <v>72.31</v>
      </c>
      <c r="X29" s="100" t="s">
        <v>111</v>
      </c>
      <c r="Y29" s="63">
        <f t="shared" si="17"/>
        <v>41.8</v>
      </c>
      <c r="Z29" s="63">
        <f t="shared" si="18"/>
        <v>18.57</v>
      </c>
      <c r="AA29" s="63">
        <f t="shared" si="19"/>
        <v>11.940000000000001</v>
      </c>
      <c r="AB29" s="63">
        <f t="shared" si="20"/>
        <v>72.31</v>
      </c>
      <c r="AC29" s="63">
        <f t="shared" si="21"/>
        <v>37.99</v>
      </c>
      <c r="AD29" s="63">
        <f t="shared" si="22"/>
        <v>16.72</v>
      </c>
      <c r="AE29" s="63">
        <f t="shared" si="23"/>
        <v>11.85</v>
      </c>
      <c r="AF29" s="63">
        <f t="shared" si="24"/>
        <v>66.569999999999993</v>
      </c>
      <c r="AG29" s="63">
        <f t="shared" si="25"/>
        <v>2.76</v>
      </c>
      <c r="AH29" s="101" t="s">
        <v>111</v>
      </c>
      <c r="AI29" s="10"/>
      <c r="AJ29" s="18" t="s">
        <v>110</v>
      </c>
      <c r="AK29" s="90">
        <f>[1]第１表１!G29</f>
        <v>899</v>
      </c>
      <c r="AL29" s="90">
        <f>[1]第１表１!I29</f>
        <v>1346</v>
      </c>
      <c r="AM29" s="91">
        <f t="shared" si="26"/>
        <v>130364600</v>
      </c>
      <c r="AN29" s="91">
        <f t="shared" si="27"/>
        <v>130364600</v>
      </c>
      <c r="AO29" s="92">
        <v>130364600</v>
      </c>
      <c r="AP29" s="92">
        <v>0</v>
      </c>
      <c r="AQ29" s="91">
        <f t="shared" si="28"/>
        <v>0</v>
      </c>
      <c r="AR29" s="92">
        <v>0</v>
      </c>
      <c r="AS29" s="92">
        <v>0</v>
      </c>
      <c r="AT29" s="90">
        <f>[2]第６表２!W29</f>
        <v>1346</v>
      </c>
      <c r="AU29" s="92">
        <v>553638</v>
      </c>
      <c r="AV29" s="92">
        <v>557950</v>
      </c>
      <c r="AW29" s="93"/>
      <c r="AX29" s="92">
        <v>921</v>
      </c>
      <c r="AY29" s="92">
        <v>385</v>
      </c>
      <c r="AZ29" s="92">
        <v>171</v>
      </c>
      <c r="BA29" s="92">
        <v>110</v>
      </c>
      <c r="BB29" s="94">
        <f t="shared" si="34"/>
        <v>666</v>
      </c>
      <c r="BC29" s="92">
        <v>921</v>
      </c>
      <c r="BD29" s="92">
        <v>385</v>
      </c>
      <c r="BE29" s="92">
        <v>171</v>
      </c>
      <c r="BF29" s="92">
        <v>110</v>
      </c>
      <c r="BG29" s="94">
        <f t="shared" si="29"/>
        <v>666</v>
      </c>
      <c r="BH29" s="92">
        <v>329</v>
      </c>
      <c r="BI29" s="92">
        <v>125</v>
      </c>
      <c r="BJ29" s="92">
        <v>55</v>
      </c>
      <c r="BK29" s="92">
        <v>39</v>
      </c>
      <c r="BL29" s="94">
        <f t="shared" si="30"/>
        <v>219</v>
      </c>
      <c r="BM29" s="93"/>
      <c r="BN29" s="95">
        <f>[2]第６表２!P29</f>
        <v>40</v>
      </c>
      <c r="BO29" s="95">
        <f>[2]第６表４!P29</f>
        <v>16</v>
      </c>
      <c r="BP29" s="95">
        <f>[2]第６表６!P29</f>
        <v>4</v>
      </c>
      <c r="BQ29" s="96">
        <f>[2]第７表２!J29</f>
        <v>0</v>
      </c>
      <c r="BR29" s="96">
        <f>[2]第７表４!J29</f>
        <v>0</v>
      </c>
      <c r="BS29" s="61">
        <f t="shared" si="33"/>
        <v>60</v>
      </c>
      <c r="BT29" s="95">
        <f>[2]第６表２!J29</f>
        <v>922</v>
      </c>
      <c r="BU29" s="95">
        <f>[2]第６表４!J29</f>
        <v>922</v>
      </c>
      <c r="BV29" s="95">
        <f>[2]第６表６!J29</f>
        <v>330</v>
      </c>
      <c r="BW29" s="95">
        <f>[2]第７表２!F29</f>
        <v>0</v>
      </c>
      <c r="BX29" s="95">
        <f>[2]第７表４!F29</f>
        <v>0</v>
      </c>
      <c r="BY29" s="61">
        <f t="shared" si="31"/>
        <v>2174</v>
      </c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</row>
    <row r="30" spans="2:88" ht="30" customHeight="1">
      <c r="B30" s="17">
        <v>41043</v>
      </c>
      <c r="C30" s="18" t="s">
        <v>112</v>
      </c>
      <c r="D30" s="84">
        <v>209463</v>
      </c>
      <c r="E30" s="84">
        <v>202451</v>
      </c>
      <c r="F30" s="60">
        <f t="shared" si="32"/>
        <v>204311</v>
      </c>
      <c r="G30" s="62">
        <f t="shared" si="8"/>
        <v>100.92</v>
      </c>
      <c r="H30" s="84">
        <v>125700</v>
      </c>
      <c r="I30" s="84">
        <v>123708</v>
      </c>
      <c r="J30" s="60">
        <f t="shared" si="9"/>
        <v>126841</v>
      </c>
      <c r="K30" s="97">
        <f t="shared" si="10"/>
        <v>102.53</v>
      </c>
      <c r="L30" s="98">
        <v>570018</v>
      </c>
      <c r="M30" s="84">
        <v>605035</v>
      </c>
      <c r="N30" s="60">
        <f t="shared" si="11"/>
        <v>606179</v>
      </c>
      <c r="O30" s="99">
        <f t="shared" si="35"/>
        <v>100.19</v>
      </c>
      <c r="P30" s="45">
        <v>570521</v>
      </c>
      <c r="Q30" s="45">
        <v>598843</v>
      </c>
      <c r="R30" s="60">
        <f t="shared" si="7"/>
        <v>618112</v>
      </c>
      <c r="S30" s="69">
        <f t="shared" si="12"/>
        <v>103.22</v>
      </c>
      <c r="T30" s="62">
        <f t="shared" si="13"/>
        <v>29.7</v>
      </c>
      <c r="U30" s="62">
        <f t="shared" si="14"/>
        <v>15.939999999999998</v>
      </c>
      <c r="V30" s="62">
        <f t="shared" si="15"/>
        <v>11.93</v>
      </c>
      <c r="W30" s="62">
        <f t="shared" si="16"/>
        <v>57.58</v>
      </c>
      <c r="X30" s="100" t="s">
        <v>113</v>
      </c>
      <c r="Y30" s="63">
        <f t="shared" si="17"/>
        <v>29.7</v>
      </c>
      <c r="Z30" s="63">
        <f t="shared" si="18"/>
        <v>15.939999999999998</v>
      </c>
      <c r="AA30" s="63">
        <f t="shared" si="19"/>
        <v>11.93</v>
      </c>
      <c r="AB30" s="63">
        <f t="shared" si="20"/>
        <v>57.58</v>
      </c>
      <c r="AC30" s="63">
        <f t="shared" si="21"/>
        <v>26.08</v>
      </c>
      <c r="AD30" s="63">
        <f t="shared" si="22"/>
        <v>15.09</v>
      </c>
      <c r="AE30" s="63">
        <f t="shared" si="23"/>
        <v>9.91</v>
      </c>
      <c r="AF30" s="63">
        <f t="shared" si="24"/>
        <v>51.080000000000005</v>
      </c>
      <c r="AG30" s="63">
        <f t="shared" si="25"/>
        <v>2.77</v>
      </c>
      <c r="AH30" s="101" t="s">
        <v>113</v>
      </c>
      <c r="AI30" s="10"/>
      <c r="AJ30" s="18" t="s">
        <v>112</v>
      </c>
      <c r="AK30" s="90">
        <f>[1]第１表１!G30</f>
        <v>1115</v>
      </c>
      <c r="AL30" s="90">
        <f>[1]第１表１!I30</f>
        <v>1796</v>
      </c>
      <c r="AM30" s="91">
        <f t="shared" si="26"/>
        <v>227807100</v>
      </c>
      <c r="AN30" s="91">
        <f t="shared" si="27"/>
        <v>227807100</v>
      </c>
      <c r="AO30" s="92">
        <v>227807100</v>
      </c>
      <c r="AP30" s="92">
        <v>0</v>
      </c>
      <c r="AQ30" s="91">
        <f t="shared" si="28"/>
        <v>0</v>
      </c>
      <c r="AR30" s="92">
        <v>0</v>
      </c>
      <c r="AS30" s="92">
        <v>0</v>
      </c>
      <c r="AT30" s="90">
        <f>[2]第６表２!W30</f>
        <v>1796</v>
      </c>
      <c r="AU30" s="92">
        <v>1088698</v>
      </c>
      <c r="AV30" s="92">
        <v>1110130</v>
      </c>
      <c r="AW30" s="93"/>
      <c r="AX30" s="92">
        <v>1148</v>
      </c>
      <c r="AY30" s="92">
        <v>341</v>
      </c>
      <c r="AZ30" s="92">
        <v>183</v>
      </c>
      <c r="BA30" s="92">
        <v>137</v>
      </c>
      <c r="BB30" s="94">
        <f t="shared" si="34"/>
        <v>661</v>
      </c>
      <c r="BC30" s="92">
        <v>1148</v>
      </c>
      <c r="BD30" s="92">
        <v>341</v>
      </c>
      <c r="BE30" s="92">
        <v>183</v>
      </c>
      <c r="BF30" s="92">
        <v>137</v>
      </c>
      <c r="BG30" s="94">
        <f t="shared" si="29"/>
        <v>661</v>
      </c>
      <c r="BH30" s="92">
        <v>464</v>
      </c>
      <c r="BI30" s="92">
        <v>121</v>
      </c>
      <c r="BJ30" s="92">
        <v>70</v>
      </c>
      <c r="BK30" s="92">
        <v>46</v>
      </c>
      <c r="BL30" s="94">
        <f t="shared" si="30"/>
        <v>237</v>
      </c>
      <c r="BM30" s="93"/>
      <c r="BN30" s="95">
        <f>[2]第６表２!P30</f>
        <v>41</v>
      </c>
      <c r="BO30" s="95">
        <f>[2]第６表４!P30</f>
        <v>27</v>
      </c>
      <c r="BP30" s="95">
        <f>[2]第６表６!P30</f>
        <v>19</v>
      </c>
      <c r="BQ30" s="96">
        <f>[2]第７表２!J30</f>
        <v>0</v>
      </c>
      <c r="BR30" s="96">
        <f>[2]第７表４!J30</f>
        <v>0</v>
      </c>
      <c r="BS30" s="61">
        <f t="shared" si="33"/>
        <v>87</v>
      </c>
      <c r="BT30" s="95">
        <f>[2]第６表２!J30</f>
        <v>1295</v>
      </c>
      <c r="BU30" s="95">
        <f>[2]第６表４!J30</f>
        <v>1295</v>
      </c>
      <c r="BV30" s="95">
        <f>[2]第６表６!J30</f>
        <v>552</v>
      </c>
      <c r="BW30" s="95">
        <f>[2]第７表２!F30</f>
        <v>0</v>
      </c>
      <c r="BX30" s="95">
        <f>[2]第７表４!F30</f>
        <v>0</v>
      </c>
      <c r="BY30" s="61">
        <f t="shared" si="31"/>
        <v>3142</v>
      </c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</row>
    <row r="31" spans="2:88" ht="30" customHeight="1">
      <c r="B31" s="17">
        <v>41044</v>
      </c>
      <c r="C31" s="18" t="s">
        <v>114</v>
      </c>
      <c r="D31" s="84">
        <v>254745</v>
      </c>
      <c r="E31" s="84">
        <v>246885</v>
      </c>
      <c r="F31" s="60">
        <f t="shared" si="32"/>
        <v>295956</v>
      </c>
      <c r="G31" s="62">
        <f t="shared" si="8"/>
        <v>119.88</v>
      </c>
      <c r="H31" s="84">
        <v>136101</v>
      </c>
      <c r="I31" s="84">
        <v>133077</v>
      </c>
      <c r="J31" s="60">
        <f t="shared" si="9"/>
        <v>162327</v>
      </c>
      <c r="K31" s="97">
        <f t="shared" si="10"/>
        <v>121.98</v>
      </c>
      <c r="L31" s="98">
        <v>703028</v>
      </c>
      <c r="M31" s="84">
        <v>685527</v>
      </c>
      <c r="N31" s="60">
        <f t="shared" si="11"/>
        <v>915668</v>
      </c>
      <c r="O31" s="99">
        <f t="shared" si="35"/>
        <v>133.57</v>
      </c>
      <c r="P31" s="45">
        <v>704049</v>
      </c>
      <c r="Q31" s="45">
        <v>694813</v>
      </c>
      <c r="R31" s="60">
        <f t="shared" si="7"/>
        <v>956928</v>
      </c>
      <c r="S31" s="69">
        <f t="shared" si="12"/>
        <v>137.72</v>
      </c>
      <c r="T31" s="62">
        <f t="shared" si="13"/>
        <v>23.080000000000002</v>
      </c>
      <c r="U31" s="62">
        <f t="shared" si="14"/>
        <v>11.57</v>
      </c>
      <c r="V31" s="62">
        <f t="shared" si="15"/>
        <v>10.489999999999998</v>
      </c>
      <c r="W31" s="62">
        <f t="shared" si="16"/>
        <v>45.15</v>
      </c>
      <c r="X31" s="100" t="s">
        <v>115</v>
      </c>
      <c r="Y31" s="63">
        <f t="shared" si="17"/>
        <v>23.080000000000002</v>
      </c>
      <c r="Z31" s="63">
        <f t="shared" si="18"/>
        <v>11.57</v>
      </c>
      <c r="AA31" s="63">
        <f t="shared" si="19"/>
        <v>10.489999999999998</v>
      </c>
      <c r="AB31" s="63">
        <f t="shared" si="20"/>
        <v>45.15</v>
      </c>
      <c r="AC31" s="63">
        <f t="shared" si="21"/>
        <v>20.69</v>
      </c>
      <c r="AD31" s="63">
        <f t="shared" si="22"/>
        <v>8.870000000000001</v>
      </c>
      <c r="AE31" s="63">
        <f t="shared" si="23"/>
        <v>10.029999999999999</v>
      </c>
      <c r="AF31" s="63">
        <f t="shared" si="24"/>
        <v>39.589999999999996</v>
      </c>
      <c r="AG31" s="63">
        <f t="shared" si="25"/>
        <v>9.2100000000000009</v>
      </c>
      <c r="AH31" s="101" t="s">
        <v>115</v>
      </c>
      <c r="AI31" s="10"/>
      <c r="AJ31" s="18" t="s">
        <v>114</v>
      </c>
      <c r="AK31" s="90">
        <f>[1]第１表１!G31</f>
        <v>3094</v>
      </c>
      <c r="AL31" s="90">
        <f>[1]第１表１!I31</f>
        <v>5641</v>
      </c>
      <c r="AM31" s="91">
        <f t="shared" si="26"/>
        <v>915686800</v>
      </c>
      <c r="AN31" s="91">
        <f t="shared" si="27"/>
        <v>915686800</v>
      </c>
      <c r="AO31" s="92">
        <v>915686800</v>
      </c>
      <c r="AP31" s="92">
        <v>0</v>
      </c>
      <c r="AQ31" s="91">
        <f t="shared" si="28"/>
        <v>0</v>
      </c>
      <c r="AR31" s="92">
        <v>0</v>
      </c>
      <c r="AS31" s="92">
        <v>0</v>
      </c>
      <c r="AT31" s="90">
        <f>[2]第６表２!W31</f>
        <v>5641</v>
      </c>
      <c r="AU31" s="92">
        <v>5165284</v>
      </c>
      <c r="AV31" s="92">
        <v>5398032</v>
      </c>
      <c r="AW31" s="93"/>
      <c r="AX31" s="92">
        <v>3145</v>
      </c>
      <c r="AY31" s="92">
        <v>726</v>
      </c>
      <c r="AZ31" s="92">
        <v>364</v>
      </c>
      <c r="BA31" s="92">
        <v>330</v>
      </c>
      <c r="BB31" s="94">
        <f t="shared" si="34"/>
        <v>1420</v>
      </c>
      <c r="BC31" s="92">
        <v>3145</v>
      </c>
      <c r="BD31" s="92">
        <v>726</v>
      </c>
      <c r="BE31" s="92">
        <v>364</v>
      </c>
      <c r="BF31" s="92">
        <v>330</v>
      </c>
      <c r="BG31" s="94">
        <f t="shared" si="29"/>
        <v>1420</v>
      </c>
      <c r="BH31" s="92">
        <v>1455</v>
      </c>
      <c r="BI31" s="92">
        <v>301</v>
      </c>
      <c r="BJ31" s="92">
        <v>129</v>
      </c>
      <c r="BK31" s="92">
        <v>146</v>
      </c>
      <c r="BL31" s="94">
        <f t="shared" si="30"/>
        <v>576</v>
      </c>
      <c r="BM31" s="93"/>
      <c r="BN31" s="95">
        <f>[2]第６表２!P31</f>
        <v>365</v>
      </c>
      <c r="BO31" s="95">
        <f>[2]第６表４!P31</f>
        <v>277</v>
      </c>
      <c r="BP31" s="95">
        <f>[2]第６表６!P31</f>
        <v>142</v>
      </c>
      <c r="BQ31" s="96">
        <f>[2]第７表２!J31</f>
        <v>0</v>
      </c>
      <c r="BR31" s="96">
        <f>[2]第７表４!J31</f>
        <v>0</v>
      </c>
      <c r="BS31" s="61">
        <f t="shared" si="33"/>
        <v>784</v>
      </c>
      <c r="BT31" s="95">
        <f>[2]第６表２!J31</f>
        <v>3446</v>
      </c>
      <c r="BU31" s="95">
        <f>[2]第６表４!J31</f>
        <v>3446</v>
      </c>
      <c r="BV31" s="95">
        <f>[2]第６表６!J31</f>
        <v>1621</v>
      </c>
      <c r="BW31" s="95">
        <f>[2]第７表２!F31</f>
        <v>0</v>
      </c>
      <c r="BX31" s="95">
        <f>[2]第７表４!F31</f>
        <v>0</v>
      </c>
      <c r="BY31" s="61">
        <f t="shared" si="31"/>
        <v>8513</v>
      </c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</row>
    <row r="32" spans="2:88" ht="30" customHeight="1">
      <c r="B32" s="17">
        <v>41047</v>
      </c>
      <c r="C32" s="18" t="s">
        <v>116</v>
      </c>
      <c r="D32" s="84">
        <v>210140</v>
      </c>
      <c r="E32" s="84">
        <v>188840</v>
      </c>
      <c r="F32" s="60">
        <f t="shared" si="32"/>
        <v>194339</v>
      </c>
      <c r="G32" s="62">
        <f t="shared" si="8"/>
        <v>102.91</v>
      </c>
      <c r="H32" s="84">
        <v>113695</v>
      </c>
      <c r="I32" s="84">
        <v>104226</v>
      </c>
      <c r="J32" s="60">
        <f t="shared" si="9"/>
        <v>109236</v>
      </c>
      <c r="K32" s="105">
        <f t="shared" si="10"/>
        <v>104.81</v>
      </c>
      <c r="L32" s="106">
        <v>544858</v>
      </c>
      <c r="M32" s="84">
        <v>487069</v>
      </c>
      <c r="N32" s="60">
        <f t="shared" si="11"/>
        <v>516226</v>
      </c>
      <c r="O32" s="99">
        <f t="shared" si="35"/>
        <v>105.99</v>
      </c>
      <c r="P32" s="45">
        <v>545522</v>
      </c>
      <c r="Q32" s="45">
        <v>485495</v>
      </c>
      <c r="R32" s="60">
        <f t="shared" si="7"/>
        <v>527801</v>
      </c>
      <c r="S32" s="69">
        <f t="shared" si="12"/>
        <v>108.71</v>
      </c>
      <c r="T32" s="62">
        <f t="shared" si="13"/>
        <v>34.630000000000003</v>
      </c>
      <c r="U32" s="62">
        <f t="shared" si="14"/>
        <v>15.98</v>
      </c>
      <c r="V32" s="62">
        <f t="shared" si="15"/>
        <v>11.72</v>
      </c>
      <c r="W32" s="62">
        <f t="shared" si="16"/>
        <v>62.33</v>
      </c>
      <c r="X32" s="100" t="s">
        <v>117</v>
      </c>
      <c r="Y32" s="63">
        <f t="shared" si="17"/>
        <v>34.630000000000003</v>
      </c>
      <c r="Z32" s="63">
        <f t="shared" si="18"/>
        <v>15.98</v>
      </c>
      <c r="AA32" s="63">
        <f t="shared" si="19"/>
        <v>11.72</v>
      </c>
      <c r="AB32" s="63">
        <f t="shared" si="20"/>
        <v>62.33</v>
      </c>
      <c r="AC32" s="63">
        <f t="shared" si="21"/>
        <v>25.369999999999997</v>
      </c>
      <c r="AD32" s="63">
        <f t="shared" si="22"/>
        <v>15.28</v>
      </c>
      <c r="AE32" s="63">
        <f t="shared" si="23"/>
        <v>10.89</v>
      </c>
      <c r="AF32" s="63">
        <f t="shared" si="24"/>
        <v>51.54</v>
      </c>
      <c r="AG32" s="63">
        <f t="shared" si="25"/>
        <v>3.09</v>
      </c>
      <c r="AH32" s="101" t="s">
        <v>117</v>
      </c>
      <c r="AI32" s="10"/>
      <c r="AJ32" s="18" t="s">
        <v>116</v>
      </c>
      <c r="AK32" s="90">
        <f>[1]第１表１!G32</f>
        <v>1281</v>
      </c>
      <c r="AL32" s="90">
        <f>[1]第１表１!I32</f>
        <v>2279</v>
      </c>
      <c r="AM32" s="91">
        <f t="shared" si="26"/>
        <v>248948500</v>
      </c>
      <c r="AN32" s="91">
        <f t="shared" si="27"/>
        <v>248948500</v>
      </c>
      <c r="AO32" s="92">
        <v>248948500</v>
      </c>
      <c r="AP32" s="92">
        <v>0</v>
      </c>
      <c r="AQ32" s="91">
        <f t="shared" si="28"/>
        <v>0</v>
      </c>
      <c r="AR32" s="92">
        <v>0</v>
      </c>
      <c r="AS32" s="92">
        <v>0</v>
      </c>
      <c r="AT32" s="90">
        <f>[2]第６表２!W32</f>
        <v>2279</v>
      </c>
      <c r="AU32" s="92">
        <v>1176479</v>
      </c>
      <c r="AV32" s="92">
        <v>1202858</v>
      </c>
      <c r="AW32" s="93"/>
      <c r="AX32" s="92">
        <v>1314</v>
      </c>
      <c r="AY32" s="92">
        <v>455</v>
      </c>
      <c r="AZ32" s="92">
        <v>210</v>
      </c>
      <c r="BA32" s="92">
        <v>154</v>
      </c>
      <c r="BB32" s="94">
        <f t="shared" si="34"/>
        <v>819</v>
      </c>
      <c r="BC32" s="92">
        <v>1314</v>
      </c>
      <c r="BD32" s="92">
        <v>455</v>
      </c>
      <c r="BE32" s="92">
        <v>210</v>
      </c>
      <c r="BF32" s="92">
        <v>154</v>
      </c>
      <c r="BG32" s="94">
        <f t="shared" si="29"/>
        <v>819</v>
      </c>
      <c r="BH32" s="92">
        <v>615</v>
      </c>
      <c r="BI32" s="92">
        <v>156</v>
      </c>
      <c r="BJ32" s="92">
        <v>94</v>
      </c>
      <c r="BK32" s="92">
        <v>67</v>
      </c>
      <c r="BL32" s="94">
        <f t="shared" si="30"/>
        <v>317</v>
      </c>
      <c r="BM32" s="93"/>
      <c r="BN32" s="95">
        <f>[2]第６表２!P32</f>
        <v>42</v>
      </c>
      <c r="BO32" s="95">
        <f>[2]第６表４!P32</f>
        <v>42</v>
      </c>
      <c r="BP32" s="95">
        <f>[2]第６表６!P32</f>
        <v>16</v>
      </c>
      <c r="BQ32" s="96">
        <f>[2]第７表２!J32</f>
        <v>0</v>
      </c>
      <c r="BR32" s="96">
        <f>[2]第７表４!J32</f>
        <v>0</v>
      </c>
      <c r="BS32" s="61">
        <f t="shared" si="33"/>
        <v>100</v>
      </c>
      <c r="BT32" s="95">
        <f>[2]第６表２!J32</f>
        <v>1313</v>
      </c>
      <c r="BU32" s="95">
        <f>[2]第６表４!J32</f>
        <v>1313</v>
      </c>
      <c r="BV32" s="95">
        <f>[2]第６表６!J32</f>
        <v>615</v>
      </c>
      <c r="BW32" s="95">
        <f>[2]第７表２!F32</f>
        <v>0</v>
      </c>
      <c r="BX32" s="95">
        <f>[2]第７表４!F32</f>
        <v>0</v>
      </c>
      <c r="BY32" s="61">
        <f t="shared" si="31"/>
        <v>3241</v>
      </c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</row>
    <row r="33" spans="2:88" ht="30" customHeight="1">
      <c r="B33" s="107">
        <v>41301</v>
      </c>
      <c r="C33" s="108" t="s">
        <v>118</v>
      </c>
      <c r="D33" s="109">
        <v>590610</v>
      </c>
      <c r="E33" s="109">
        <v>580842</v>
      </c>
      <c r="F33" s="110">
        <f>ROUND(AM33/AK33,0)</f>
        <v>588924</v>
      </c>
      <c r="G33" s="111">
        <f t="shared" si="8"/>
        <v>101.39</v>
      </c>
      <c r="H33" s="109">
        <v>312243</v>
      </c>
      <c r="I33" s="109">
        <v>310831</v>
      </c>
      <c r="J33" s="110">
        <f t="shared" si="9"/>
        <v>315259</v>
      </c>
      <c r="K33" s="112">
        <f t="shared" si="10"/>
        <v>101.42</v>
      </c>
      <c r="L33" s="113" t="s">
        <v>63</v>
      </c>
      <c r="M33" s="114" t="s">
        <v>63</v>
      </c>
      <c r="N33" s="114" t="s">
        <v>63</v>
      </c>
      <c r="O33" s="115" t="s">
        <v>63</v>
      </c>
      <c r="P33" s="116" t="s">
        <v>63</v>
      </c>
      <c r="Q33" s="116" t="s">
        <v>63</v>
      </c>
      <c r="R33" s="116" t="s">
        <v>63</v>
      </c>
      <c r="S33" s="115" t="s">
        <v>63</v>
      </c>
      <c r="T33" s="116" t="s">
        <v>63</v>
      </c>
      <c r="U33" s="116" t="s">
        <v>63</v>
      </c>
      <c r="V33" s="116" t="s">
        <v>63</v>
      </c>
      <c r="W33" s="116" t="s">
        <v>63</v>
      </c>
      <c r="X33" s="117" t="s">
        <v>119</v>
      </c>
      <c r="Y33" s="118" t="s">
        <v>63</v>
      </c>
      <c r="Z33" s="118" t="s">
        <v>63</v>
      </c>
      <c r="AA33" s="118" t="s">
        <v>63</v>
      </c>
      <c r="AB33" s="118" t="s">
        <v>63</v>
      </c>
      <c r="AC33" s="118" t="s">
        <v>63</v>
      </c>
      <c r="AD33" s="118" t="s">
        <v>63</v>
      </c>
      <c r="AE33" s="118" t="s">
        <v>63</v>
      </c>
      <c r="AF33" s="118" t="s">
        <v>63</v>
      </c>
      <c r="AG33" s="118" t="s">
        <v>63</v>
      </c>
      <c r="AH33" s="119" t="s">
        <v>119</v>
      </c>
      <c r="AI33" s="10"/>
      <c r="AJ33" s="18" t="s">
        <v>118</v>
      </c>
      <c r="AK33" s="90">
        <f>[1]第１表１!G33</f>
        <v>811</v>
      </c>
      <c r="AL33" s="90">
        <f>[1]第１表１!I33</f>
        <v>1515</v>
      </c>
      <c r="AM33" s="91">
        <f t="shared" si="26"/>
        <v>477617510</v>
      </c>
      <c r="AN33" s="91">
        <f t="shared" si="27"/>
        <v>477617510</v>
      </c>
      <c r="AO33" s="92">
        <v>477617510</v>
      </c>
      <c r="AP33" s="120" t="s">
        <v>63</v>
      </c>
      <c r="AQ33" s="91">
        <f t="shared" si="28"/>
        <v>0</v>
      </c>
      <c r="AR33" s="92">
        <v>0</v>
      </c>
      <c r="AS33" s="120" t="s">
        <v>120</v>
      </c>
      <c r="AT33" s="90">
        <f>[2]第６表２!W33</f>
        <v>1515</v>
      </c>
      <c r="AU33" s="120" t="s">
        <v>70</v>
      </c>
      <c r="AV33" s="120" t="s">
        <v>70</v>
      </c>
      <c r="AW33" s="93"/>
      <c r="AX33" s="121"/>
      <c r="AY33" s="121"/>
      <c r="AZ33" s="121"/>
      <c r="BA33" s="121"/>
      <c r="BB33" s="94">
        <f>SUM(AY33:BA33)</f>
        <v>0</v>
      </c>
      <c r="BC33" s="121"/>
      <c r="BD33" s="121"/>
      <c r="BE33" s="121"/>
      <c r="BF33" s="121"/>
      <c r="BG33" s="94">
        <f>SUM(BD33:BF33)</f>
        <v>0</v>
      </c>
      <c r="BH33" s="121"/>
      <c r="BI33" s="121"/>
      <c r="BJ33" s="121"/>
      <c r="BK33" s="121"/>
      <c r="BL33" s="94">
        <f>SUM(BI33:BK33)</f>
        <v>0</v>
      </c>
      <c r="BM33" s="122"/>
      <c r="BN33" s="121" t="str">
        <f>[2]第６表２!P33</f>
        <v>－</v>
      </c>
      <c r="BO33" s="121" t="str">
        <f>[2]第６表４!P33</f>
        <v>－</v>
      </c>
      <c r="BP33" s="121" t="s">
        <v>63</v>
      </c>
      <c r="BQ33" s="93" t="str">
        <f>[2]第７表２!J33</f>
        <v>－</v>
      </c>
      <c r="BR33" s="93" t="str">
        <f>[2]第７表２!K33</f>
        <v>－</v>
      </c>
      <c r="BS33" s="93">
        <f>SUM(BN33:BR33)</f>
        <v>0</v>
      </c>
      <c r="BT33" s="123">
        <f>[2]第６表２!J33</f>
        <v>811</v>
      </c>
      <c r="BU33" s="123">
        <f>[2]第６表４!J33</f>
        <v>811</v>
      </c>
      <c r="BV33" s="121" t="str">
        <f>[2]第６表４!K33</f>
        <v>－</v>
      </c>
      <c r="BW33" s="121" t="str">
        <f>[2]第７表２!F33</f>
        <v>－</v>
      </c>
      <c r="BX33" s="95"/>
      <c r="BY33" s="124">
        <f>SUM(BT33:BW33)</f>
        <v>1622</v>
      </c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</row>
    <row r="34" spans="2:88" ht="30" customHeight="1">
      <c r="B34" s="17">
        <v>41302</v>
      </c>
      <c r="C34" s="18" t="s">
        <v>121</v>
      </c>
      <c r="D34" s="84">
        <v>339565</v>
      </c>
      <c r="E34" s="84">
        <v>343981</v>
      </c>
      <c r="F34" s="60">
        <f t="shared" si="32"/>
        <v>342411</v>
      </c>
      <c r="G34" s="62">
        <f t="shared" si="8"/>
        <v>99.54</v>
      </c>
      <c r="H34" s="84">
        <v>218326</v>
      </c>
      <c r="I34" s="84">
        <v>219912</v>
      </c>
      <c r="J34" s="60">
        <f t="shared" si="9"/>
        <v>222358</v>
      </c>
      <c r="K34" s="97">
        <f t="shared" si="10"/>
        <v>101.11</v>
      </c>
      <c r="L34" s="48" t="s">
        <v>63</v>
      </c>
      <c r="M34" s="45" t="s">
        <v>63</v>
      </c>
      <c r="N34" s="45" t="s">
        <v>63</v>
      </c>
      <c r="O34" s="51" t="s">
        <v>63</v>
      </c>
      <c r="P34" s="58" t="s">
        <v>63</v>
      </c>
      <c r="Q34" s="58" t="s">
        <v>63</v>
      </c>
      <c r="R34" s="58" t="s">
        <v>63</v>
      </c>
      <c r="S34" s="51" t="s">
        <v>63</v>
      </c>
      <c r="T34" s="58" t="s">
        <v>63</v>
      </c>
      <c r="U34" s="58" t="s">
        <v>63</v>
      </c>
      <c r="V34" s="58" t="s">
        <v>63</v>
      </c>
      <c r="W34" s="58" t="s">
        <v>63</v>
      </c>
      <c r="X34" s="100" t="s">
        <v>122</v>
      </c>
      <c r="Y34" s="125" t="s">
        <v>63</v>
      </c>
      <c r="Z34" s="125" t="s">
        <v>63</v>
      </c>
      <c r="AA34" s="125" t="s">
        <v>63</v>
      </c>
      <c r="AB34" s="125" t="s">
        <v>63</v>
      </c>
      <c r="AC34" s="125" t="s">
        <v>63</v>
      </c>
      <c r="AD34" s="125" t="s">
        <v>63</v>
      </c>
      <c r="AE34" s="125" t="s">
        <v>63</v>
      </c>
      <c r="AF34" s="125" t="s">
        <v>63</v>
      </c>
      <c r="AG34" s="125" t="s">
        <v>63</v>
      </c>
      <c r="AH34" s="101" t="s">
        <v>122</v>
      </c>
      <c r="AI34" s="10"/>
      <c r="AJ34" s="18" t="s">
        <v>121</v>
      </c>
      <c r="AK34" s="90">
        <f>[1]第１表１!G34</f>
        <v>1328</v>
      </c>
      <c r="AL34" s="90">
        <f>[1]第１表１!I34</f>
        <v>2045</v>
      </c>
      <c r="AM34" s="91">
        <f t="shared" si="26"/>
        <v>454722036</v>
      </c>
      <c r="AN34" s="91">
        <f t="shared" si="27"/>
        <v>454722036</v>
      </c>
      <c r="AO34" s="92">
        <v>454722036</v>
      </c>
      <c r="AP34" s="120" t="s">
        <v>70</v>
      </c>
      <c r="AQ34" s="91">
        <f t="shared" si="28"/>
        <v>0</v>
      </c>
      <c r="AR34" s="92">
        <v>0</v>
      </c>
      <c r="AS34" s="120" t="s">
        <v>120</v>
      </c>
      <c r="AT34" s="90">
        <f>[2]第６表２!W34</f>
        <v>2045</v>
      </c>
      <c r="AU34" s="120" t="s">
        <v>70</v>
      </c>
      <c r="AV34" s="120" t="s">
        <v>70</v>
      </c>
      <c r="AW34" s="93"/>
      <c r="AX34" s="121"/>
      <c r="AY34" s="121"/>
      <c r="AZ34" s="121"/>
      <c r="BA34" s="121"/>
      <c r="BB34" s="94">
        <f>SUM(AY34:BA34)</f>
        <v>0</v>
      </c>
      <c r="BC34" s="121"/>
      <c r="BD34" s="121"/>
      <c r="BE34" s="121"/>
      <c r="BF34" s="121"/>
      <c r="BG34" s="94">
        <f>SUM(BD34:BF34)</f>
        <v>0</v>
      </c>
      <c r="BH34" s="121"/>
      <c r="BI34" s="121"/>
      <c r="BJ34" s="121"/>
      <c r="BK34" s="121"/>
      <c r="BL34" s="94">
        <f>SUM(BI34:BK34)</f>
        <v>0</v>
      </c>
      <c r="BM34" s="93"/>
      <c r="BN34" s="121" t="str">
        <f>[2]第６表２!P34</f>
        <v>－</v>
      </c>
      <c r="BO34" s="121" t="str">
        <f>[2]第６表４!P34</f>
        <v>－</v>
      </c>
      <c r="BP34" s="121" t="s">
        <v>63</v>
      </c>
      <c r="BQ34" s="93" t="str">
        <f>[2]第７表２!J34</f>
        <v>－</v>
      </c>
      <c r="BR34" s="93" t="str">
        <f>[2]第７表２!K34</f>
        <v>－</v>
      </c>
      <c r="BS34" s="93">
        <f t="shared" si="33"/>
        <v>0</v>
      </c>
      <c r="BT34" s="123">
        <f>[2]第６表２!J34</f>
        <v>1332</v>
      </c>
      <c r="BU34" s="123">
        <f>[2]第６表４!J34</f>
        <v>1285</v>
      </c>
      <c r="BV34" s="121" t="str">
        <f>[2]第６表４!K34</f>
        <v>－</v>
      </c>
      <c r="BW34" s="121" t="str">
        <f>[2]第７表２!F34</f>
        <v>－</v>
      </c>
      <c r="BX34" s="95"/>
      <c r="BY34" s="124">
        <f>SUM(BT34:BW34)</f>
        <v>2617</v>
      </c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</row>
    <row r="35" spans="2:88" ht="30" customHeight="1" thickBot="1">
      <c r="B35" s="126">
        <v>41303</v>
      </c>
      <c r="C35" s="127" t="s">
        <v>123</v>
      </c>
      <c r="D35" s="128">
        <v>298726</v>
      </c>
      <c r="E35" s="128">
        <v>297811</v>
      </c>
      <c r="F35" s="129">
        <f t="shared" si="32"/>
        <v>360848</v>
      </c>
      <c r="G35" s="130">
        <f t="shared" si="8"/>
        <v>121.17</v>
      </c>
      <c r="H35" s="128">
        <v>142068</v>
      </c>
      <c r="I35" s="128">
        <v>143299</v>
      </c>
      <c r="J35" s="129">
        <f t="shared" si="9"/>
        <v>175897</v>
      </c>
      <c r="K35" s="131">
        <f t="shared" si="10"/>
        <v>122.75</v>
      </c>
      <c r="L35" s="132" t="s">
        <v>63</v>
      </c>
      <c r="M35" s="133" t="s">
        <v>63</v>
      </c>
      <c r="N35" s="133" t="s">
        <v>63</v>
      </c>
      <c r="O35" s="134" t="s">
        <v>63</v>
      </c>
      <c r="P35" s="135" t="s">
        <v>63</v>
      </c>
      <c r="Q35" s="135" t="s">
        <v>63</v>
      </c>
      <c r="R35" s="135" t="s">
        <v>63</v>
      </c>
      <c r="S35" s="134" t="s">
        <v>63</v>
      </c>
      <c r="T35" s="135" t="s">
        <v>63</v>
      </c>
      <c r="U35" s="135" t="s">
        <v>63</v>
      </c>
      <c r="V35" s="135" t="s">
        <v>63</v>
      </c>
      <c r="W35" s="135" t="s">
        <v>63</v>
      </c>
      <c r="X35" s="136" t="s">
        <v>124</v>
      </c>
      <c r="Y35" s="137" t="s">
        <v>63</v>
      </c>
      <c r="Z35" s="137" t="s">
        <v>63</v>
      </c>
      <c r="AA35" s="137" t="s">
        <v>63</v>
      </c>
      <c r="AB35" s="137" t="s">
        <v>63</v>
      </c>
      <c r="AC35" s="137" t="s">
        <v>63</v>
      </c>
      <c r="AD35" s="137" t="s">
        <v>63</v>
      </c>
      <c r="AE35" s="137" t="s">
        <v>63</v>
      </c>
      <c r="AF35" s="137" t="s">
        <v>63</v>
      </c>
      <c r="AG35" s="137" t="s">
        <v>63</v>
      </c>
      <c r="AH35" s="138" t="s">
        <v>124</v>
      </c>
      <c r="AI35" s="10"/>
      <c r="AJ35" s="127" t="s">
        <v>123</v>
      </c>
      <c r="AK35" s="139">
        <f>[1]第１表１!G35</f>
        <v>2953</v>
      </c>
      <c r="AL35" s="139">
        <f>[1]第１表１!I35</f>
        <v>6058</v>
      </c>
      <c r="AM35" s="140">
        <f t="shared" si="26"/>
        <v>1065583200</v>
      </c>
      <c r="AN35" s="140">
        <f t="shared" si="27"/>
        <v>1065583200</v>
      </c>
      <c r="AO35" s="141">
        <v>1065583200</v>
      </c>
      <c r="AP35" s="142" t="s">
        <v>70</v>
      </c>
      <c r="AQ35" s="140">
        <f t="shared" si="28"/>
        <v>0</v>
      </c>
      <c r="AR35" s="141">
        <v>0</v>
      </c>
      <c r="AS35" s="142" t="s">
        <v>120</v>
      </c>
      <c r="AT35" s="139">
        <f>[2]第６表２!W35</f>
        <v>6058</v>
      </c>
      <c r="AU35" s="142" t="s">
        <v>70</v>
      </c>
      <c r="AV35" s="142" t="s">
        <v>70</v>
      </c>
      <c r="AW35" s="143"/>
      <c r="AX35" s="144"/>
      <c r="AY35" s="144"/>
      <c r="AZ35" s="144"/>
      <c r="BA35" s="144"/>
      <c r="BB35" s="145">
        <f>SUM(AY35:BA35)</f>
        <v>0</v>
      </c>
      <c r="BC35" s="144"/>
      <c r="BD35" s="144"/>
      <c r="BE35" s="144"/>
      <c r="BF35" s="144"/>
      <c r="BG35" s="145">
        <f>SUM(BD35:BF35)</f>
        <v>0</v>
      </c>
      <c r="BH35" s="144"/>
      <c r="BI35" s="144"/>
      <c r="BJ35" s="144"/>
      <c r="BK35" s="144"/>
      <c r="BL35" s="145">
        <f>SUM(BI35:BK35)</f>
        <v>0</v>
      </c>
      <c r="BM35" s="143"/>
      <c r="BN35" s="144" t="str">
        <f>[2]第６表２!P35</f>
        <v>－</v>
      </c>
      <c r="BO35" s="144" t="str">
        <f>[2]第６表４!P35</f>
        <v>－</v>
      </c>
      <c r="BP35" s="144" t="s">
        <v>63</v>
      </c>
      <c r="BQ35" s="143" t="str">
        <f>[2]第７表２!J35</f>
        <v>－</v>
      </c>
      <c r="BR35" s="143" t="str">
        <f>[2]第７表２!K35</f>
        <v>－</v>
      </c>
      <c r="BS35" s="143">
        <f t="shared" si="33"/>
        <v>0</v>
      </c>
      <c r="BT35" s="146">
        <f>[2]第６表２!J35</f>
        <v>2953</v>
      </c>
      <c r="BU35" s="146">
        <f>[2]第６表４!J35</f>
        <v>2953</v>
      </c>
      <c r="BV35" s="144" t="str">
        <f>[2]第６表４!K35</f>
        <v>－</v>
      </c>
      <c r="BW35" s="144" t="str">
        <f>[2]第７表２!F35</f>
        <v>－</v>
      </c>
      <c r="BX35" s="147"/>
      <c r="BY35" s="148">
        <f>SUM(BT35:BW35)</f>
        <v>5906</v>
      </c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</row>
    <row r="36" spans="2:88" ht="17.100000000000001" customHeight="1">
      <c r="AJ36" s="16"/>
      <c r="AK36" s="10"/>
      <c r="AL36" s="10"/>
      <c r="AM36" s="10"/>
      <c r="AN36" s="10"/>
      <c r="AO36" s="10"/>
      <c r="AP36" s="10"/>
      <c r="AQ36" s="10"/>
      <c r="AR36" s="150"/>
      <c r="AS36" s="15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</row>
    <row r="37" spans="2:88" ht="17.100000000000001" customHeight="1">
      <c r="AJ37" s="16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</row>
    <row r="38" spans="2:88" ht="15.9" customHeight="1">
      <c r="AJ38" s="16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</row>
    <row r="39" spans="2:88" ht="15.9" customHeight="1">
      <c r="AJ39" s="16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</row>
    <row r="40" spans="2:88" ht="15.9" customHeight="1">
      <c r="AJ40" s="16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2:88" ht="15.9" customHeight="1">
      <c r="AJ41" s="16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</row>
    <row r="42" spans="2:88" ht="15.9" customHeight="1">
      <c r="AJ42" s="16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2:88" ht="15.9" customHeight="1">
      <c r="AJ43" s="16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</row>
    <row r="44" spans="2:88" ht="15.9" customHeight="1">
      <c r="AJ44" s="16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</row>
    <row r="45" spans="2:88" ht="15.9" customHeight="1">
      <c r="AJ45" s="16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</row>
    <row r="46" spans="2:88" ht="15.9" customHeight="1">
      <c r="AJ46" s="16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</row>
    <row r="47" spans="2:88" ht="15.9" customHeight="1">
      <c r="AJ47" s="16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</row>
    <row r="48" spans="2:88" ht="15.9" customHeight="1">
      <c r="AJ48" s="16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</row>
    <row r="49" spans="36:88" ht="15.9" customHeight="1">
      <c r="AJ49" s="16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</row>
    <row r="50" spans="36:88" ht="15.9" customHeight="1">
      <c r="AJ50" s="16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</row>
    <row r="51" spans="36:88" ht="15.9" customHeight="1">
      <c r="AJ51" s="16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</row>
    <row r="52" spans="36:88" ht="15.9" customHeight="1">
      <c r="AJ52" s="16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</row>
    <row r="53" spans="36:88" ht="15.9" customHeight="1">
      <c r="AO53" s="10"/>
      <c r="AP53" s="10"/>
      <c r="AR53" s="10"/>
      <c r="AS53" s="10"/>
    </row>
    <row r="54" spans="36:88" ht="15.9" customHeight="1">
      <c r="AO54" s="10"/>
      <c r="AP54" s="10"/>
      <c r="AR54" s="10"/>
      <c r="AS54" s="10"/>
    </row>
    <row r="55" spans="36:88" ht="15.9" customHeight="1">
      <c r="AO55" s="10"/>
      <c r="AP55" s="10"/>
      <c r="AR55" s="10"/>
      <c r="AS55" s="10"/>
    </row>
    <row r="56" spans="36:88" ht="15.9" customHeight="1">
      <c r="AO56" s="10"/>
      <c r="AP56" s="10"/>
      <c r="AR56" s="10"/>
      <c r="AS56" s="10"/>
    </row>
    <row r="57" spans="36:88" ht="15.9" customHeight="1">
      <c r="AO57" s="10"/>
      <c r="AP57" s="10"/>
      <c r="AR57" s="10"/>
      <c r="AS57" s="10"/>
    </row>
    <row r="58" spans="36:88" ht="15.9" customHeight="1">
      <c r="AO58" s="10"/>
      <c r="AP58" s="10"/>
      <c r="AR58" s="10"/>
      <c r="AS58" s="10"/>
    </row>
    <row r="59" spans="36:88" ht="15.9" customHeight="1">
      <c r="AO59" s="10"/>
      <c r="AP59" s="10"/>
      <c r="AR59" s="10"/>
      <c r="AS59" s="10"/>
    </row>
    <row r="60" spans="36:88" ht="15.9" customHeight="1">
      <c r="AO60" s="10"/>
      <c r="AP60" s="10"/>
      <c r="AR60" s="10"/>
      <c r="AS60" s="10"/>
    </row>
    <row r="61" spans="36:88" ht="15.9" customHeight="1">
      <c r="AO61" s="10"/>
      <c r="AP61" s="10"/>
      <c r="AR61" s="10"/>
      <c r="AS61" s="10"/>
    </row>
    <row r="62" spans="36:88" ht="15.9" customHeight="1">
      <c r="AO62" s="10"/>
    </row>
    <row r="63" spans="36:88" ht="15.9" customHeight="1">
      <c r="AO63" s="10"/>
    </row>
    <row r="64" spans="36:88" ht="15.9" customHeight="1">
      <c r="AO64" s="10"/>
    </row>
    <row r="65" spans="41:41" ht="15.9" customHeight="1">
      <c r="AO65" s="10"/>
    </row>
    <row r="66" spans="41:41" ht="15.9" customHeight="1">
      <c r="AO66" s="10"/>
    </row>
    <row r="67" spans="41:41" ht="15.9" customHeight="1">
      <c r="AO67" s="10"/>
    </row>
    <row r="68" spans="41:41" ht="15.9" customHeight="1">
      <c r="AO68" s="10"/>
    </row>
    <row r="69" spans="41:41" ht="15.9" customHeight="1">
      <c r="AO69" s="10"/>
    </row>
    <row r="70" spans="41:41" ht="15.9" customHeight="1">
      <c r="AO70" s="10"/>
    </row>
  </sheetData>
  <mergeCells count="67">
    <mergeCell ref="D2:G4"/>
    <mergeCell ref="H2:K4"/>
    <mergeCell ref="L2:S2"/>
    <mergeCell ref="T2:W2"/>
    <mergeCell ref="X2:X12"/>
    <mergeCell ref="AP4:AP8"/>
    <mergeCell ref="AG2:AG5"/>
    <mergeCell ref="AH2:AH12"/>
    <mergeCell ref="L3:S3"/>
    <mergeCell ref="T3:W3"/>
    <mergeCell ref="Y3:AF3"/>
    <mergeCell ref="L4:O4"/>
    <mergeCell ref="P4:S4"/>
    <mergeCell ref="T4:W4"/>
    <mergeCell ref="Y4:AB4"/>
    <mergeCell ref="AC4:AF4"/>
    <mergeCell ref="Y2:AF2"/>
    <mergeCell ref="AK4:AK8"/>
    <mergeCell ref="AL4:AL8"/>
    <mergeCell ref="AM4:AM8"/>
    <mergeCell ref="AN4:AN8"/>
    <mergeCell ref="AO4:AO8"/>
    <mergeCell ref="AQ4:AQ8"/>
    <mergeCell ref="AR4:AR8"/>
    <mergeCell ref="AS4:AS8"/>
    <mergeCell ref="AT4:AT8"/>
    <mergeCell ref="AX4:BB4"/>
    <mergeCell ref="BT4:BY4"/>
    <mergeCell ref="AU5:AU8"/>
    <mergeCell ref="AV5:AV8"/>
    <mergeCell ref="AX5:AX8"/>
    <mergeCell ref="AY5:BB5"/>
    <mergeCell ref="BC5:BC8"/>
    <mergeCell ref="BD5:BG5"/>
    <mergeCell ref="BH5:BH8"/>
    <mergeCell ref="BC4:BG4"/>
    <mergeCell ref="BJ6:BJ8"/>
    <mergeCell ref="BK6:BK8"/>
    <mergeCell ref="BL6:BL8"/>
    <mergeCell ref="BN6:BN8"/>
    <mergeCell ref="BH4:BL4"/>
    <mergeCell ref="BN4:BS4"/>
    <mergeCell ref="BY5:BY8"/>
    <mergeCell ref="AY6:AY8"/>
    <mergeCell ref="AZ6:AZ8"/>
    <mergeCell ref="BA6:BA8"/>
    <mergeCell ref="BB6:BB8"/>
    <mergeCell ref="BD6:BD8"/>
    <mergeCell ref="BE6:BE8"/>
    <mergeCell ref="BF6:BF8"/>
    <mergeCell ref="BG6:BG8"/>
    <mergeCell ref="BI6:BI8"/>
    <mergeCell ref="BI5:BL5"/>
    <mergeCell ref="BN5:BP5"/>
    <mergeCell ref="BQ5:BR5"/>
    <mergeCell ref="BS5:BS8"/>
    <mergeCell ref="BT5:BV5"/>
    <mergeCell ref="BW5:BX5"/>
    <mergeCell ref="BV6:BV8"/>
    <mergeCell ref="BW6:BW8"/>
    <mergeCell ref="BX6:BX8"/>
    <mergeCell ref="BO6:BO8"/>
    <mergeCell ref="BP6:BP8"/>
    <mergeCell ref="BQ6:BQ8"/>
    <mergeCell ref="BR6:BR8"/>
    <mergeCell ref="BT6:BT8"/>
    <mergeCell ref="BU6:BU8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54" orientation="portrait" r:id="rId1"/>
  <headerFooter alignWithMargins="0"/>
  <colBreaks count="4" manualBreakCount="4">
    <brk id="11" max="34" man="1"/>
    <brk id="24" max="1048575" man="1"/>
    <brk id="44" max="38" man="1"/>
    <brk id="59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F7FD-8187-4373-8F4B-D8F726BF0275}">
  <sheetPr syncVertical="1" syncRef="D7" transitionEvaluation="1">
    <tabColor theme="4"/>
  </sheetPr>
  <dimension ref="B1:BO70"/>
  <sheetViews>
    <sheetView showGridLines="0" view="pageBreakPreview" zoomScaleNormal="75" zoomScaleSheetLayoutView="100" workbookViewId="0">
      <pane xSplit="3" ySplit="6" topLeftCell="D7" activePane="bottomRight" state="frozen"/>
      <selection activeCell="G21" sqref="G21"/>
      <selection pane="topRight" activeCell="G21" sqref="G21"/>
      <selection pane="bottomLeft" activeCell="G21" sqref="G21"/>
      <selection pane="bottomRight" activeCell="B1" sqref="B1"/>
    </sheetView>
  </sheetViews>
  <sheetFormatPr defaultColWidth="10.59765625" defaultRowHeight="15.9" customHeight="1"/>
  <cols>
    <col min="1" max="1" width="0.69921875" style="12" customWidth="1"/>
    <col min="2" max="2" width="12.59765625" style="12" customWidth="1"/>
    <col min="3" max="3" width="10.59765625" style="149" customWidth="1"/>
    <col min="4" max="5" width="9.3984375" style="12" customWidth="1"/>
    <col min="6" max="6" width="8.69921875" style="12" customWidth="1"/>
    <col min="7" max="7" width="8.59765625" style="12" customWidth="1"/>
    <col min="8" max="9" width="9.3984375" style="12" customWidth="1"/>
    <col min="10" max="10" width="8.69921875" style="12" customWidth="1"/>
    <col min="11" max="11" width="8.59765625" style="12" customWidth="1"/>
    <col min="12" max="12" width="8.3984375" style="12" customWidth="1"/>
    <col min="13" max="13" width="4.59765625" style="149" customWidth="1"/>
    <col min="14" max="14" width="0.8984375" style="12" customWidth="1"/>
    <col min="15" max="15" width="9.59765625" style="151" customWidth="1"/>
    <col min="16" max="17" width="11.59765625" style="12" customWidth="1"/>
    <col min="18" max="18" width="16.09765625" style="12" customWidth="1"/>
    <col min="19" max="21" width="14.59765625" style="12" customWidth="1"/>
    <col min="22" max="24" width="15.59765625" style="12" customWidth="1"/>
    <col min="25" max="25" width="12.59765625" style="12" customWidth="1"/>
    <col min="26" max="27" width="14.59765625" style="12" customWidth="1"/>
    <col min="28" max="28" width="1.59765625" style="12" customWidth="1"/>
    <col min="29" max="29" width="8.09765625" style="12" customWidth="1"/>
    <col min="30" max="30" width="8.59765625" style="12" customWidth="1"/>
    <col min="31" max="32" width="7.59765625" style="12" customWidth="1"/>
    <col min="33" max="39" width="8.09765625" style="12" customWidth="1"/>
    <col min="40" max="42" width="7.59765625" style="12" customWidth="1"/>
    <col min="43" max="43" width="8.09765625" style="12" customWidth="1"/>
    <col min="44" max="44" width="2.59765625" style="12" customWidth="1"/>
    <col min="45" max="45" width="8" style="12" customWidth="1"/>
    <col min="46" max="50" width="7.59765625" style="12" customWidth="1"/>
    <col min="51" max="56" width="8.59765625" style="12" customWidth="1"/>
    <col min="57" max="235" width="10.59765625" style="12" customWidth="1"/>
    <col min="236" max="256" width="10.59765625" style="12"/>
    <col min="257" max="257" width="0.69921875" style="12" customWidth="1"/>
    <col min="258" max="258" width="12.59765625" style="12" customWidth="1"/>
    <col min="259" max="259" width="10.59765625" style="12"/>
    <col min="260" max="261" width="9.3984375" style="12" customWidth="1"/>
    <col min="262" max="262" width="8.69921875" style="12" customWidth="1"/>
    <col min="263" max="263" width="8.59765625" style="12" customWidth="1"/>
    <col min="264" max="265" width="9.3984375" style="12" customWidth="1"/>
    <col min="266" max="266" width="8.69921875" style="12" customWidth="1"/>
    <col min="267" max="267" width="8.59765625" style="12" customWidth="1"/>
    <col min="268" max="268" width="8.3984375" style="12" customWidth="1"/>
    <col min="269" max="269" width="4.59765625" style="12" customWidth="1"/>
    <col min="270" max="270" width="0.8984375" style="12" customWidth="1"/>
    <col min="271" max="271" width="9.59765625" style="12" customWidth="1"/>
    <col min="272" max="273" width="11.59765625" style="12" customWidth="1"/>
    <col min="274" max="274" width="16.09765625" style="12" customWidth="1"/>
    <col min="275" max="277" width="14.59765625" style="12" customWidth="1"/>
    <col min="278" max="280" width="15.59765625" style="12" customWidth="1"/>
    <col min="281" max="281" width="12.59765625" style="12" customWidth="1"/>
    <col min="282" max="283" width="14.59765625" style="12" customWidth="1"/>
    <col min="284" max="284" width="1.59765625" style="12" customWidth="1"/>
    <col min="285" max="285" width="8.09765625" style="12" customWidth="1"/>
    <col min="286" max="286" width="8.59765625" style="12" customWidth="1"/>
    <col min="287" max="288" width="7.59765625" style="12" customWidth="1"/>
    <col min="289" max="295" width="8.09765625" style="12" customWidth="1"/>
    <col min="296" max="298" width="7.59765625" style="12" customWidth="1"/>
    <col min="299" max="299" width="8.09765625" style="12" customWidth="1"/>
    <col min="300" max="300" width="2.59765625" style="12" customWidth="1"/>
    <col min="301" max="301" width="8" style="12" customWidth="1"/>
    <col min="302" max="306" width="7.59765625" style="12" customWidth="1"/>
    <col min="307" max="312" width="8.59765625" style="12" customWidth="1"/>
    <col min="313" max="512" width="10.59765625" style="12"/>
    <col min="513" max="513" width="0.69921875" style="12" customWidth="1"/>
    <col min="514" max="514" width="12.59765625" style="12" customWidth="1"/>
    <col min="515" max="515" width="10.59765625" style="12"/>
    <col min="516" max="517" width="9.3984375" style="12" customWidth="1"/>
    <col min="518" max="518" width="8.69921875" style="12" customWidth="1"/>
    <col min="519" max="519" width="8.59765625" style="12" customWidth="1"/>
    <col min="520" max="521" width="9.3984375" style="12" customWidth="1"/>
    <col min="522" max="522" width="8.69921875" style="12" customWidth="1"/>
    <col min="523" max="523" width="8.59765625" style="12" customWidth="1"/>
    <col min="524" max="524" width="8.3984375" style="12" customWidth="1"/>
    <col min="525" max="525" width="4.59765625" style="12" customWidth="1"/>
    <col min="526" max="526" width="0.8984375" style="12" customWidth="1"/>
    <col min="527" max="527" width="9.59765625" style="12" customWidth="1"/>
    <col min="528" max="529" width="11.59765625" style="12" customWidth="1"/>
    <col min="530" max="530" width="16.09765625" style="12" customWidth="1"/>
    <col min="531" max="533" width="14.59765625" style="12" customWidth="1"/>
    <col min="534" max="536" width="15.59765625" style="12" customWidth="1"/>
    <col min="537" max="537" width="12.59765625" style="12" customWidth="1"/>
    <col min="538" max="539" width="14.59765625" style="12" customWidth="1"/>
    <col min="540" max="540" width="1.59765625" style="12" customWidth="1"/>
    <col min="541" max="541" width="8.09765625" style="12" customWidth="1"/>
    <col min="542" max="542" width="8.59765625" style="12" customWidth="1"/>
    <col min="543" max="544" width="7.59765625" style="12" customWidth="1"/>
    <col min="545" max="551" width="8.09765625" style="12" customWidth="1"/>
    <col min="552" max="554" width="7.59765625" style="12" customWidth="1"/>
    <col min="555" max="555" width="8.09765625" style="12" customWidth="1"/>
    <col min="556" max="556" width="2.59765625" style="12" customWidth="1"/>
    <col min="557" max="557" width="8" style="12" customWidth="1"/>
    <col min="558" max="562" width="7.59765625" style="12" customWidth="1"/>
    <col min="563" max="568" width="8.59765625" style="12" customWidth="1"/>
    <col min="569" max="768" width="10.59765625" style="12"/>
    <col min="769" max="769" width="0.69921875" style="12" customWidth="1"/>
    <col min="770" max="770" width="12.59765625" style="12" customWidth="1"/>
    <col min="771" max="771" width="10.59765625" style="12"/>
    <col min="772" max="773" width="9.3984375" style="12" customWidth="1"/>
    <col min="774" max="774" width="8.69921875" style="12" customWidth="1"/>
    <col min="775" max="775" width="8.59765625" style="12" customWidth="1"/>
    <col min="776" max="777" width="9.3984375" style="12" customWidth="1"/>
    <col min="778" max="778" width="8.69921875" style="12" customWidth="1"/>
    <col min="779" max="779" width="8.59765625" style="12" customWidth="1"/>
    <col min="780" max="780" width="8.3984375" style="12" customWidth="1"/>
    <col min="781" max="781" width="4.59765625" style="12" customWidth="1"/>
    <col min="782" max="782" width="0.8984375" style="12" customWidth="1"/>
    <col min="783" max="783" width="9.59765625" style="12" customWidth="1"/>
    <col min="784" max="785" width="11.59765625" style="12" customWidth="1"/>
    <col min="786" max="786" width="16.09765625" style="12" customWidth="1"/>
    <col min="787" max="789" width="14.59765625" style="12" customWidth="1"/>
    <col min="790" max="792" width="15.59765625" style="12" customWidth="1"/>
    <col min="793" max="793" width="12.59765625" style="12" customWidth="1"/>
    <col min="794" max="795" width="14.59765625" style="12" customWidth="1"/>
    <col min="796" max="796" width="1.59765625" style="12" customWidth="1"/>
    <col min="797" max="797" width="8.09765625" style="12" customWidth="1"/>
    <col min="798" max="798" width="8.59765625" style="12" customWidth="1"/>
    <col min="799" max="800" width="7.59765625" style="12" customWidth="1"/>
    <col min="801" max="807" width="8.09765625" style="12" customWidth="1"/>
    <col min="808" max="810" width="7.59765625" style="12" customWidth="1"/>
    <col min="811" max="811" width="8.09765625" style="12" customWidth="1"/>
    <col min="812" max="812" width="2.59765625" style="12" customWidth="1"/>
    <col min="813" max="813" width="8" style="12" customWidth="1"/>
    <col min="814" max="818" width="7.59765625" style="12" customWidth="1"/>
    <col min="819" max="824" width="8.59765625" style="12" customWidth="1"/>
    <col min="825" max="1024" width="10.59765625" style="12"/>
    <col min="1025" max="1025" width="0.69921875" style="12" customWidth="1"/>
    <col min="1026" max="1026" width="12.59765625" style="12" customWidth="1"/>
    <col min="1027" max="1027" width="10.59765625" style="12"/>
    <col min="1028" max="1029" width="9.3984375" style="12" customWidth="1"/>
    <col min="1030" max="1030" width="8.69921875" style="12" customWidth="1"/>
    <col min="1031" max="1031" width="8.59765625" style="12" customWidth="1"/>
    <col min="1032" max="1033" width="9.3984375" style="12" customWidth="1"/>
    <col min="1034" max="1034" width="8.69921875" style="12" customWidth="1"/>
    <col min="1035" max="1035" width="8.59765625" style="12" customWidth="1"/>
    <col min="1036" max="1036" width="8.3984375" style="12" customWidth="1"/>
    <col min="1037" max="1037" width="4.59765625" style="12" customWidth="1"/>
    <col min="1038" max="1038" width="0.8984375" style="12" customWidth="1"/>
    <col min="1039" max="1039" width="9.59765625" style="12" customWidth="1"/>
    <col min="1040" max="1041" width="11.59765625" style="12" customWidth="1"/>
    <col min="1042" max="1042" width="16.09765625" style="12" customWidth="1"/>
    <col min="1043" max="1045" width="14.59765625" style="12" customWidth="1"/>
    <col min="1046" max="1048" width="15.59765625" style="12" customWidth="1"/>
    <col min="1049" max="1049" width="12.59765625" style="12" customWidth="1"/>
    <col min="1050" max="1051" width="14.59765625" style="12" customWidth="1"/>
    <col min="1052" max="1052" width="1.59765625" style="12" customWidth="1"/>
    <col min="1053" max="1053" width="8.09765625" style="12" customWidth="1"/>
    <col min="1054" max="1054" width="8.59765625" style="12" customWidth="1"/>
    <col min="1055" max="1056" width="7.59765625" style="12" customWidth="1"/>
    <col min="1057" max="1063" width="8.09765625" style="12" customWidth="1"/>
    <col min="1064" max="1066" width="7.59765625" style="12" customWidth="1"/>
    <col min="1067" max="1067" width="8.09765625" style="12" customWidth="1"/>
    <col min="1068" max="1068" width="2.59765625" style="12" customWidth="1"/>
    <col min="1069" max="1069" width="8" style="12" customWidth="1"/>
    <col min="1070" max="1074" width="7.59765625" style="12" customWidth="1"/>
    <col min="1075" max="1080" width="8.59765625" style="12" customWidth="1"/>
    <col min="1081" max="1280" width="10.59765625" style="12"/>
    <col min="1281" max="1281" width="0.69921875" style="12" customWidth="1"/>
    <col min="1282" max="1282" width="12.59765625" style="12" customWidth="1"/>
    <col min="1283" max="1283" width="10.59765625" style="12"/>
    <col min="1284" max="1285" width="9.3984375" style="12" customWidth="1"/>
    <col min="1286" max="1286" width="8.69921875" style="12" customWidth="1"/>
    <col min="1287" max="1287" width="8.59765625" style="12" customWidth="1"/>
    <col min="1288" max="1289" width="9.3984375" style="12" customWidth="1"/>
    <col min="1290" max="1290" width="8.69921875" style="12" customWidth="1"/>
    <col min="1291" max="1291" width="8.59765625" style="12" customWidth="1"/>
    <col min="1292" max="1292" width="8.3984375" style="12" customWidth="1"/>
    <col min="1293" max="1293" width="4.59765625" style="12" customWidth="1"/>
    <col min="1294" max="1294" width="0.8984375" style="12" customWidth="1"/>
    <col min="1295" max="1295" width="9.59765625" style="12" customWidth="1"/>
    <col min="1296" max="1297" width="11.59765625" style="12" customWidth="1"/>
    <col min="1298" max="1298" width="16.09765625" style="12" customWidth="1"/>
    <col min="1299" max="1301" width="14.59765625" style="12" customWidth="1"/>
    <col min="1302" max="1304" width="15.59765625" style="12" customWidth="1"/>
    <col min="1305" max="1305" width="12.59765625" style="12" customWidth="1"/>
    <col min="1306" max="1307" width="14.59765625" style="12" customWidth="1"/>
    <col min="1308" max="1308" width="1.59765625" style="12" customWidth="1"/>
    <col min="1309" max="1309" width="8.09765625" style="12" customWidth="1"/>
    <col min="1310" max="1310" width="8.59765625" style="12" customWidth="1"/>
    <col min="1311" max="1312" width="7.59765625" style="12" customWidth="1"/>
    <col min="1313" max="1319" width="8.09765625" style="12" customWidth="1"/>
    <col min="1320" max="1322" width="7.59765625" style="12" customWidth="1"/>
    <col min="1323" max="1323" width="8.09765625" style="12" customWidth="1"/>
    <col min="1324" max="1324" width="2.59765625" style="12" customWidth="1"/>
    <col min="1325" max="1325" width="8" style="12" customWidth="1"/>
    <col min="1326" max="1330" width="7.59765625" style="12" customWidth="1"/>
    <col min="1331" max="1336" width="8.59765625" style="12" customWidth="1"/>
    <col min="1337" max="1536" width="10.59765625" style="12"/>
    <col min="1537" max="1537" width="0.69921875" style="12" customWidth="1"/>
    <col min="1538" max="1538" width="12.59765625" style="12" customWidth="1"/>
    <col min="1539" max="1539" width="10.59765625" style="12"/>
    <col min="1540" max="1541" width="9.3984375" style="12" customWidth="1"/>
    <col min="1542" max="1542" width="8.69921875" style="12" customWidth="1"/>
    <col min="1543" max="1543" width="8.59765625" style="12" customWidth="1"/>
    <col min="1544" max="1545" width="9.3984375" style="12" customWidth="1"/>
    <col min="1546" max="1546" width="8.69921875" style="12" customWidth="1"/>
    <col min="1547" max="1547" width="8.59765625" style="12" customWidth="1"/>
    <col min="1548" max="1548" width="8.3984375" style="12" customWidth="1"/>
    <col min="1549" max="1549" width="4.59765625" style="12" customWidth="1"/>
    <col min="1550" max="1550" width="0.8984375" style="12" customWidth="1"/>
    <col min="1551" max="1551" width="9.59765625" style="12" customWidth="1"/>
    <col min="1552" max="1553" width="11.59765625" style="12" customWidth="1"/>
    <col min="1554" max="1554" width="16.09765625" style="12" customWidth="1"/>
    <col min="1555" max="1557" width="14.59765625" style="12" customWidth="1"/>
    <col min="1558" max="1560" width="15.59765625" style="12" customWidth="1"/>
    <col min="1561" max="1561" width="12.59765625" style="12" customWidth="1"/>
    <col min="1562" max="1563" width="14.59765625" style="12" customWidth="1"/>
    <col min="1564" max="1564" width="1.59765625" style="12" customWidth="1"/>
    <col min="1565" max="1565" width="8.09765625" style="12" customWidth="1"/>
    <col min="1566" max="1566" width="8.59765625" style="12" customWidth="1"/>
    <col min="1567" max="1568" width="7.59765625" style="12" customWidth="1"/>
    <col min="1569" max="1575" width="8.09765625" style="12" customWidth="1"/>
    <col min="1576" max="1578" width="7.59765625" style="12" customWidth="1"/>
    <col min="1579" max="1579" width="8.09765625" style="12" customWidth="1"/>
    <col min="1580" max="1580" width="2.59765625" style="12" customWidth="1"/>
    <col min="1581" max="1581" width="8" style="12" customWidth="1"/>
    <col min="1582" max="1586" width="7.59765625" style="12" customWidth="1"/>
    <col min="1587" max="1592" width="8.59765625" style="12" customWidth="1"/>
    <col min="1593" max="1792" width="10.59765625" style="12"/>
    <col min="1793" max="1793" width="0.69921875" style="12" customWidth="1"/>
    <col min="1794" max="1794" width="12.59765625" style="12" customWidth="1"/>
    <col min="1795" max="1795" width="10.59765625" style="12"/>
    <col min="1796" max="1797" width="9.3984375" style="12" customWidth="1"/>
    <col min="1798" max="1798" width="8.69921875" style="12" customWidth="1"/>
    <col min="1799" max="1799" width="8.59765625" style="12" customWidth="1"/>
    <col min="1800" max="1801" width="9.3984375" style="12" customWidth="1"/>
    <col min="1802" max="1802" width="8.69921875" style="12" customWidth="1"/>
    <col min="1803" max="1803" width="8.59765625" style="12" customWidth="1"/>
    <col min="1804" max="1804" width="8.3984375" style="12" customWidth="1"/>
    <col min="1805" max="1805" width="4.59765625" style="12" customWidth="1"/>
    <col min="1806" max="1806" width="0.8984375" style="12" customWidth="1"/>
    <col min="1807" max="1807" width="9.59765625" style="12" customWidth="1"/>
    <col min="1808" max="1809" width="11.59765625" style="12" customWidth="1"/>
    <col min="1810" max="1810" width="16.09765625" style="12" customWidth="1"/>
    <col min="1811" max="1813" width="14.59765625" style="12" customWidth="1"/>
    <col min="1814" max="1816" width="15.59765625" style="12" customWidth="1"/>
    <col min="1817" max="1817" width="12.59765625" style="12" customWidth="1"/>
    <col min="1818" max="1819" width="14.59765625" style="12" customWidth="1"/>
    <col min="1820" max="1820" width="1.59765625" style="12" customWidth="1"/>
    <col min="1821" max="1821" width="8.09765625" style="12" customWidth="1"/>
    <col min="1822" max="1822" width="8.59765625" style="12" customWidth="1"/>
    <col min="1823" max="1824" width="7.59765625" style="12" customWidth="1"/>
    <col min="1825" max="1831" width="8.09765625" style="12" customWidth="1"/>
    <col min="1832" max="1834" width="7.59765625" style="12" customWidth="1"/>
    <col min="1835" max="1835" width="8.09765625" style="12" customWidth="1"/>
    <col min="1836" max="1836" width="2.59765625" style="12" customWidth="1"/>
    <col min="1837" max="1837" width="8" style="12" customWidth="1"/>
    <col min="1838" max="1842" width="7.59765625" style="12" customWidth="1"/>
    <col min="1843" max="1848" width="8.59765625" style="12" customWidth="1"/>
    <col min="1849" max="2048" width="10.59765625" style="12"/>
    <col min="2049" max="2049" width="0.69921875" style="12" customWidth="1"/>
    <col min="2050" max="2050" width="12.59765625" style="12" customWidth="1"/>
    <col min="2051" max="2051" width="10.59765625" style="12"/>
    <col min="2052" max="2053" width="9.3984375" style="12" customWidth="1"/>
    <col min="2054" max="2054" width="8.69921875" style="12" customWidth="1"/>
    <col min="2055" max="2055" width="8.59765625" style="12" customWidth="1"/>
    <col min="2056" max="2057" width="9.3984375" style="12" customWidth="1"/>
    <col min="2058" max="2058" width="8.69921875" style="12" customWidth="1"/>
    <col min="2059" max="2059" width="8.59765625" style="12" customWidth="1"/>
    <col min="2060" max="2060" width="8.3984375" style="12" customWidth="1"/>
    <col min="2061" max="2061" width="4.59765625" style="12" customWidth="1"/>
    <col min="2062" max="2062" width="0.8984375" style="12" customWidth="1"/>
    <col min="2063" max="2063" width="9.59765625" style="12" customWidth="1"/>
    <col min="2064" max="2065" width="11.59765625" style="12" customWidth="1"/>
    <col min="2066" max="2066" width="16.09765625" style="12" customWidth="1"/>
    <col min="2067" max="2069" width="14.59765625" style="12" customWidth="1"/>
    <col min="2070" max="2072" width="15.59765625" style="12" customWidth="1"/>
    <col min="2073" max="2073" width="12.59765625" style="12" customWidth="1"/>
    <col min="2074" max="2075" width="14.59765625" style="12" customWidth="1"/>
    <col min="2076" max="2076" width="1.59765625" style="12" customWidth="1"/>
    <col min="2077" max="2077" width="8.09765625" style="12" customWidth="1"/>
    <col min="2078" max="2078" width="8.59765625" style="12" customWidth="1"/>
    <col min="2079" max="2080" width="7.59765625" style="12" customWidth="1"/>
    <col min="2081" max="2087" width="8.09765625" style="12" customWidth="1"/>
    <col min="2088" max="2090" width="7.59765625" style="12" customWidth="1"/>
    <col min="2091" max="2091" width="8.09765625" style="12" customWidth="1"/>
    <col min="2092" max="2092" width="2.59765625" style="12" customWidth="1"/>
    <col min="2093" max="2093" width="8" style="12" customWidth="1"/>
    <col min="2094" max="2098" width="7.59765625" style="12" customWidth="1"/>
    <col min="2099" max="2104" width="8.59765625" style="12" customWidth="1"/>
    <col min="2105" max="2304" width="10.59765625" style="12"/>
    <col min="2305" max="2305" width="0.69921875" style="12" customWidth="1"/>
    <col min="2306" max="2306" width="12.59765625" style="12" customWidth="1"/>
    <col min="2307" max="2307" width="10.59765625" style="12"/>
    <col min="2308" max="2309" width="9.3984375" style="12" customWidth="1"/>
    <col min="2310" max="2310" width="8.69921875" style="12" customWidth="1"/>
    <col min="2311" max="2311" width="8.59765625" style="12" customWidth="1"/>
    <col min="2312" max="2313" width="9.3984375" style="12" customWidth="1"/>
    <col min="2314" max="2314" width="8.69921875" style="12" customWidth="1"/>
    <col min="2315" max="2315" width="8.59765625" style="12" customWidth="1"/>
    <col min="2316" max="2316" width="8.3984375" style="12" customWidth="1"/>
    <col min="2317" max="2317" width="4.59765625" style="12" customWidth="1"/>
    <col min="2318" max="2318" width="0.8984375" style="12" customWidth="1"/>
    <col min="2319" max="2319" width="9.59765625" style="12" customWidth="1"/>
    <col min="2320" max="2321" width="11.59765625" style="12" customWidth="1"/>
    <col min="2322" max="2322" width="16.09765625" style="12" customWidth="1"/>
    <col min="2323" max="2325" width="14.59765625" style="12" customWidth="1"/>
    <col min="2326" max="2328" width="15.59765625" style="12" customWidth="1"/>
    <col min="2329" max="2329" width="12.59765625" style="12" customWidth="1"/>
    <col min="2330" max="2331" width="14.59765625" style="12" customWidth="1"/>
    <col min="2332" max="2332" width="1.59765625" style="12" customWidth="1"/>
    <col min="2333" max="2333" width="8.09765625" style="12" customWidth="1"/>
    <col min="2334" max="2334" width="8.59765625" style="12" customWidth="1"/>
    <col min="2335" max="2336" width="7.59765625" style="12" customWidth="1"/>
    <col min="2337" max="2343" width="8.09765625" style="12" customWidth="1"/>
    <col min="2344" max="2346" width="7.59765625" style="12" customWidth="1"/>
    <col min="2347" max="2347" width="8.09765625" style="12" customWidth="1"/>
    <col min="2348" max="2348" width="2.59765625" style="12" customWidth="1"/>
    <col min="2349" max="2349" width="8" style="12" customWidth="1"/>
    <col min="2350" max="2354" width="7.59765625" style="12" customWidth="1"/>
    <col min="2355" max="2360" width="8.59765625" style="12" customWidth="1"/>
    <col min="2361" max="2560" width="10.59765625" style="12"/>
    <col min="2561" max="2561" width="0.69921875" style="12" customWidth="1"/>
    <col min="2562" max="2562" width="12.59765625" style="12" customWidth="1"/>
    <col min="2563" max="2563" width="10.59765625" style="12"/>
    <col min="2564" max="2565" width="9.3984375" style="12" customWidth="1"/>
    <col min="2566" max="2566" width="8.69921875" style="12" customWidth="1"/>
    <col min="2567" max="2567" width="8.59765625" style="12" customWidth="1"/>
    <col min="2568" max="2569" width="9.3984375" style="12" customWidth="1"/>
    <col min="2570" max="2570" width="8.69921875" style="12" customWidth="1"/>
    <col min="2571" max="2571" width="8.59765625" style="12" customWidth="1"/>
    <col min="2572" max="2572" width="8.3984375" style="12" customWidth="1"/>
    <col min="2573" max="2573" width="4.59765625" style="12" customWidth="1"/>
    <col min="2574" max="2574" width="0.8984375" style="12" customWidth="1"/>
    <col min="2575" max="2575" width="9.59765625" style="12" customWidth="1"/>
    <col min="2576" max="2577" width="11.59765625" style="12" customWidth="1"/>
    <col min="2578" max="2578" width="16.09765625" style="12" customWidth="1"/>
    <col min="2579" max="2581" width="14.59765625" style="12" customWidth="1"/>
    <col min="2582" max="2584" width="15.59765625" style="12" customWidth="1"/>
    <col min="2585" max="2585" width="12.59765625" style="12" customWidth="1"/>
    <col min="2586" max="2587" width="14.59765625" style="12" customWidth="1"/>
    <col min="2588" max="2588" width="1.59765625" style="12" customWidth="1"/>
    <col min="2589" max="2589" width="8.09765625" style="12" customWidth="1"/>
    <col min="2590" max="2590" width="8.59765625" style="12" customWidth="1"/>
    <col min="2591" max="2592" width="7.59765625" style="12" customWidth="1"/>
    <col min="2593" max="2599" width="8.09765625" style="12" customWidth="1"/>
    <col min="2600" max="2602" width="7.59765625" style="12" customWidth="1"/>
    <col min="2603" max="2603" width="8.09765625" style="12" customWidth="1"/>
    <col min="2604" max="2604" width="2.59765625" style="12" customWidth="1"/>
    <col min="2605" max="2605" width="8" style="12" customWidth="1"/>
    <col min="2606" max="2610" width="7.59765625" style="12" customWidth="1"/>
    <col min="2611" max="2616" width="8.59765625" style="12" customWidth="1"/>
    <col min="2617" max="2816" width="10.59765625" style="12"/>
    <col min="2817" max="2817" width="0.69921875" style="12" customWidth="1"/>
    <col min="2818" max="2818" width="12.59765625" style="12" customWidth="1"/>
    <col min="2819" max="2819" width="10.59765625" style="12"/>
    <col min="2820" max="2821" width="9.3984375" style="12" customWidth="1"/>
    <col min="2822" max="2822" width="8.69921875" style="12" customWidth="1"/>
    <col min="2823" max="2823" width="8.59765625" style="12" customWidth="1"/>
    <col min="2824" max="2825" width="9.3984375" style="12" customWidth="1"/>
    <col min="2826" max="2826" width="8.69921875" style="12" customWidth="1"/>
    <col min="2827" max="2827" width="8.59765625" style="12" customWidth="1"/>
    <col min="2828" max="2828" width="8.3984375" style="12" customWidth="1"/>
    <col min="2829" max="2829" width="4.59765625" style="12" customWidth="1"/>
    <col min="2830" max="2830" width="0.8984375" style="12" customWidth="1"/>
    <col min="2831" max="2831" width="9.59765625" style="12" customWidth="1"/>
    <col min="2832" max="2833" width="11.59765625" style="12" customWidth="1"/>
    <col min="2834" max="2834" width="16.09765625" style="12" customWidth="1"/>
    <col min="2835" max="2837" width="14.59765625" style="12" customWidth="1"/>
    <col min="2838" max="2840" width="15.59765625" style="12" customWidth="1"/>
    <col min="2841" max="2841" width="12.59765625" style="12" customWidth="1"/>
    <col min="2842" max="2843" width="14.59765625" style="12" customWidth="1"/>
    <col min="2844" max="2844" width="1.59765625" style="12" customWidth="1"/>
    <col min="2845" max="2845" width="8.09765625" style="12" customWidth="1"/>
    <col min="2846" max="2846" width="8.59765625" style="12" customWidth="1"/>
    <col min="2847" max="2848" width="7.59765625" style="12" customWidth="1"/>
    <col min="2849" max="2855" width="8.09765625" style="12" customWidth="1"/>
    <col min="2856" max="2858" width="7.59765625" style="12" customWidth="1"/>
    <col min="2859" max="2859" width="8.09765625" style="12" customWidth="1"/>
    <col min="2860" max="2860" width="2.59765625" style="12" customWidth="1"/>
    <col min="2861" max="2861" width="8" style="12" customWidth="1"/>
    <col min="2862" max="2866" width="7.59765625" style="12" customWidth="1"/>
    <col min="2867" max="2872" width="8.59765625" style="12" customWidth="1"/>
    <col min="2873" max="3072" width="10.59765625" style="12"/>
    <col min="3073" max="3073" width="0.69921875" style="12" customWidth="1"/>
    <col min="3074" max="3074" width="12.59765625" style="12" customWidth="1"/>
    <col min="3075" max="3075" width="10.59765625" style="12"/>
    <col min="3076" max="3077" width="9.3984375" style="12" customWidth="1"/>
    <col min="3078" max="3078" width="8.69921875" style="12" customWidth="1"/>
    <col min="3079" max="3079" width="8.59765625" style="12" customWidth="1"/>
    <col min="3080" max="3081" width="9.3984375" style="12" customWidth="1"/>
    <col min="3082" max="3082" width="8.69921875" style="12" customWidth="1"/>
    <col min="3083" max="3083" width="8.59765625" style="12" customWidth="1"/>
    <col min="3084" max="3084" width="8.3984375" style="12" customWidth="1"/>
    <col min="3085" max="3085" width="4.59765625" style="12" customWidth="1"/>
    <col min="3086" max="3086" width="0.8984375" style="12" customWidth="1"/>
    <col min="3087" max="3087" width="9.59765625" style="12" customWidth="1"/>
    <col min="3088" max="3089" width="11.59765625" style="12" customWidth="1"/>
    <col min="3090" max="3090" width="16.09765625" style="12" customWidth="1"/>
    <col min="3091" max="3093" width="14.59765625" style="12" customWidth="1"/>
    <col min="3094" max="3096" width="15.59765625" style="12" customWidth="1"/>
    <col min="3097" max="3097" width="12.59765625" style="12" customWidth="1"/>
    <col min="3098" max="3099" width="14.59765625" style="12" customWidth="1"/>
    <col min="3100" max="3100" width="1.59765625" style="12" customWidth="1"/>
    <col min="3101" max="3101" width="8.09765625" style="12" customWidth="1"/>
    <col min="3102" max="3102" width="8.59765625" style="12" customWidth="1"/>
    <col min="3103" max="3104" width="7.59765625" style="12" customWidth="1"/>
    <col min="3105" max="3111" width="8.09765625" style="12" customWidth="1"/>
    <col min="3112" max="3114" width="7.59765625" style="12" customWidth="1"/>
    <col min="3115" max="3115" width="8.09765625" style="12" customWidth="1"/>
    <col min="3116" max="3116" width="2.59765625" style="12" customWidth="1"/>
    <col min="3117" max="3117" width="8" style="12" customWidth="1"/>
    <col min="3118" max="3122" width="7.59765625" style="12" customWidth="1"/>
    <col min="3123" max="3128" width="8.59765625" style="12" customWidth="1"/>
    <col min="3129" max="3328" width="10.59765625" style="12"/>
    <col min="3329" max="3329" width="0.69921875" style="12" customWidth="1"/>
    <col min="3330" max="3330" width="12.59765625" style="12" customWidth="1"/>
    <col min="3331" max="3331" width="10.59765625" style="12"/>
    <col min="3332" max="3333" width="9.3984375" style="12" customWidth="1"/>
    <col min="3334" max="3334" width="8.69921875" style="12" customWidth="1"/>
    <col min="3335" max="3335" width="8.59765625" style="12" customWidth="1"/>
    <col min="3336" max="3337" width="9.3984375" style="12" customWidth="1"/>
    <col min="3338" max="3338" width="8.69921875" style="12" customWidth="1"/>
    <col min="3339" max="3339" width="8.59765625" style="12" customWidth="1"/>
    <col min="3340" max="3340" width="8.3984375" style="12" customWidth="1"/>
    <col min="3341" max="3341" width="4.59765625" style="12" customWidth="1"/>
    <col min="3342" max="3342" width="0.8984375" style="12" customWidth="1"/>
    <col min="3343" max="3343" width="9.59765625" style="12" customWidth="1"/>
    <col min="3344" max="3345" width="11.59765625" style="12" customWidth="1"/>
    <col min="3346" max="3346" width="16.09765625" style="12" customWidth="1"/>
    <col min="3347" max="3349" width="14.59765625" style="12" customWidth="1"/>
    <col min="3350" max="3352" width="15.59765625" style="12" customWidth="1"/>
    <col min="3353" max="3353" width="12.59765625" style="12" customWidth="1"/>
    <col min="3354" max="3355" width="14.59765625" style="12" customWidth="1"/>
    <col min="3356" max="3356" width="1.59765625" style="12" customWidth="1"/>
    <col min="3357" max="3357" width="8.09765625" style="12" customWidth="1"/>
    <col min="3358" max="3358" width="8.59765625" style="12" customWidth="1"/>
    <col min="3359" max="3360" width="7.59765625" style="12" customWidth="1"/>
    <col min="3361" max="3367" width="8.09765625" style="12" customWidth="1"/>
    <col min="3368" max="3370" width="7.59765625" style="12" customWidth="1"/>
    <col min="3371" max="3371" width="8.09765625" style="12" customWidth="1"/>
    <col min="3372" max="3372" width="2.59765625" style="12" customWidth="1"/>
    <col min="3373" max="3373" width="8" style="12" customWidth="1"/>
    <col min="3374" max="3378" width="7.59765625" style="12" customWidth="1"/>
    <col min="3379" max="3384" width="8.59765625" style="12" customWidth="1"/>
    <col min="3385" max="3584" width="10.59765625" style="12"/>
    <col min="3585" max="3585" width="0.69921875" style="12" customWidth="1"/>
    <col min="3586" max="3586" width="12.59765625" style="12" customWidth="1"/>
    <col min="3587" max="3587" width="10.59765625" style="12"/>
    <col min="3588" max="3589" width="9.3984375" style="12" customWidth="1"/>
    <col min="3590" max="3590" width="8.69921875" style="12" customWidth="1"/>
    <col min="3591" max="3591" width="8.59765625" style="12" customWidth="1"/>
    <col min="3592" max="3593" width="9.3984375" style="12" customWidth="1"/>
    <col min="3594" max="3594" width="8.69921875" style="12" customWidth="1"/>
    <col min="3595" max="3595" width="8.59765625" style="12" customWidth="1"/>
    <col min="3596" max="3596" width="8.3984375" style="12" customWidth="1"/>
    <col min="3597" max="3597" width="4.59765625" style="12" customWidth="1"/>
    <col min="3598" max="3598" width="0.8984375" style="12" customWidth="1"/>
    <col min="3599" max="3599" width="9.59765625" style="12" customWidth="1"/>
    <col min="3600" max="3601" width="11.59765625" style="12" customWidth="1"/>
    <col min="3602" max="3602" width="16.09765625" style="12" customWidth="1"/>
    <col min="3603" max="3605" width="14.59765625" style="12" customWidth="1"/>
    <col min="3606" max="3608" width="15.59765625" style="12" customWidth="1"/>
    <col min="3609" max="3609" width="12.59765625" style="12" customWidth="1"/>
    <col min="3610" max="3611" width="14.59765625" style="12" customWidth="1"/>
    <col min="3612" max="3612" width="1.59765625" style="12" customWidth="1"/>
    <col min="3613" max="3613" width="8.09765625" style="12" customWidth="1"/>
    <col min="3614" max="3614" width="8.59765625" style="12" customWidth="1"/>
    <col min="3615" max="3616" width="7.59765625" style="12" customWidth="1"/>
    <col min="3617" max="3623" width="8.09765625" style="12" customWidth="1"/>
    <col min="3624" max="3626" width="7.59765625" style="12" customWidth="1"/>
    <col min="3627" max="3627" width="8.09765625" style="12" customWidth="1"/>
    <col min="3628" max="3628" width="2.59765625" style="12" customWidth="1"/>
    <col min="3629" max="3629" width="8" style="12" customWidth="1"/>
    <col min="3630" max="3634" width="7.59765625" style="12" customWidth="1"/>
    <col min="3635" max="3640" width="8.59765625" style="12" customWidth="1"/>
    <col min="3641" max="3840" width="10.59765625" style="12"/>
    <col min="3841" max="3841" width="0.69921875" style="12" customWidth="1"/>
    <col min="3842" max="3842" width="12.59765625" style="12" customWidth="1"/>
    <col min="3843" max="3843" width="10.59765625" style="12"/>
    <col min="3844" max="3845" width="9.3984375" style="12" customWidth="1"/>
    <col min="3846" max="3846" width="8.69921875" style="12" customWidth="1"/>
    <col min="3847" max="3847" width="8.59765625" style="12" customWidth="1"/>
    <col min="3848" max="3849" width="9.3984375" style="12" customWidth="1"/>
    <col min="3850" max="3850" width="8.69921875" style="12" customWidth="1"/>
    <col min="3851" max="3851" width="8.59765625" style="12" customWidth="1"/>
    <col min="3852" max="3852" width="8.3984375" style="12" customWidth="1"/>
    <col min="3853" max="3853" width="4.59765625" style="12" customWidth="1"/>
    <col min="3854" max="3854" width="0.8984375" style="12" customWidth="1"/>
    <col min="3855" max="3855" width="9.59765625" style="12" customWidth="1"/>
    <col min="3856" max="3857" width="11.59765625" style="12" customWidth="1"/>
    <col min="3858" max="3858" width="16.09765625" style="12" customWidth="1"/>
    <col min="3859" max="3861" width="14.59765625" style="12" customWidth="1"/>
    <col min="3862" max="3864" width="15.59765625" style="12" customWidth="1"/>
    <col min="3865" max="3865" width="12.59765625" style="12" customWidth="1"/>
    <col min="3866" max="3867" width="14.59765625" style="12" customWidth="1"/>
    <col min="3868" max="3868" width="1.59765625" style="12" customWidth="1"/>
    <col min="3869" max="3869" width="8.09765625" style="12" customWidth="1"/>
    <col min="3870" max="3870" width="8.59765625" style="12" customWidth="1"/>
    <col min="3871" max="3872" width="7.59765625" style="12" customWidth="1"/>
    <col min="3873" max="3879" width="8.09765625" style="12" customWidth="1"/>
    <col min="3880" max="3882" width="7.59765625" style="12" customWidth="1"/>
    <col min="3883" max="3883" width="8.09765625" style="12" customWidth="1"/>
    <col min="3884" max="3884" width="2.59765625" style="12" customWidth="1"/>
    <col min="3885" max="3885" width="8" style="12" customWidth="1"/>
    <col min="3886" max="3890" width="7.59765625" style="12" customWidth="1"/>
    <col min="3891" max="3896" width="8.59765625" style="12" customWidth="1"/>
    <col min="3897" max="4096" width="10.59765625" style="12"/>
    <col min="4097" max="4097" width="0.69921875" style="12" customWidth="1"/>
    <col min="4098" max="4098" width="12.59765625" style="12" customWidth="1"/>
    <col min="4099" max="4099" width="10.59765625" style="12"/>
    <col min="4100" max="4101" width="9.3984375" style="12" customWidth="1"/>
    <col min="4102" max="4102" width="8.69921875" style="12" customWidth="1"/>
    <col min="4103" max="4103" width="8.59765625" style="12" customWidth="1"/>
    <col min="4104" max="4105" width="9.3984375" style="12" customWidth="1"/>
    <col min="4106" max="4106" width="8.69921875" style="12" customWidth="1"/>
    <col min="4107" max="4107" width="8.59765625" style="12" customWidth="1"/>
    <col min="4108" max="4108" width="8.3984375" style="12" customWidth="1"/>
    <col min="4109" max="4109" width="4.59765625" style="12" customWidth="1"/>
    <col min="4110" max="4110" width="0.8984375" style="12" customWidth="1"/>
    <col min="4111" max="4111" width="9.59765625" style="12" customWidth="1"/>
    <col min="4112" max="4113" width="11.59765625" style="12" customWidth="1"/>
    <col min="4114" max="4114" width="16.09765625" style="12" customWidth="1"/>
    <col min="4115" max="4117" width="14.59765625" style="12" customWidth="1"/>
    <col min="4118" max="4120" width="15.59765625" style="12" customWidth="1"/>
    <col min="4121" max="4121" width="12.59765625" style="12" customWidth="1"/>
    <col min="4122" max="4123" width="14.59765625" style="12" customWidth="1"/>
    <col min="4124" max="4124" width="1.59765625" style="12" customWidth="1"/>
    <col min="4125" max="4125" width="8.09765625" style="12" customWidth="1"/>
    <col min="4126" max="4126" width="8.59765625" style="12" customWidth="1"/>
    <col min="4127" max="4128" width="7.59765625" style="12" customWidth="1"/>
    <col min="4129" max="4135" width="8.09765625" style="12" customWidth="1"/>
    <col min="4136" max="4138" width="7.59765625" style="12" customWidth="1"/>
    <col min="4139" max="4139" width="8.09765625" style="12" customWidth="1"/>
    <col min="4140" max="4140" width="2.59765625" style="12" customWidth="1"/>
    <col min="4141" max="4141" width="8" style="12" customWidth="1"/>
    <col min="4142" max="4146" width="7.59765625" style="12" customWidth="1"/>
    <col min="4147" max="4152" width="8.59765625" style="12" customWidth="1"/>
    <col min="4153" max="4352" width="10.59765625" style="12"/>
    <col min="4353" max="4353" width="0.69921875" style="12" customWidth="1"/>
    <col min="4354" max="4354" width="12.59765625" style="12" customWidth="1"/>
    <col min="4355" max="4355" width="10.59765625" style="12"/>
    <col min="4356" max="4357" width="9.3984375" style="12" customWidth="1"/>
    <col min="4358" max="4358" width="8.69921875" style="12" customWidth="1"/>
    <col min="4359" max="4359" width="8.59765625" style="12" customWidth="1"/>
    <col min="4360" max="4361" width="9.3984375" style="12" customWidth="1"/>
    <col min="4362" max="4362" width="8.69921875" style="12" customWidth="1"/>
    <col min="4363" max="4363" width="8.59765625" style="12" customWidth="1"/>
    <col min="4364" max="4364" width="8.3984375" style="12" customWidth="1"/>
    <col min="4365" max="4365" width="4.59765625" style="12" customWidth="1"/>
    <col min="4366" max="4366" width="0.8984375" style="12" customWidth="1"/>
    <col min="4367" max="4367" width="9.59765625" style="12" customWidth="1"/>
    <col min="4368" max="4369" width="11.59765625" style="12" customWidth="1"/>
    <col min="4370" max="4370" width="16.09765625" style="12" customWidth="1"/>
    <col min="4371" max="4373" width="14.59765625" style="12" customWidth="1"/>
    <col min="4374" max="4376" width="15.59765625" style="12" customWidth="1"/>
    <col min="4377" max="4377" width="12.59765625" style="12" customWidth="1"/>
    <col min="4378" max="4379" width="14.59765625" style="12" customWidth="1"/>
    <col min="4380" max="4380" width="1.59765625" style="12" customWidth="1"/>
    <col min="4381" max="4381" width="8.09765625" style="12" customWidth="1"/>
    <col min="4382" max="4382" width="8.59765625" style="12" customWidth="1"/>
    <col min="4383" max="4384" width="7.59765625" style="12" customWidth="1"/>
    <col min="4385" max="4391" width="8.09765625" style="12" customWidth="1"/>
    <col min="4392" max="4394" width="7.59765625" style="12" customWidth="1"/>
    <col min="4395" max="4395" width="8.09765625" style="12" customWidth="1"/>
    <col min="4396" max="4396" width="2.59765625" style="12" customWidth="1"/>
    <col min="4397" max="4397" width="8" style="12" customWidth="1"/>
    <col min="4398" max="4402" width="7.59765625" style="12" customWidth="1"/>
    <col min="4403" max="4408" width="8.59765625" style="12" customWidth="1"/>
    <col min="4409" max="4608" width="10.59765625" style="12"/>
    <col min="4609" max="4609" width="0.69921875" style="12" customWidth="1"/>
    <col min="4610" max="4610" width="12.59765625" style="12" customWidth="1"/>
    <col min="4611" max="4611" width="10.59765625" style="12"/>
    <col min="4612" max="4613" width="9.3984375" style="12" customWidth="1"/>
    <col min="4614" max="4614" width="8.69921875" style="12" customWidth="1"/>
    <col min="4615" max="4615" width="8.59765625" style="12" customWidth="1"/>
    <col min="4616" max="4617" width="9.3984375" style="12" customWidth="1"/>
    <col min="4618" max="4618" width="8.69921875" style="12" customWidth="1"/>
    <col min="4619" max="4619" width="8.59765625" style="12" customWidth="1"/>
    <col min="4620" max="4620" width="8.3984375" style="12" customWidth="1"/>
    <col min="4621" max="4621" width="4.59765625" style="12" customWidth="1"/>
    <col min="4622" max="4622" width="0.8984375" style="12" customWidth="1"/>
    <col min="4623" max="4623" width="9.59765625" style="12" customWidth="1"/>
    <col min="4624" max="4625" width="11.59765625" style="12" customWidth="1"/>
    <col min="4626" max="4626" width="16.09765625" style="12" customWidth="1"/>
    <col min="4627" max="4629" width="14.59765625" style="12" customWidth="1"/>
    <col min="4630" max="4632" width="15.59765625" style="12" customWidth="1"/>
    <col min="4633" max="4633" width="12.59765625" style="12" customWidth="1"/>
    <col min="4634" max="4635" width="14.59765625" style="12" customWidth="1"/>
    <col min="4636" max="4636" width="1.59765625" style="12" customWidth="1"/>
    <col min="4637" max="4637" width="8.09765625" style="12" customWidth="1"/>
    <col min="4638" max="4638" width="8.59765625" style="12" customWidth="1"/>
    <col min="4639" max="4640" width="7.59765625" style="12" customWidth="1"/>
    <col min="4641" max="4647" width="8.09765625" style="12" customWidth="1"/>
    <col min="4648" max="4650" width="7.59765625" style="12" customWidth="1"/>
    <col min="4651" max="4651" width="8.09765625" style="12" customWidth="1"/>
    <col min="4652" max="4652" width="2.59765625" style="12" customWidth="1"/>
    <col min="4653" max="4653" width="8" style="12" customWidth="1"/>
    <col min="4654" max="4658" width="7.59765625" style="12" customWidth="1"/>
    <col min="4659" max="4664" width="8.59765625" style="12" customWidth="1"/>
    <col min="4665" max="4864" width="10.59765625" style="12"/>
    <col min="4865" max="4865" width="0.69921875" style="12" customWidth="1"/>
    <col min="4866" max="4866" width="12.59765625" style="12" customWidth="1"/>
    <col min="4867" max="4867" width="10.59765625" style="12"/>
    <col min="4868" max="4869" width="9.3984375" style="12" customWidth="1"/>
    <col min="4870" max="4870" width="8.69921875" style="12" customWidth="1"/>
    <col min="4871" max="4871" width="8.59765625" style="12" customWidth="1"/>
    <col min="4872" max="4873" width="9.3984375" style="12" customWidth="1"/>
    <col min="4874" max="4874" width="8.69921875" style="12" customWidth="1"/>
    <col min="4875" max="4875" width="8.59765625" style="12" customWidth="1"/>
    <col min="4876" max="4876" width="8.3984375" style="12" customWidth="1"/>
    <col min="4877" max="4877" width="4.59765625" style="12" customWidth="1"/>
    <col min="4878" max="4878" width="0.8984375" style="12" customWidth="1"/>
    <col min="4879" max="4879" width="9.59765625" style="12" customWidth="1"/>
    <col min="4880" max="4881" width="11.59765625" style="12" customWidth="1"/>
    <col min="4882" max="4882" width="16.09765625" style="12" customWidth="1"/>
    <col min="4883" max="4885" width="14.59765625" style="12" customWidth="1"/>
    <col min="4886" max="4888" width="15.59765625" style="12" customWidth="1"/>
    <col min="4889" max="4889" width="12.59765625" style="12" customWidth="1"/>
    <col min="4890" max="4891" width="14.59765625" style="12" customWidth="1"/>
    <col min="4892" max="4892" width="1.59765625" style="12" customWidth="1"/>
    <col min="4893" max="4893" width="8.09765625" style="12" customWidth="1"/>
    <col min="4894" max="4894" width="8.59765625" style="12" customWidth="1"/>
    <col min="4895" max="4896" width="7.59765625" style="12" customWidth="1"/>
    <col min="4897" max="4903" width="8.09765625" style="12" customWidth="1"/>
    <col min="4904" max="4906" width="7.59765625" style="12" customWidth="1"/>
    <col min="4907" max="4907" width="8.09765625" style="12" customWidth="1"/>
    <col min="4908" max="4908" width="2.59765625" style="12" customWidth="1"/>
    <col min="4909" max="4909" width="8" style="12" customWidth="1"/>
    <col min="4910" max="4914" width="7.59765625" style="12" customWidth="1"/>
    <col min="4915" max="4920" width="8.59765625" style="12" customWidth="1"/>
    <col min="4921" max="5120" width="10.59765625" style="12"/>
    <col min="5121" max="5121" width="0.69921875" style="12" customWidth="1"/>
    <col min="5122" max="5122" width="12.59765625" style="12" customWidth="1"/>
    <col min="5123" max="5123" width="10.59765625" style="12"/>
    <col min="5124" max="5125" width="9.3984375" style="12" customWidth="1"/>
    <col min="5126" max="5126" width="8.69921875" style="12" customWidth="1"/>
    <col min="5127" max="5127" width="8.59765625" style="12" customWidth="1"/>
    <col min="5128" max="5129" width="9.3984375" style="12" customWidth="1"/>
    <col min="5130" max="5130" width="8.69921875" style="12" customWidth="1"/>
    <col min="5131" max="5131" width="8.59765625" style="12" customWidth="1"/>
    <col min="5132" max="5132" width="8.3984375" style="12" customWidth="1"/>
    <col min="5133" max="5133" width="4.59765625" style="12" customWidth="1"/>
    <col min="5134" max="5134" width="0.8984375" style="12" customWidth="1"/>
    <col min="5135" max="5135" width="9.59765625" style="12" customWidth="1"/>
    <col min="5136" max="5137" width="11.59765625" style="12" customWidth="1"/>
    <col min="5138" max="5138" width="16.09765625" style="12" customWidth="1"/>
    <col min="5139" max="5141" width="14.59765625" style="12" customWidth="1"/>
    <col min="5142" max="5144" width="15.59765625" style="12" customWidth="1"/>
    <col min="5145" max="5145" width="12.59765625" style="12" customWidth="1"/>
    <col min="5146" max="5147" width="14.59765625" style="12" customWidth="1"/>
    <col min="5148" max="5148" width="1.59765625" style="12" customWidth="1"/>
    <col min="5149" max="5149" width="8.09765625" style="12" customWidth="1"/>
    <col min="5150" max="5150" width="8.59765625" style="12" customWidth="1"/>
    <col min="5151" max="5152" width="7.59765625" style="12" customWidth="1"/>
    <col min="5153" max="5159" width="8.09765625" style="12" customWidth="1"/>
    <col min="5160" max="5162" width="7.59765625" style="12" customWidth="1"/>
    <col min="5163" max="5163" width="8.09765625" style="12" customWidth="1"/>
    <col min="5164" max="5164" width="2.59765625" style="12" customWidth="1"/>
    <col min="5165" max="5165" width="8" style="12" customWidth="1"/>
    <col min="5166" max="5170" width="7.59765625" style="12" customWidth="1"/>
    <col min="5171" max="5176" width="8.59765625" style="12" customWidth="1"/>
    <col min="5177" max="5376" width="10.59765625" style="12"/>
    <col min="5377" max="5377" width="0.69921875" style="12" customWidth="1"/>
    <col min="5378" max="5378" width="12.59765625" style="12" customWidth="1"/>
    <col min="5379" max="5379" width="10.59765625" style="12"/>
    <col min="5380" max="5381" width="9.3984375" style="12" customWidth="1"/>
    <col min="5382" max="5382" width="8.69921875" style="12" customWidth="1"/>
    <col min="5383" max="5383" width="8.59765625" style="12" customWidth="1"/>
    <col min="5384" max="5385" width="9.3984375" style="12" customWidth="1"/>
    <col min="5386" max="5386" width="8.69921875" style="12" customWidth="1"/>
    <col min="5387" max="5387" width="8.59765625" style="12" customWidth="1"/>
    <col min="5388" max="5388" width="8.3984375" style="12" customWidth="1"/>
    <col min="5389" max="5389" width="4.59765625" style="12" customWidth="1"/>
    <col min="5390" max="5390" width="0.8984375" style="12" customWidth="1"/>
    <col min="5391" max="5391" width="9.59765625" style="12" customWidth="1"/>
    <col min="5392" max="5393" width="11.59765625" style="12" customWidth="1"/>
    <col min="5394" max="5394" width="16.09765625" style="12" customWidth="1"/>
    <col min="5395" max="5397" width="14.59765625" style="12" customWidth="1"/>
    <col min="5398" max="5400" width="15.59765625" style="12" customWidth="1"/>
    <col min="5401" max="5401" width="12.59765625" style="12" customWidth="1"/>
    <col min="5402" max="5403" width="14.59765625" style="12" customWidth="1"/>
    <col min="5404" max="5404" width="1.59765625" style="12" customWidth="1"/>
    <col min="5405" max="5405" width="8.09765625" style="12" customWidth="1"/>
    <col min="5406" max="5406" width="8.59765625" style="12" customWidth="1"/>
    <col min="5407" max="5408" width="7.59765625" style="12" customWidth="1"/>
    <col min="5409" max="5415" width="8.09765625" style="12" customWidth="1"/>
    <col min="5416" max="5418" width="7.59765625" style="12" customWidth="1"/>
    <col min="5419" max="5419" width="8.09765625" style="12" customWidth="1"/>
    <col min="5420" max="5420" width="2.59765625" style="12" customWidth="1"/>
    <col min="5421" max="5421" width="8" style="12" customWidth="1"/>
    <col min="5422" max="5426" width="7.59765625" style="12" customWidth="1"/>
    <col min="5427" max="5432" width="8.59765625" style="12" customWidth="1"/>
    <col min="5433" max="5632" width="10.59765625" style="12"/>
    <col min="5633" max="5633" width="0.69921875" style="12" customWidth="1"/>
    <col min="5634" max="5634" width="12.59765625" style="12" customWidth="1"/>
    <col min="5635" max="5635" width="10.59765625" style="12"/>
    <col min="5636" max="5637" width="9.3984375" style="12" customWidth="1"/>
    <col min="5638" max="5638" width="8.69921875" style="12" customWidth="1"/>
    <col min="5639" max="5639" width="8.59765625" style="12" customWidth="1"/>
    <col min="5640" max="5641" width="9.3984375" style="12" customWidth="1"/>
    <col min="5642" max="5642" width="8.69921875" style="12" customWidth="1"/>
    <col min="5643" max="5643" width="8.59765625" style="12" customWidth="1"/>
    <col min="5644" max="5644" width="8.3984375" style="12" customWidth="1"/>
    <col min="5645" max="5645" width="4.59765625" style="12" customWidth="1"/>
    <col min="5646" max="5646" width="0.8984375" style="12" customWidth="1"/>
    <col min="5647" max="5647" width="9.59765625" style="12" customWidth="1"/>
    <col min="5648" max="5649" width="11.59765625" style="12" customWidth="1"/>
    <col min="5650" max="5650" width="16.09765625" style="12" customWidth="1"/>
    <col min="5651" max="5653" width="14.59765625" style="12" customWidth="1"/>
    <col min="5654" max="5656" width="15.59765625" style="12" customWidth="1"/>
    <col min="5657" max="5657" width="12.59765625" style="12" customWidth="1"/>
    <col min="5658" max="5659" width="14.59765625" style="12" customWidth="1"/>
    <col min="5660" max="5660" width="1.59765625" style="12" customWidth="1"/>
    <col min="5661" max="5661" width="8.09765625" style="12" customWidth="1"/>
    <col min="5662" max="5662" width="8.59765625" style="12" customWidth="1"/>
    <col min="5663" max="5664" width="7.59765625" style="12" customWidth="1"/>
    <col min="5665" max="5671" width="8.09765625" style="12" customWidth="1"/>
    <col min="5672" max="5674" width="7.59765625" style="12" customWidth="1"/>
    <col min="5675" max="5675" width="8.09765625" style="12" customWidth="1"/>
    <col min="5676" max="5676" width="2.59765625" style="12" customWidth="1"/>
    <col min="5677" max="5677" width="8" style="12" customWidth="1"/>
    <col min="5678" max="5682" width="7.59765625" style="12" customWidth="1"/>
    <col min="5683" max="5688" width="8.59765625" style="12" customWidth="1"/>
    <col min="5689" max="5888" width="10.59765625" style="12"/>
    <col min="5889" max="5889" width="0.69921875" style="12" customWidth="1"/>
    <col min="5890" max="5890" width="12.59765625" style="12" customWidth="1"/>
    <col min="5891" max="5891" width="10.59765625" style="12"/>
    <col min="5892" max="5893" width="9.3984375" style="12" customWidth="1"/>
    <col min="5894" max="5894" width="8.69921875" style="12" customWidth="1"/>
    <col min="5895" max="5895" width="8.59765625" style="12" customWidth="1"/>
    <col min="5896" max="5897" width="9.3984375" style="12" customWidth="1"/>
    <col min="5898" max="5898" width="8.69921875" style="12" customWidth="1"/>
    <col min="5899" max="5899" width="8.59765625" style="12" customWidth="1"/>
    <col min="5900" max="5900" width="8.3984375" style="12" customWidth="1"/>
    <col min="5901" max="5901" width="4.59765625" style="12" customWidth="1"/>
    <col min="5902" max="5902" width="0.8984375" style="12" customWidth="1"/>
    <col min="5903" max="5903" width="9.59765625" style="12" customWidth="1"/>
    <col min="5904" max="5905" width="11.59765625" style="12" customWidth="1"/>
    <col min="5906" max="5906" width="16.09765625" style="12" customWidth="1"/>
    <col min="5907" max="5909" width="14.59765625" style="12" customWidth="1"/>
    <col min="5910" max="5912" width="15.59765625" style="12" customWidth="1"/>
    <col min="5913" max="5913" width="12.59765625" style="12" customWidth="1"/>
    <col min="5914" max="5915" width="14.59765625" style="12" customWidth="1"/>
    <col min="5916" max="5916" width="1.59765625" style="12" customWidth="1"/>
    <col min="5917" max="5917" width="8.09765625" style="12" customWidth="1"/>
    <col min="5918" max="5918" width="8.59765625" style="12" customWidth="1"/>
    <col min="5919" max="5920" width="7.59765625" style="12" customWidth="1"/>
    <col min="5921" max="5927" width="8.09765625" style="12" customWidth="1"/>
    <col min="5928" max="5930" width="7.59765625" style="12" customWidth="1"/>
    <col min="5931" max="5931" width="8.09765625" style="12" customWidth="1"/>
    <col min="5932" max="5932" width="2.59765625" style="12" customWidth="1"/>
    <col min="5933" max="5933" width="8" style="12" customWidth="1"/>
    <col min="5934" max="5938" width="7.59765625" style="12" customWidth="1"/>
    <col min="5939" max="5944" width="8.59765625" style="12" customWidth="1"/>
    <col min="5945" max="6144" width="10.59765625" style="12"/>
    <col min="6145" max="6145" width="0.69921875" style="12" customWidth="1"/>
    <col min="6146" max="6146" width="12.59765625" style="12" customWidth="1"/>
    <col min="6147" max="6147" width="10.59765625" style="12"/>
    <col min="6148" max="6149" width="9.3984375" style="12" customWidth="1"/>
    <col min="6150" max="6150" width="8.69921875" style="12" customWidth="1"/>
    <col min="6151" max="6151" width="8.59765625" style="12" customWidth="1"/>
    <col min="6152" max="6153" width="9.3984375" style="12" customWidth="1"/>
    <col min="6154" max="6154" width="8.69921875" style="12" customWidth="1"/>
    <col min="6155" max="6155" width="8.59765625" style="12" customWidth="1"/>
    <col min="6156" max="6156" width="8.3984375" style="12" customWidth="1"/>
    <col min="6157" max="6157" width="4.59765625" style="12" customWidth="1"/>
    <col min="6158" max="6158" width="0.8984375" style="12" customWidth="1"/>
    <col min="6159" max="6159" width="9.59765625" style="12" customWidth="1"/>
    <col min="6160" max="6161" width="11.59765625" style="12" customWidth="1"/>
    <col min="6162" max="6162" width="16.09765625" style="12" customWidth="1"/>
    <col min="6163" max="6165" width="14.59765625" style="12" customWidth="1"/>
    <col min="6166" max="6168" width="15.59765625" style="12" customWidth="1"/>
    <col min="6169" max="6169" width="12.59765625" style="12" customWidth="1"/>
    <col min="6170" max="6171" width="14.59765625" style="12" customWidth="1"/>
    <col min="6172" max="6172" width="1.59765625" style="12" customWidth="1"/>
    <col min="6173" max="6173" width="8.09765625" style="12" customWidth="1"/>
    <col min="6174" max="6174" width="8.59765625" style="12" customWidth="1"/>
    <col min="6175" max="6176" width="7.59765625" style="12" customWidth="1"/>
    <col min="6177" max="6183" width="8.09765625" style="12" customWidth="1"/>
    <col min="6184" max="6186" width="7.59765625" style="12" customWidth="1"/>
    <col min="6187" max="6187" width="8.09765625" style="12" customWidth="1"/>
    <col min="6188" max="6188" width="2.59765625" style="12" customWidth="1"/>
    <col min="6189" max="6189" width="8" style="12" customWidth="1"/>
    <col min="6190" max="6194" width="7.59765625" style="12" customWidth="1"/>
    <col min="6195" max="6200" width="8.59765625" style="12" customWidth="1"/>
    <col min="6201" max="6400" width="10.59765625" style="12"/>
    <col min="6401" max="6401" width="0.69921875" style="12" customWidth="1"/>
    <col min="6402" max="6402" width="12.59765625" style="12" customWidth="1"/>
    <col min="6403" max="6403" width="10.59765625" style="12"/>
    <col min="6404" max="6405" width="9.3984375" style="12" customWidth="1"/>
    <col min="6406" max="6406" width="8.69921875" style="12" customWidth="1"/>
    <col min="6407" max="6407" width="8.59765625" style="12" customWidth="1"/>
    <col min="6408" max="6409" width="9.3984375" style="12" customWidth="1"/>
    <col min="6410" max="6410" width="8.69921875" style="12" customWidth="1"/>
    <col min="6411" max="6411" width="8.59765625" style="12" customWidth="1"/>
    <col min="6412" max="6412" width="8.3984375" style="12" customWidth="1"/>
    <col min="6413" max="6413" width="4.59765625" style="12" customWidth="1"/>
    <col min="6414" max="6414" width="0.8984375" style="12" customWidth="1"/>
    <col min="6415" max="6415" width="9.59765625" style="12" customWidth="1"/>
    <col min="6416" max="6417" width="11.59765625" style="12" customWidth="1"/>
    <col min="6418" max="6418" width="16.09765625" style="12" customWidth="1"/>
    <col min="6419" max="6421" width="14.59765625" style="12" customWidth="1"/>
    <col min="6422" max="6424" width="15.59765625" style="12" customWidth="1"/>
    <col min="6425" max="6425" width="12.59765625" style="12" customWidth="1"/>
    <col min="6426" max="6427" width="14.59765625" style="12" customWidth="1"/>
    <col min="6428" max="6428" width="1.59765625" style="12" customWidth="1"/>
    <col min="6429" max="6429" width="8.09765625" style="12" customWidth="1"/>
    <col min="6430" max="6430" width="8.59765625" style="12" customWidth="1"/>
    <col min="6431" max="6432" width="7.59765625" style="12" customWidth="1"/>
    <col min="6433" max="6439" width="8.09765625" style="12" customWidth="1"/>
    <col min="6440" max="6442" width="7.59765625" style="12" customWidth="1"/>
    <col min="6443" max="6443" width="8.09765625" style="12" customWidth="1"/>
    <col min="6444" max="6444" width="2.59765625" style="12" customWidth="1"/>
    <col min="6445" max="6445" width="8" style="12" customWidth="1"/>
    <col min="6446" max="6450" width="7.59765625" style="12" customWidth="1"/>
    <col min="6451" max="6456" width="8.59765625" style="12" customWidth="1"/>
    <col min="6457" max="6656" width="10.59765625" style="12"/>
    <col min="6657" max="6657" width="0.69921875" style="12" customWidth="1"/>
    <col min="6658" max="6658" width="12.59765625" style="12" customWidth="1"/>
    <col min="6659" max="6659" width="10.59765625" style="12"/>
    <col min="6660" max="6661" width="9.3984375" style="12" customWidth="1"/>
    <col min="6662" max="6662" width="8.69921875" style="12" customWidth="1"/>
    <col min="6663" max="6663" width="8.59765625" style="12" customWidth="1"/>
    <col min="6664" max="6665" width="9.3984375" style="12" customWidth="1"/>
    <col min="6666" max="6666" width="8.69921875" style="12" customWidth="1"/>
    <col min="6667" max="6667" width="8.59765625" style="12" customWidth="1"/>
    <col min="6668" max="6668" width="8.3984375" style="12" customWidth="1"/>
    <col min="6669" max="6669" width="4.59765625" style="12" customWidth="1"/>
    <col min="6670" max="6670" width="0.8984375" style="12" customWidth="1"/>
    <col min="6671" max="6671" width="9.59765625" style="12" customWidth="1"/>
    <col min="6672" max="6673" width="11.59765625" style="12" customWidth="1"/>
    <col min="6674" max="6674" width="16.09765625" style="12" customWidth="1"/>
    <col min="6675" max="6677" width="14.59765625" style="12" customWidth="1"/>
    <col min="6678" max="6680" width="15.59765625" style="12" customWidth="1"/>
    <col min="6681" max="6681" width="12.59765625" style="12" customWidth="1"/>
    <col min="6682" max="6683" width="14.59765625" style="12" customWidth="1"/>
    <col min="6684" max="6684" width="1.59765625" style="12" customWidth="1"/>
    <col min="6685" max="6685" width="8.09765625" style="12" customWidth="1"/>
    <col min="6686" max="6686" width="8.59765625" style="12" customWidth="1"/>
    <col min="6687" max="6688" width="7.59765625" style="12" customWidth="1"/>
    <col min="6689" max="6695" width="8.09765625" style="12" customWidth="1"/>
    <col min="6696" max="6698" width="7.59765625" style="12" customWidth="1"/>
    <col min="6699" max="6699" width="8.09765625" style="12" customWidth="1"/>
    <col min="6700" max="6700" width="2.59765625" style="12" customWidth="1"/>
    <col min="6701" max="6701" width="8" style="12" customWidth="1"/>
    <col min="6702" max="6706" width="7.59765625" style="12" customWidth="1"/>
    <col min="6707" max="6712" width="8.59765625" style="12" customWidth="1"/>
    <col min="6713" max="6912" width="10.59765625" style="12"/>
    <col min="6913" max="6913" width="0.69921875" style="12" customWidth="1"/>
    <col min="6914" max="6914" width="12.59765625" style="12" customWidth="1"/>
    <col min="6915" max="6915" width="10.59765625" style="12"/>
    <col min="6916" max="6917" width="9.3984375" style="12" customWidth="1"/>
    <col min="6918" max="6918" width="8.69921875" style="12" customWidth="1"/>
    <col min="6919" max="6919" width="8.59765625" style="12" customWidth="1"/>
    <col min="6920" max="6921" width="9.3984375" style="12" customWidth="1"/>
    <col min="6922" max="6922" width="8.69921875" style="12" customWidth="1"/>
    <col min="6923" max="6923" width="8.59765625" style="12" customWidth="1"/>
    <col min="6924" max="6924" width="8.3984375" style="12" customWidth="1"/>
    <col min="6925" max="6925" width="4.59765625" style="12" customWidth="1"/>
    <col min="6926" max="6926" width="0.8984375" style="12" customWidth="1"/>
    <col min="6927" max="6927" width="9.59765625" style="12" customWidth="1"/>
    <col min="6928" max="6929" width="11.59765625" style="12" customWidth="1"/>
    <col min="6930" max="6930" width="16.09765625" style="12" customWidth="1"/>
    <col min="6931" max="6933" width="14.59765625" style="12" customWidth="1"/>
    <col min="6934" max="6936" width="15.59765625" style="12" customWidth="1"/>
    <col min="6937" max="6937" width="12.59765625" style="12" customWidth="1"/>
    <col min="6938" max="6939" width="14.59765625" style="12" customWidth="1"/>
    <col min="6940" max="6940" width="1.59765625" style="12" customWidth="1"/>
    <col min="6941" max="6941" width="8.09765625" style="12" customWidth="1"/>
    <col min="6942" max="6942" width="8.59765625" style="12" customWidth="1"/>
    <col min="6943" max="6944" width="7.59765625" style="12" customWidth="1"/>
    <col min="6945" max="6951" width="8.09765625" style="12" customWidth="1"/>
    <col min="6952" max="6954" width="7.59765625" style="12" customWidth="1"/>
    <col min="6955" max="6955" width="8.09765625" style="12" customWidth="1"/>
    <col min="6956" max="6956" width="2.59765625" style="12" customWidth="1"/>
    <col min="6957" max="6957" width="8" style="12" customWidth="1"/>
    <col min="6958" max="6962" width="7.59765625" style="12" customWidth="1"/>
    <col min="6963" max="6968" width="8.59765625" style="12" customWidth="1"/>
    <col min="6969" max="7168" width="10.59765625" style="12"/>
    <col min="7169" max="7169" width="0.69921875" style="12" customWidth="1"/>
    <col min="7170" max="7170" width="12.59765625" style="12" customWidth="1"/>
    <col min="7171" max="7171" width="10.59765625" style="12"/>
    <col min="7172" max="7173" width="9.3984375" style="12" customWidth="1"/>
    <col min="7174" max="7174" width="8.69921875" style="12" customWidth="1"/>
    <col min="7175" max="7175" width="8.59765625" style="12" customWidth="1"/>
    <col min="7176" max="7177" width="9.3984375" style="12" customWidth="1"/>
    <col min="7178" max="7178" width="8.69921875" style="12" customWidth="1"/>
    <col min="7179" max="7179" width="8.59765625" style="12" customWidth="1"/>
    <col min="7180" max="7180" width="8.3984375" style="12" customWidth="1"/>
    <col min="7181" max="7181" width="4.59765625" style="12" customWidth="1"/>
    <col min="7182" max="7182" width="0.8984375" style="12" customWidth="1"/>
    <col min="7183" max="7183" width="9.59765625" style="12" customWidth="1"/>
    <col min="7184" max="7185" width="11.59765625" style="12" customWidth="1"/>
    <col min="7186" max="7186" width="16.09765625" style="12" customWidth="1"/>
    <col min="7187" max="7189" width="14.59765625" style="12" customWidth="1"/>
    <col min="7190" max="7192" width="15.59765625" style="12" customWidth="1"/>
    <col min="7193" max="7193" width="12.59765625" style="12" customWidth="1"/>
    <col min="7194" max="7195" width="14.59765625" style="12" customWidth="1"/>
    <col min="7196" max="7196" width="1.59765625" style="12" customWidth="1"/>
    <col min="7197" max="7197" width="8.09765625" style="12" customWidth="1"/>
    <col min="7198" max="7198" width="8.59765625" style="12" customWidth="1"/>
    <col min="7199" max="7200" width="7.59765625" style="12" customWidth="1"/>
    <col min="7201" max="7207" width="8.09765625" style="12" customWidth="1"/>
    <col min="7208" max="7210" width="7.59765625" style="12" customWidth="1"/>
    <col min="7211" max="7211" width="8.09765625" style="12" customWidth="1"/>
    <col min="7212" max="7212" width="2.59765625" style="12" customWidth="1"/>
    <col min="7213" max="7213" width="8" style="12" customWidth="1"/>
    <col min="7214" max="7218" width="7.59765625" style="12" customWidth="1"/>
    <col min="7219" max="7224" width="8.59765625" style="12" customWidth="1"/>
    <col min="7225" max="7424" width="10.59765625" style="12"/>
    <col min="7425" max="7425" width="0.69921875" style="12" customWidth="1"/>
    <col min="7426" max="7426" width="12.59765625" style="12" customWidth="1"/>
    <col min="7427" max="7427" width="10.59765625" style="12"/>
    <col min="7428" max="7429" width="9.3984375" style="12" customWidth="1"/>
    <col min="7430" max="7430" width="8.69921875" style="12" customWidth="1"/>
    <col min="7431" max="7431" width="8.59765625" style="12" customWidth="1"/>
    <col min="7432" max="7433" width="9.3984375" style="12" customWidth="1"/>
    <col min="7434" max="7434" width="8.69921875" style="12" customWidth="1"/>
    <col min="7435" max="7435" width="8.59765625" style="12" customWidth="1"/>
    <col min="7436" max="7436" width="8.3984375" style="12" customWidth="1"/>
    <col min="7437" max="7437" width="4.59765625" style="12" customWidth="1"/>
    <col min="7438" max="7438" width="0.8984375" style="12" customWidth="1"/>
    <col min="7439" max="7439" width="9.59765625" style="12" customWidth="1"/>
    <col min="7440" max="7441" width="11.59765625" style="12" customWidth="1"/>
    <col min="7442" max="7442" width="16.09765625" style="12" customWidth="1"/>
    <col min="7443" max="7445" width="14.59765625" style="12" customWidth="1"/>
    <col min="7446" max="7448" width="15.59765625" style="12" customWidth="1"/>
    <col min="7449" max="7449" width="12.59765625" style="12" customWidth="1"/>
    <col min="7450" max="7451" width="14.59765625" style="12" customWidth="1"/>
    <col min="7452" max="7452" width="1.59765625" style="12" customWidth="1"/>
    <col min="7453" max="7453" width="8.09765625" style="12" customWidth="1"/>
    <col min="7454" max="7454" width="8.59765625" style="12" customWidth="1"/>
    <col min="7455" max="7456" width="7.59765625" style="12" customWidth="1"/>
    <col min="7457" max="7463" width="8.09765625" style="12" customWidth="1"/>
    <col min="7464" max="7466" width="7.59765625" style="12" customWidth="1"/>
    <col min="7467" max="7467" width="8.09765625" style="12" customWidth="1"/>
    <col min="7468" max="7468" width="2.59765625" style="12" customWidth="1"/>
    <col min="7469" max="7469" width="8" style="12" customWidth="1"/>
    <col min="7470" max="7474" width="7.59765625" style="12" customWidth="1"/>
    <col min="7475" max="7480" width="8.59765625" style="12" customWidth="1"/>
    <col min="7481" max="7680" width="10.59765625" style="12"/>
    <col min="7681" max="7681" width="0.69921875" style="12" customWidth="1"/>
    <col min="7682" max="7682" width="12.59765625" style="12" customWidth="1"/>
    <col min="7683" max="7683" width="10.59765625" style="12"/>
    <col min="7684" max="7685" width="9.3984375" style="12" customWidth="1"/>
    <col min="7686" max="7686" width="8.69921875" style="12" customWidth="1"/>
    <col min="7687" max="7687" width="8.59765625" style="12" customWidth="1"/>
    <col min="7688" max="7689" width="9.3984375" style="12" customWidth="1"/>
    <col min="7690" max="7690" width="8.69921875" style="12" customWidth="1"/>
    <col min="7691" max="7691" width="8.59765625" style="12" customWidth="1"/>
    <col min="7692" max="7692" width="8.3984375" style="12" customWidth="1"/>
    <col min="7693" max="7693" width="4.59765625" style="12" customWidth="1"/>
    <col min="7694" max="7694" width="0.8984375" style="12" customWidth="1"/>
    <col min="7695" max="7695" width="9.59765625" style="12" customWidth="1"/>
    <col min="7696" max="7697" width="11.59765625" style="12" customWidth="1"/>
    <col min="7698" max="7698" width="16.09765625" style="12" customWidth="1"/>
    <col min="7699" max="7701" width="14.59765625" style="12" customWidth="1"/>
    <col min="7702" max="7704" width="15.59765625" style="12" customWidth="1"/>
    <col min="7705" max="7705" width="12.59765625" style="12" customWidth="1"/>
    <col min="7706" max="7707" width="14.59765625" style="12" customWidth="1"/>
    <col min="7708" max="7708" width="1.59765625" style="12" customWidth="1"/>
    <col min="7709" max="7709" width="8.09765625" style="12" customWidth="1"/>
    <col min="7710" max="7710" width="8.59765625" style="12" customWidth="1"/>
    <col min="7711" max="7712" width="7.59765625" style="12" customWidth="1"/>
    <col min="7713" max="7719" width="8.09765625" style="12" customWidth="1"/>
    <col min="7720" max="7722" width="7.59765625" style="12" customWidth="1"/>
    <col min="7723" max="7723" width="8.09765625" style="12" customWidth="1"/>
    <col min="7724" max="7724" width="2.59765625" style="12" customWidth="1"/>
    <col min="7725" max="7725" width="8" style="12" customWidth="1"/>
    <col min="7726" max="7730" width="7.59765625" style="12" customWidth="1"/>
    <col min="7731" max="7736" width="8.59765625" style="12" customWidth="1"/>
    <col min="7737" max="7936" width="10.59765625" style="12"/>
    <col min="7937" max="7937" width="0.69921875" style="12" customWidth="1"/>
    <col min="7938" max="7938" width="12.59765625" style="12" customWidth="1"/>
    <col min="7939" max="7939" width="10.59765625" style="12"/>
    <col min="7940" max="7941" width="9.3984375" style="12" customWidth="1"/>
    <col min="7942" max="7942" width="8.69921875" style="12" customWidth="1"/>
    <col min="7943" max="7943" width="8.59765625" style="12" customWidth="1"/>
    <col min="7944" max="7945" width="9.3984375" style="12" customWidth="1"/>
    <col min="7946" max="7946" width="8.69921875" style="12" customWidth="1"/>
    <col min="7947" max="7947" width="8.59765625" style="12" customWidth="1"/>
    <col min="7948" max="7948" width="8.3984375" style="12" customWidth="1"/>
    <col min="7949" max="7949" width="4.59765625" style="12" customWidth="1"/>
    <col min="7950" max="7950" width="0.8984375" style="12" customWidth="1"/>
    <col min="7951" max="7951" width="9.59765625" style="12" customWidth="1"/>
    <col min="7952" max="7953" width="11.59765625" style="12" customWidth="1"/>
    <col min="7954" max="7954" width="16.09765625" style="12" customWidth="1"/>
    <col min="7955" max="7957" width="14.59765625" style="12" customWidth="1"/>
    <col min="7958" max="7960" width="15.59765625" style="12" customWidth="1"/>
    <col min="7961" max="7961" width="12.59765625" style="12" customWidth="1"/>
    <col min="7962" max="7963" width="14.59765625" style="12" customWidth="1"/>
    <col min="7964" max="7964" width="1.59765625" style="12" customWidth="1"/>
    <col min="7965" max="7965" width="8.09765625" style="12" customWidth="1"/>
    <col min="7966" max="7966" width="8.59765625" style="12" customWidth="1"/>
    <col min="7967" max="7968" width="7.59765625" style="12" customWidth="1"/>
    <col min="7969" max="7975" width="8.09765625" style="12" customWidth="1"/>
    <col min="7976" max="7978" width="7.59765625" style="12" customWidth="1"/>
    <col min="7979" max="7979" width="8.09765625" style="12" customWidth="1"/>
    <col min="7980" max="7980" width="2.59765625" style="12" customWidth="1"/>
    <col min="7981" max="7981" width="8" style="12" customWidth="1"/>
    <col min="7982" max="7986" width="7.59765625" style="12" customWidth="1"/>
    <col min="7987" max="7992" width="8.59765625" style="12" customWidth="1"/>
    <col min="7993" max="8192" width="10.59765625" style="12"/>
    <col min="8193" max="8193" width="0.69921875" style="12" customWidth="1"/>
    <col min="8194" max="8194" width="12.59765625" style="12" customWidth="1"/>
    <col min="8195" max="8195" width="10.59765625" style="12"/>
    <col min="8196" max="8197" width="9.3984375" style="12" customWidth="1"/>
    <col min="8198" max="8198" width="8.69921875" style="12" customWidth="1"/>
    <col min="8199" max="8199" width="8.59765625" style="12" customWidth="1"/>
    <col min="8200" max="8201" width="9.3984375" style="12" customWidth="1"/>
    <col min="8202" max="8202" width="8.69921875" style="12" customWidth="1"/>
    <col min="8203" max="8203" width="8.59765625" style="12" customWidth="1"/>
    <col min="8204" max="8204" width="8.3984375" style="12" customWidth="1"/>
    <col min="8205" max="8205" width="4.59765625" style="12" customWidth="1"/>
    <col min="8206" max="8206" width="0.8984375" style="12" customWidth="1"/>
    <col min="8207" max="8207" width="9.59765625" style="12" customWidth="1"/>
    <col min="8208" max="8209" width="11.59765625" style="12" customWidth="1"/>
    <col min="8210" max="8210" width="16.09765625" style="12" customWidth="1"/>
    <col min="8211" max="8213" width="14.59765625" style="12" customWidth="1"/>
    <col min="8214" max="8216" width="15.59765625" style="12" customWidth="1"/>
    <col min="8217" max="8217" width="12.59765625" style="12" customWidth="1"/>
    <col min="8218" max="8219" width="14.59765625" style="12" customWidth="1"/>
    <col min="8220" max="8220" width="1.59765625" style="12" customWidth="1"/>
    <col min="8221" max="8221" width="8.09765625" style="12" customWidth="1"/>
    <col min="8222" max="8222" width="8.59765625" style="12" customWidth="1"/>
    <col min="8223" max="8224" width="7.59765625" style="12" customWidth="1"/>
    <col min="8225" max="8231" width="8.09765625" style="12" customWidth="1"/>
    <col min="8232" max="8234" width="7.59765625" style="12" customWidth="1"/>
    <col min="8235" max="8235" width="8.09765625" style="12" customWidth="1"/>
    <col min="8236" max="8236" width="2.59765625" style="12" customWidth="1"/>
    <col min="8237" max="8237" width="8" style="12" customWidth="1"/>
    <col min="8238" max="8242" width="7.59765625" style="12" customWidth="1"/>
    <col min="8243" max="8248" width="8.59765625" style="12" customWidth="1"/>
    <col min="8249" max="8448" width="10.59765625" style="12"/>
    <col min="8449" max="8449" width="0.69921875" style="12" customWidth="1"/>
    <col min="8450" max="8450" width="12.59765625" style="12" customWidth="1"/>
    <col min="8451" max="8451" width="10.59765625" style="12"/>
    <col min="8452" max="8453" width="9.3984375" style="12" customWidth="1"/>
    <col min="8454" max="8454" width="8.69921875" style="12" customWidth="1"/>
    <col min="8455" max="8455" width="8.59765625" style="12" customWidth="1"/>
    <col min="8456" max="8457" width="9.3984375" style="12" customWidth="1"/>
    <col min="8458" max="8458" width="8.69921875" style="12" customWidth="1"/>
    <col min="8459" max="8459" width="8.59765625" style="12" customWidth="1"/>
    <col min="8460" max="8460" width="8.3984375" style="12" customWidth="1"/>
    <col min="8461" max="8461" width="4.59765625" style="12" customWidth="1"/>
    <col min="8462" max="8462" width="0.8984375" style="12" customWidth="1"/>
    <col min="8463" max="8463" width="9.59765625" style="12" customWidth="1"/>
    <col min="8464" max="8465" width="11.59765625" style="12" customWidth="1"/>
    <col min="8466" max="8466" width="16.09765625" style="12" customWidth="1"/>
    <col min="8467" max="8469" width="14.59765625" style="12" customWidth="1"/>
    <col min="8470" max="8472" width="15.59765625" style="12" customWidth="1"/>
    <col min="8473" max="8473" width="12.59765625" style="12" customWidth="1"/>
    <col min="8474" max="8475" width="14.59765625" style="12" customWidth="1"/>
    <col min="8476" max="8476" width="1.59765625" style="12" customWidth="1"/>
    <col min="8477" max="8477" width="8.09765625" style="12" customWidth="1"/>
    <col min="8478" max="8478" width="8.59765625" style="12" customWidth="1"/>
    <col min="8479" max="8480" width="7.59765625" style="12" customWidth="1"/>
    <col min="8481" max="8487" width="8.09765625" style="12" customWidth="1"/>
    <col min="8488" max="8490" width="7.59765625" style="12" customWidth="1"/>
    <col min="8491" max="8491" width="8.09765625" style="12" customWidth="1"/>
    <col min="8492" max="8492" width="2.59765625" style="12" customWidth="1"/>
    <col min="8493" max="8493" width="8" style="12" customWidth="1"/>
    <col min="8494" max="8498" width="7.59765625" style="12" customWidth="1"/>
    <col min="8499" max="8504" width="8.59765625" style="12" customWidth="1"/>
    <col min="8505" max="8704" width="10.59765625" style="12"/>
    <col min="8705" max="8705" width="0.69921875" style="12" customWidth="1"/>
    <col min="8706" max="8706" width="12.59765625" style="12" customWidth="1"/>
    <col min="8707" max="8707" width="10.59765625" style="12"/>
    <col min="8708" max="8709" width="9.3984375" style="12" customWidth="1"/>
    <col min="8710" max="8710" width="8.69921875" style="12" customWidth="1"/>
    <col min="8711" max="8711" width="8.59765625" style="12" customWidth="1"/>
    <col min="8712" max="8713" width="9.3984375" style="12" customWidth="1"/>
    <col min="8714" max="8714" width="8.69921875" style="12" customWidth="1"/>
    <col min="8715" max="8715" width="8.59765625" style="12" customWidth="1"/>
    <col min="8716" max="8716" width="8.3984375" style="12" customWidth="1"/>
    <col min="8717" max="8717" width="4.59765625" style="12" customWidth="1"/>
    <col min="8718" max="8718" width="0.8984375" style="12" customWidth="1"/>
    <col min="8719" max="8719" width="9.59765625" style="12" customWidth="1"/>
    <col min="8720" max="8721" width="11.59765625" style="12" customWidth="1"/>
    <col min="8722" max="8722" width="16.09765625" style="12" customWidth="1"/>
    <col min="8723" max="8725" width="14.59765625" style="12" customWidth="1"/>
    <col min="8726" max="8728" width="15.59765625" style="12" customWidth="1"/>
    <col min="8729" max="8729" width="12.59765625" style="12" customWidth="1"/>
    <col min="8730" max="8731" width="14.59765625" style="12" customWidth="1"/>
    <col min="8732" max="8732" width="1.59765625" style="12" customWidth="1"/>
    <col min="8733" max="8733" width="8.09765625" style="12" customWidth="1"/>
    <col min="8734" max="8734" width="8.59765625" style="12" customWidth="1"/>
    <col min="8735" max="8736" width="7.59765625" style="12" customWidth="1"/>
    <col min="8737" max="8743" width="8.09765625" style="12" customWidth="1"/>
    <col min="8744" max="8746" width="7.59765625" style="12" customWidth="1"/>
    <col min="8747" max="8747" width="8.09765625" style="12" customWidth="1"/>
    <col min="8748" max="8748" width="2.59765625" style="12" customWidth="1"/>
    <col min="8749" max="8749" width="8" style="12" customWidth="1"/>
    <col min="8750" max="8754" width="7.59765625" style="12" customWidth="1"/>
    <col min="8755" max="8760" width="8.59765625" style="12" customWidth="1"/>
    <col min="8761" max="8960" width="10.59765625" style="12"/>
    <col min="8961" max="8961" width="0.69921875" style="12" customWidth="1"/>
    <col min="8962" max="8962" width="12.59765625" style="12" customWidth="1"/>
    <col min="8963" max="8963" width="10.59765625" style="12"/>
    <col min="8964" max="8965" width="9.3984375" style="12" customWidth="1"/>
    <col min="8966" max="8966" width="8.69921875" style="12" customWidth="1"/>
    <col min="8967" max="8967" width="8.59765625" style="12" customWidth="1"/>
    <col min="8968" max="8969" width="9.3984375" style="12" customWidth="1"/>
    <col min="8970" max="8970" width="8.69921875" style="12" customWidth="1"/>
    <col min="8971" max="8971" width="8.59765625" style="12" customWidth="1"/>
    <col min="8972" max="8972" width="8.3984375" style="12" customWidth="1"/>
    <col min="8973" max="8973" width="4.59765625" style="12" customWidth="1"/>
    <col min="8974" max="8974" width="0.8984375" style="12" customWidth="1"/>
    <col min="8975" max="8975" width="9.59765625" style="12" customWidth="1"/>
    <col min="8976" max="8977" width="11.59765625" style="12" customWidth="1"/>
    <col min="8978" max="8978" width="16.09765625" style="12" customWidth="1"/>
    <col min="8979" max="8981" width="14.59765625" style="12" customWidth="1"/>
    <col min="8982" max="8984" width="15.59765625" style="12" customWidth="1"/>
    <col min="8985" max="8985" width="12.59765625" style="12" customWidth="1"/>
    <col min="8986" max="8987" width="14.59765625" style="12" customWidth="1"/>
    <col min="8988" max="8988" width="1.59765625" style="12" customWidth="1"/>
    <col min="8989" max="8989" width="8.09765625" style="12" customWidth="1"/>
    <col min="8990" max="8990" width="8.59765625" style="12" customWidth="1"/>
    <col min="8991" max="8992" width="7.59765625" style="12" customWidth="1"/>
    <col min="8993" max="8999" width="8.09765625" style="12" customWidth="1"/>
    <col min="9000" max="9002" width="7.59765625" style="12" customWidth="1"/>
    <col min="9003" max="9003" width="8.09765625" style="12" customWidth="1"/>
    <col min="9004" max="9004" width="2.59765625" style="12" customWidth="1"/>
    <col min="9005" max="9005" width="8" style="12" customWidth="1"/>
    <col min="9006" max="9010" width="7.59765625" style="12" customWidth="1"/>
    <col min="9011" max="9016" width="8.59765625" style="12" customWidth="1"/>
    <col min="9017" max="9216" width="10.59765625" style="12"/>
    <col min="9217" max="9217" width="0.69921875" style="12" customWidth="1"/>
    <col min="9218" max="9218" width="12.59765625" style="12" customWidth="1"/>
    <col min="9219" max="9219" width="10.59765625" style="12"/>
    <col min="9220" max="9221" width="9.3984375" style="12" customWidth="1"/>
    <col min="9222" max="9222" width="8.69921875" style="12" customWidth="1"/>
    <col min="9223" max="9223" width="8.59765625" style="12" customWidth="1"/>
    <col min="9224" max="9225" width="9.3984375" style="12" customWidth="1"/>
    <col min="9226" max="9226" width="8.69921875" style="12" customWidth="1"/>
    <col min="9227" max="9227" width="8.59765625" style="12" customWidth="1"/>
    <col min="9228" max="9228" width="8.3984375" style="12" customWidth="1"/>
    <col min="9229" max="9229" width="4.59765625" style="12" customWidth="1"/>
    <col min="9230" max="9230" width="0.8984375" style="12" customWidth="1"/>
    <col min="9231" max="9231" width="9.59765625" style="12" customWidth="1"/>
    <col min="9232" max="9233" width="11.59765625" style="12" customWidth="1"/>
    <col min="9234" max="9234" width="16.09765625" style="12" customWidth="1"/>
    <col min="9235" max="9237" width="14.59765625" style="12" customWidth="1"/>
    <col min="9238" max="9240" width="15.59765625" style="12" customWidth="1"/>
    <col min="9241" max="9241" width="12.59765625" style="12" customWidth="1"/>
    <col min="9242" max="9243" width="14.59765625" style="12" customWidth="1"/>
    <col min="9244" max="9244" width="1.59765625" style="12" customWidth="1"/>
    <col min="9245" max="9245" width="8.09765625" style="12" customWidth="1"/>
    <col min="9246" max="9246" width="8.59765625" style="12" customWidth="1"/>
    <col min="9247" max="9248" width="7.59765625" style="12" customWidth="1"/>
    <col min="9249" max="9255" width="8.09765625" style="12" customWidth="1"/>
    <col min="9256" max="9258" width="7.59765625" style="12" customWidth="1"/>
    <col min="9259" max="9259" width="8.09765625" style="12" customWidth="1"/>
    <col min="9260" max="9260" width="2.59765625" style="12" customWidth="1"/>
    <col min="9261" max="9261" width="8" style="12" customWidth="1"/>
    <col min="9262" max="9266" width="7.59765625" style="12" customWidth="1"/>
    <col min="9267" max="9272" width="8.59765625" style="12" customWidth="1"/>
    <col min="9273" max="9472" width="10.59765625" style="12"/>
    <col min="9473" max="9473" width="0.69921875" style="12" customWidth="1"/>
    <col min="9474" max="9474" width="12.59765625" style="12" customWidth="1"/>
    <col min="9475" max="9475" width="10.59765625" style="12"/>
    <col min="9476" max="9477" width="9.3984375" style="12" customWidth="1"/>
    <col min="9478" max="9478" width="8.69921875" style="12" customWidth="1"/>
    <col min="9479" max="9479" width="8.59765625" style="12" customWidth="1"/>
    <col min="9480" max="9481" width="9.3984375" style="12" customWidth="1"/>
    <col min="9482" max="9482" width="8.69921875" style="12" customWidth="1"/>
    <col min="9483" max="9483" width="8.59765625" style="12" customWidth="1"/>
    <col min="9484" max="9484" width="8.3984375" style="12" customWidth="1"/>
    <col min="9485" max="9485" width="4.59765625" style="12" customWidth="1"/>
    <col min="9486" max="9486" width="0.8984375" style="12" customWidth="1"/>
    <col min="9487" max="9487" width="9.59765625" style="12" customWidth="1"/>
    <col min="9488" max="9489" width="11.59765625" style="12" customWidth="1"/>
    <col min="9490" max="9490" width="16.09765625" style="12" customWidth="1"/>
    <col min="9491" max="9493" width="14.59765625" style="12" customWidth="1"/>
    <col min="9494" max="9496" width="15.59765625" style="12" customWidth="1"/>
    <col min="9497" max="9497" width="12.59765625" style="12" customWidth="1"/>
    <col min="9498" max="9499" width="14.59765625" style="12" customWidth="1"/>
    <col min="9500" max="9500" width="1.59765625" style="12" customWidth="1"/>
    <col min="9501" max="9501" width="8.09765625" style="12" customWidth="1"/>
    <col min="9502" max="9502" width="8.59765625" style="12" customWidth="1"/>
    <col min="9503" max="9504" width="7.59765625" style="12" customWidth="1"/>
    <col min="9505" max="9511" width="8.09765625" style="12" customWidth="1"/>
    <col min="9512" max="9514" width="7.59765625" style="12" customWidth="1"/>
    <col min="9515" max="9515" width="8.09765625" style="12" customWidth="1"/>
    <col min="9516" max="9516" width="2.59765625" style="12" customWidth="1"/>
    <col min="9517" max="9517" width="8" style="12" customWidth="1"/>
    <col min="9518" max="9522" width="7.59765625" style="12" customWidth="1"/>
    <col min="9523" max="9528" width="8.59765625" style="12" customWidth="1"/>
    <col min="9529" max="9728" width="10.59765625" style="12"/>
    <col min="9729" max="9729" width="0.69921875" style="12" customWidth="1"/>
    <col min="9730" max="9730" width="12.59765625" style="12" customWidth="1"/>
    <col min="9731" max="9731" width="10.59765625" style="12"/>
    <col min="9732" max="9733" width="9.3984375" style="12" customWidth="1"/>
    <col min="9734" max="9734" width="8.69921875" style="12" customWidth="1"/>
    <col min="9735" max="9735" width="8.59765625" style="12" customWidth="1"/>
    <col min="9736" max="9737" width="9.3984375" style="12" customWidth="1"/>
    <col min="9738" max="9738" width="8.69921875" style="12" customWidth="1"/>
    <col min="9739" max="9739" width="8.59765625" style="12" customWidth="1"/>
    <col min="9740" max="9740" width="8.3984375" style="12" customWidth="1"/>
    <col min="9741" max="9741" width="4.59765625" style="12" customWidth="1"/>
    <col min="9742" max="9742" width="0.8984375" style="12" customWidth="1"/>
    <col min="9743" max="9743" width="9.59765625" style="12" customWidth="1"/>
    <col min="9744" max="9745" width="11.59765625" style="12" customWidth="1"/>
    <col min="9746" max="9746" width="16.09765625" style="12" customWidth="1"/>
    <col min="9747" max="9749" width="14.59765625" style="12" customWidth="1"/>
    <col min="9750" max="9752" width="15.59765625" style="12" customWidth="1"/>
    <col min="9753" max="9753" width="12.59765625" style="12" customWidth="1"/>
    <col min="9754" max="9755" width="14.59765625" style="12" customWidth="1"/>
    <col min="9756" max="9756" width="1.59765625" style="12" customWidth="1"/>
    <col min="9757" max="9757" width="8.09765625" style="12" customWidth="1"/>
    <col min="9758" max="9758" width="8.59765625" style="12" customWidth="1"/>
    <col min="9759" max="9760" width="7.59765625" style="12" customWidth="1"/>
    <col min="9761" max="9767" width="8.09765625" style="12" customWidth="1"/>
    <col min="9768" max="9770" width="7.59765625" style="12" customWidth="1"/>
    <col min="9771" max="9771" width="8.09765625" style="12" customWidth="1"/>
    <col min="9772" max="9772" width="2.59765625" style="12" customWidth="1"/>
    <col min="9773" max="9773" width="8" style="12" customWidth="1"/>
    <col min="9774" max="9778" width="7.59765625" style="12" customWidth="1"/>
    <col min="9779" max="9784" width="8.59765625" style="12" customWidth="1"/>
    <col min="9785" max="9984" width="10.59765625" style="12"/>
    <col min="9985" max="9985" width="0.69921875" style="12" customWidth="1"/>
    <col min="9986" max="9986" width="12.59765625" style="12" customWidth="1"/>
    <col min="9987" max="9987" width="10.59765625" style="12"/>
    <col min="9988" max="9989" width="9.3984375" style="12" customWidth="1"/>
    <col min="9990" max="9990" width="8.69921875" style="12" customWidth="1"/>
    <col min="9991" max="9991" width="8.59765625" style="12" customWidth="1"/>
    <col min="9992" max="9993" width="9.3984375" style="12" customWidth="1"/>
    <col min="9994" max="9994" width="8.69921875" style="12" customWidth="1"/>
    <col min="9995" max="9995" width="8.59765625" style="12" customWidth="1"/>
    <col min="9996" max="9996" width="8.3984375" style="12" customWidth="1"/>
    <col min="9997" max="9997" width="4.59765625" style="12" customWidth="1"/>
    <col min="9998" max="9998" width="0.8984375" style="12" customWidth="1"/>
    <col min="9999" max="9999" width="9.59765625" style="12" customWidth="1"/>
    <col min="10000" max="10001" width="11.59765625" style="12" customWidth="1"/>
    <col min="10002" max="10002" width="16.09765625" style="12" customWidth="1"/>
    <col min="10003" max="10005" width="14.59765625" style="12" customWidth="1"/>
    <col min="10006" max="10008" width="15.59765625" style="12" customWidth="1"/>
    <col min="10009" max="10009" width="12.59765625" style="12" customWidth="1"/>
    <col min="10010" max="10011" width="14.59765625" style="12" customWidth="1"/>
    <col min="10012" max="10012" width="1.59765625" style="12" customWidth="1"/>
    <col min="10013" max="10013" width="8.09765625" style="12" customWidth="1"/>
    <col min="10014" max="10014" width="8.59765625" style="12" customWidth="1"/>
    <col min="10015" max="10016" width="7.59765625" style="12" customWidth="1"/>
    <col min="10017" max="10023" width="8.09765625" style="12" customWidth="1"/>
    <col min="10024" max="10026" width="7.59765625" style="12" customWidth="1"/>
    <col min="10027" max="10027" width="8.09765625" style="12" customWidth="1"/>
    <col min="10028" max="10028" width="2.59765625" style="12" customWidth="1"/>
    <col min="10029" max="10029" width="8" style="12" customWidth="1"/>
    <col min="10030" max="10034" width="7.59765625" style="12" customWidth="1"/>
    <col min="10035" max="10040" width="8.59765625" style="12" customWidth="1"/>
    <col min="10041" max="10240" width="10.59765625" style="12"/>
    <col min="10241" max="10241" width="0.69921875" style="12" customWidth="1"/>
    <col min="10242" max="10242" width="12.59765625" style="12" customWidth="1"/>
    <col min="10243" max="10243" width="10.59765625" style="12"/>
    <col min="10244" max="10245" width="9.3984375" style="12" customWidth="1"/>
    <col min="10246" max="10246" width="8.69921875" style="12" customWidth="1"/>
    <col min="10247" max="10247" width="8.59765625" style="12" customWidth="1"/>
    <col min="10248" max="10249" width="9.3984375" style="12" customWidth="1"/>
    <col min="10250" max="10250" width="8.69921875" style="12" customWidth="1"/>
    <col min="10251" max="10251" width="8.59765625" style="12" customWidth="1"/>
    <col min="10252" max="10252" width="8.3984375" style="12" customWidth="1"/>
    <col min="10253" max="10253" width="4.59765625" style="12" customWidth="1"/>
    <col min="10254" max="10254" width="0.8984375" style="12" customWidth="1"/>
    <col min="10255" max="10255" width="9.59765625" style="12" customWidth="1"/>
    <col min="10256" max="10257" width="11.59765625" style="12" customWidth="1"/>
    <col min="10258" max="10258" width="16.09765625" style="12" customWidth="1"/>
    <col min="10259" max="10261" width="14.59765625" style="12" customWidth="1"/>
    <col min="10262" max="10264" width="15.59765625" style="12" customWidth="1"/>
    <col min="10265" max="10265" width="12.59765625" style="12" customWidth="1"/>
    <col min="10266" max="10267" width="14.59765625" style="12" customWidth="1"/>
    <col min="10268" max="10268" width="1.59765625" style="12" customWidth="1"/>
    <col min="10269" max="10269" width="8.09765625" style="12" customWidth="1"/>
    <col min="10270" max="10270" width="8.59765625" style="12" customWidth="1"/>
    <col min="10271" max="10272" width="7.59765625" style="12" customWidth="1"/>
    <col min="10273" max="10279" width="8.09765625" style="12" customWidth="1"/>
    <col min="10280" max="10282" width="7.59765625" style="12" customWidth="1"/>
    <col min="10283" max="10283" width="8.09765625" style="12" customWidth="1"/>
    <col min="10284" max="10284" width="2.59765625" style="12" customWidth="1"/>
    <col min="10285" max="10285" width="8" style="12" customWidth="1"/>
    <col min="10286" max="10290" width="7.59765625" style="12" customWidth="1"/>
    <col min="10291" max="10296" width="8.59765625" style="12" customWidth="1"/>
    <col min="10297" max="10496" width="10.59765625" style="12"/>
    <col min="10497" max="10497" width="0.69921875" style="12" customWidth="1"/>
    <col min="10498" max="10498" width="12.59765625" style="12" customWidth="1"/>
    <col min="10499" max="10499" width="10.59765625" style="12"/>
    <col min="10500" max="10501" width="9.3984375" style="12" customWidth="1"/>
    <col min="10502" max="10502" width="8.69921875" style="12" customWidth="1"/>
    <col min="10503" max="10503" width="8.59765625" style="12" customWidth="1"/>
    <col min="10504" max="10505" width="9.3984375" style="12" customWidth="1"/>
    <col min="10506" max="10506" width="8.69921875" style="12" customWidth="1"/>
    <col min="10507" max="10507" width="8.59765625" style="12" customWidth="1"/>
    <col min="10508" max="10508" width="8.3984375" style="12" customWidth="1"/>
    <col min="10509" max="10509" width="4.59765625" style="12" customWidth="1"/>
    <col min="10510" max="10510" width="0.8984375" style="12" customWidth="1"/>
    <col min="10511" max="10511" width="9.59765625" style="12" customWidth="1"/>
    <col min="10512" max="10513" width="11.59765625" style="12" customWidth="1"/>
    <col min="10514" max="10514" width="16.09765625" style="12" customWidth="1"/>
    <col min="10515" max="10517" width="14.59765625" style="12" customWidth="1"/>
    <col min="10518" max="10520" width="15.59765625" style="12" customWidth="1"/>
    <col min="10521" max="10521" width="12.59765625" style="12" customWidth="1"/>
    <col min="10522" max="10523" width="14.59765625" style="12" customWidth="1"/>
    <col min="10524" max="10524" width="1.59765625" style="12" customWidth="1"/>
    <col min="10525" max="10525" width="8.09765625" style="12" customWidth="1"/>
    <col min="10526" max="10526" width="8.59765625" style="12" customWidth="1"/>
    <col min="10527" max="10528" width="7.59765625" style="12" customWidth="1"/>
    <col min="10529" max="10535" width="8.09765625" style="12" customWidth="1"/>
    <col min="10536" max="10538" width="7.59765625" style="12" customWidth="1"/>
    <col min="10539" max="10539" width="8.09765625" style="12" customWidth="1"/>
    <col min="10540" max="10540" width="2.59765625" style="12" customWidth="1"/>
    <col min="10541" max="10541" width="8" style="12" customWidth="1"/>
    <col min="10542" max="10546" width="7.59765625" style="12" customWidth="1"/>
    <col min="10547" max="10552" width="8.59765625" style="12" customWidth="1"/>
    <col min="10553" max="10752" width="10.59765625" style="12"/>
    <col min="10753" max="10753" width="0.69921875" style="12" customWidth="1"/>
    <col min="10754" max="10754" width="12.59765625" style="12" customWidth="1"/>
    <col min="10755" max="10755" width="10.59765625" style="12"/>
    <col min="10756" max="10757" width="9.3984375" style="12" customWidth="1"/>
    <col min="10758" max="10758" width="8.69921875" style="12" customWidth="1"/>
    <col min="10759" max="10759" width="8.59765625" style="12" customWidth="1"/>
    <col min="10760" max="10761" width="9.3984375" style="12" customWidth="1"/>
    <col min="10762" max="10762" width="8.69921875" style="12" customWidth="1"/>
    <col min="10763" max="10763" width="8.59765625" style="12" customWidth="1"/>
    <col min="10764" max="10764" width="8.3984375" style="12" customWidth="1"/>
    <col min="10765" max="10765" width="4.59765625" style="12" customWidth="1"/>
    <col min="10766" max="10766" width="0.8984375" style="12" customWidth="1"/>
    <col min="10767" max="10767" width="9.59765625" style="12" customWidth="1"/>
    <col min="10768" max="10769" width="11.59765625" style="12" customWidth="1"/>
    <col min="10770" max="10770" width="16.09765625" style="12" customWidth="1"/>
    <col min="10771" max="10773" width="14.59765625" style="12" customWidth="1"/>
    <col min="10774" max="10776" width="15.59765625" style="12" customWidth="1"/>
    <col min="10777" max="10777" width="12.59765625" style="12" customWidth="1"/>
    <col min="10778" max="10779" width="14.59765625" style="12" customWidth="1"/>
    <col min="10780" max="10780" width="1.59765625" style="12" customWidth="1"/>
    <col min="10781" max="10781" width="8.09765625" style="12" customWidth="1"/>
    <col min="10782" max="10782" width="8.59765625" style="12" customWidth="1"/>
    <col min="10783" max="10784" width="7.59765625" style="12" customWidth="1"/>
    <col min="10785" max="10791" width="8.09765625" style="12" customWidth="1"/>
    <col min="10792" max="10794" width="7.59765625" style="12" customWidth="1"/>
    <col min="10795" max="10795" width="8.09765625" style="12" customWidth="1"/>
    <col min="10796" max="10796" width="2.59765625" style="12" customWidth="1"/>
    <col min="10797" max="10797" width="8" style="12" customWidth="1"/>
    <col min="10798" max="10802" width="7.59765625" style="12" customWidth="1"/>
    <col min="10803" max="10808" width="8.59765625" style="12" customWidth="1"/>
    <col min="10809" max="11008" width="10.59765625" style="12"/>
    <col min="11009" max="11009" width="0.69921875" style="12" customWidth="1"/>
    <col min="11010" max="11010" width="12.59765625" style="12" customWidth="1"/>
    <col min="11011" max="11011" width="10.59765625" style="12"/>
    <col min="11012" max="11013" width="9.3984375" style="12" customWidth="1"/>
    <col min="11014" max="11014" width="8.69921875" style="12" customWidth="1"/>
    <col min="11015" max="11015" width="8.59765625" style="12" customWidth="1"/>
    <col min="11016" max="11017" width="9.3984375" style="12" customWidth="1"/>
    <col min="11018" max="11018" width="8.69921875" style="12" customWidth="1"/>
    <col min="11019" max="11019" width="8.59765625" style="12" customWidth="1"/>
    <col min="11020" max="11020" width="8.3984375" style="12" customWidth="1"/>
    <col min="11021" max="11021" width="4.59765625" style="12" customWidth="1"/>
    <col min="11022" max="11022" width="0.8984375" style="12" customWidth="1"/>
    <col min="11023" max="11023" width="9.59765625" style="12" customWidth="1"/>
    <col min="11024" max="11025" width="11.59765625" style="12" customWidth="1"/>
    <col min="11026" max="11026" width="16.09765625" style="12" customWidth="1"/>
    <col min="11027" max="11029" width="14.59765625" style="12" customWidth="1"/>
    <col min="11030" max="11032" width="15.59765625" style="12" customWidth="1"/>
    <col min="11033" max="11033" width="12.59765625" style="12" customWidth="1"/>
    <col min="11034" max="11035" width="14.59765625" style="12" customWidth="1"/>
    <col min="11036" max="11036" width="1.59765625" style="12" customWidth="1"/>
    <col min="11037" max="11037" width="8.09765625" style="12" customWidth="1"/>
    <col min="11038" max="11038" width="8.59765625" style="12" customWidth="1"/>
    <col min="11039" max="11040" width="7.59765625" style="12" customWidth="1"/>
    <col min="11041" max="11047" width="8.09765625" style="12" customWidth="1"/>
    <col min="11048" max="11050" width="7.59765625" style="12" customWidth="1"/>
    <col min="11051" max="11051" width="8.09765625" style="12" customWidth="1"/>
    <col min="11052" max="11052" width="2.59765625" style="12" customWidth="1"/>
    <col min="11053" max="11053" width="8" style="12" customWidth="1"/>
    <col min="11054" max="11058" width="7.59765625" style="12" customWidth="1"/>
    <col min="11059" max="11064" width="8.59765625" style="12" customWidth="1"/>
    <col min="11065" max="11264" width="10.59765625" style="12"/>
    <col min="11265" max="11265" width="0.69921875" style="12" customWidth="1"/>
    <col min="11266" max="11266" width="12.59765625" style="12" customWidth="1"/>
    <col min="11267" max="11267" width="10.59765625" style="12"/>
    <col min="11268" max="11269" width="9.3984375" style="12" customWidth="1"/>
    <col min="11270" max="11270" width="8.69921875" style="12" customWidth="1"/>
    <col min="11271" max="11271" width="8.59765625" style="12" customWidth="1"/>
    <col min="11272" max="11273" width="9.3984375" style="12" customWidth="1"/>
    <col min="11274" max="11274" width="8.69921875" style="12" customWidth="1"/>
    <col min="11275" max="11275" width="8.59765625" style="12" customWidth="1"/>
    <col min="11276" max="11276" width="8.3984375" style="12" customWidth="1"/>
    <col min="11277" max="11277" width="4.59765625" style="12" customWidth="1"/>
    <col min="11278" max="11278" width="0.8984375" style="12" customWidth="1"/>
    <col min="11279" max="11279" width="9.59765625" style="12" customWidth="1"/>
    <col min="11280" max="11281" width="11.59765625" style="12" customWidth="1"/>
    <col min="11282" max="11282" width="16.09765625" style="12" customWidth="1"/>
    <col min="11283" max="11285" width="14.59765625" style="12" customWidth="1"/>
    <col min="11286" max="11288" width="15.59765625" style="12" customWidth="1"/>
    <col min="11289" max="11289" width="12.59765625" style="12" customWidth="1"/>
    <col min="11290" max="11291" width="14.59765625" style="12" customWidth="1"/>
    <col min="11292" max="11292" width="1.59765625" style="12" customWidth="1"/>
    <col min="11293" max="11293" width="8.09765625" style="12" customWidth="1"/>
    <col min="11294" max="11294" width="8.59765625" style="12" customWidth="1"/>
    <col min="11295" max="11296" width="7.59765625" style="12" customWidth="1"/>
    <col min="11297" max="11303" width="8.09765625" style="12" customWidth="1"/>
    <col min="11304" max="11306" width="7.59765625" style="12" customWidth="1"/>
    <col min="11307" max="11307" width="8.09765625" style="12" customWidth="1"/>
    <col min="11308" max="11308" width="2.59765625" style="12" customWidth="1"/>
    <col min="11309" max="11309" width="8" style="12" customWidth="1"/>
    <col min="11310" max="11314" width="7.59765625" style="12" customWidth="1"/>
    <col min="11315" max="11320" width="8.59765625" style="12" customWidth="1"/>
    <col min="11321" max="11520" width="10.59765625" style="12"/>
    <col min="11521" max="11521" width="0.69921875" style="12" customWidth="1"/>
    <col min="11522" max="11522" width="12.59765625" style="12" customWidth="1"/>
    <col min="11523" max="11523" width="10.59765625" style="12"/>
    <col min="11524" max="11525" width="9.3984375" style="12" customWidth="1"/>
    <col min="11526" max="11526" width="8.69921875" style="12" customWidth="1"/>
    <col min="11527" max="11527" width="8.59765625" style="12" customWidth="1"/>
    <col min="11528" max="11529" width="9.3984375" style="12" customWidth="1"/>
    <col min="11530" max="11530" width="8.69921875" style="12" customWidth="1"/>
    <col min="11531" max="11531" width="8.59765625" style="12" customWidth="1"/>
    <col min="11532" max="11532" width="8.3984375" style="12" customWidth="1"/>
    <col min="11533" max="11533" width="4.59765625" style="12" customWidth="1"/>
    <col min="11534" max="11534" width="0.8984375" style="12" customWidth="1"/>
    <col min="11535" max="11535" width="9.59765625" style="12" customWidth="1"/>
    <col min="11536" max="11537" width="11.59765625" style="12" customWidth="1"/>
    <col min="11538" max="11538" width="16.09765625" style="12" customWidth="1"/>
    <col min="11539" max="11541" width="14.59765625" style="12" customWidth="1"/>
    <col min="11542" max="11544" width="15.59765625" style="12" customWidth="1"/>
    <col min="11545" max="11545" width="12.59765625" style="12" customWidth="1"/>
    <col min="11546" max="11547" width="14.59765625" style="12" customWidth="1"/>
    <col min="11548" max="11548" width="1.59765625" style="12" customWidth="1"/>
    <col min="11549" max="11549" width="8.09765625" style="12" customWidth="1"/>
    <col min="11550" max="11550" width="8.59765625" style="12" customWidth="1"/>
    <col min="11551" max="11552" width="7.59765625" style="12" customWidth="1"/>
    <col min="11553" max="11559" width="8.09765625" style="12" customWidth="1"/>
    <col min="11560" max="11562" width="7.59765625" style="12" customWidth="1"/>
    <col min="11563" max="11563" width="8.09765625" style="12" customWidth="1"/>
    <col min="11564" max="11564" width="2.59765625" style="12" customWidth="1"/>
    <col min="11565" max="11565" width="8" style="12" customWidth="1"/>
    <col min="11566" max="11570" width="7.59765625" style="12" customWidth="1"/>
    <col min="11571" max="11576" width="8.59765625" style="12" customWidth="1"/>
    <col min="11577" max="11776" width="10.59765625" style="12"/>
    <col min="11777" max="11777" width="0.69921875" style="12" customWidth="1"/>
    <col min="11778" max="11778" width="12.59765625" style="12" customWidth="1"/>
    <col min="11779" max="11779" width="10.59765625" style="12"/>
    <col min="11780" max="11781" width="9.3984375" style="12" customWidth="1"/>
    <col min="11782" max="11782" width="8.69921875" style="12" customWidth="1"/>
    <col min="11783" max="11783" width="8.59765625" style="12" customWidth="1"/>
    <col min="11784" max="11785" width="9.3984375" style="12" customWidth="1"/>
    <col min="11786" max="11786" width="8.69921875" style="12" customWidth="1"/>
    <col min="11787" max="11787" width="8.59765625" style="12" customWidth="1"/>
    <col min="11788" max="11788" width="8.3984375" style="12" customWidth="1"/>
    <col min="11789" max="11789" width="4.59765625" style="12" customWidth="1"/>
    <col min="11790" max="11790" width="0.8984375" style="12" customWidth="1"/>
    <col min="11791" max="11791" width="9.59765625" style="12" customWidth="1"/>
    <col min="11792" max="11793" width="11.59765625" style="12" customWidth="1"/>
    <col min="11794" max="11794" width="16.09765625" style="12" customWidth="1"/>
    <col min="11795" max="11797" width="14.59765625" style="12" customWidth="1"/>
    <col min="11798" max="11800" width="15.59765625" style="12" customWidth="1"/>
    <col min="11801" max="11801" width="12.59765625" style="12" customWidth="1"/>
    <col min="11802" max="11803" width="14.59765625" style="12" customWidth="1"/>
    <col min="11804" max="11804" width="1.59765625" style="12" customWidth="1"/>
    <col min="11805" max="11805" width="8.09765625" style="12" customWidth="1"/>
    <col min="11806" max="11806" width="8.59765625" style="12" customWidth="1"/>
    <col min="11807" max="11808" width="7.59765625" style="12" customWidth="1"/>
    <col min="11809" max="11815" width="8.09765625" style="12" customWidth="1"/>
    <col min="11816" max="11818" width="7.59765625" style="12" customWidth="1"/>
    <col min="11819" max="11819" width="8.09765625" style="12" customWidth="1"/>
    <col min="11820" max="11820" width="2.59765625" style="12" customWidth="1"/>
    <col min="11821" max="11821" width="8" style="12" customWidth="1"/>
    <col min="11822" max="11826" width="7.59765625" style="12" customWidth="1"/>
    <col min="11827" max="11832" width="8.59765625" style="12" customWidth="1"/>
    <col min="11833" max="12032" width="10.59765625" style="12"/>
    <col min="12033" max="12033" width="0.69921875" style="12" customWidth="1"/>
    <col min="12034" max="12034" width="12.59765625" style="12" customWidth="1"/>
    <col min="12035" max="12035" width="10.59765625" style="12"/>
    <col min="12036" max="12037" width="9.3984375" style="12" customWidth="1"/>
    <col min="12038" max="12038" width="8.69921875" style="12" customWidth="1"/>
    <col min="12039" max="12039" width="8.59765625" style="12" customWidth="1"/>
    <col min="12040" max="12041" width="9.3984375" style="12" customWidth="1"/>
    <col min="12042" max="12042" width="8.69921875" style="12" customWidth="1"/>
    <col min="12043" max="12043" width="8.59765625" style="12" customWidth="1"/>
    <col min="12044" max="12044" width="8.3984375" style="12" customWidth="1"/>
    <col min="12045" max="12045" width="4.59765625" style="12" customWidth="1"/>
    <col min="12046" max="12046" width="0.8984375" style="12" customWidth="1"/>
    <col min="12047" max="12047" width="9.59765625" style="12" customWidth="1"/>
    <col min="12048" max="12049" width="11.59765625" style="12" customWidth="1"/>
    <col min="12050" max="12050" width="16.09765625" style="12" customWidth="1"/>
    <col min="12051" max="12053" width="14.59765625" style="12" customWidth="1"/>
    <col min="12054" max="12056" width="15.59765625" style="12" customWidth="1"/>
    <col min="12057" max="12057" width="12.59765625" style="12" customWidth="1"/>
    <col min="12058" max="12059" width="14.59765625" style="12" customWidth="1"/>
    <col min="12060" max="12060" width="1.59765625" style="12" customWidth="1"/>
    <col min="12061" max="12061" width="8.09765625" style="12" customWidth="1"/>
    <col min="12062" max="12062" width="8.59765625" style="12" customWidth="1"/>
    <col min="12063" max="12064" width="7.59765625" style="12" customWidth="1"/>
    <col min="12065" max="12071" width="8.09765625" style="12" customWidth="1"/>
    <col min="12072" max="12074" width="7.59765625" style="12" customWidth="1"/>
    <col min="12075" max="12075" width="8.09765625" style="12" customWidth="1"/>
    <col min="12076" max="12076" width="2.59765625" style="12" customWidth="1"/>
    <col min="12077" max="12077" width="8" style="12" customWidth="1"/>
    <col min="12078" max="12082" width="7.59765625" style="12" customWidth="1"/>
    <col min="12083" max="12088" width="8.59765625" style="12" customWidth="1"/>
    <col min="12089" max="12288" width="10.59765625" style="12"/>
    <col min="12289" max="12289" width="0.69921875" style="12" customWidth="1"/>
    <col min="12290" max="12290" width="12.59765625" style="12" customWidth="1"/>
    <col min="12291" max="12291" width="10.59765625" style="12"/>
    <col min="12292" max="12293" width="9.3984375" style="12" customWidth="1"/>
    <col min="12294" max="12294" width="8.69921875" style="12" customWidth="1"/>
    <col min="12295" max="12295" width="8.59765625" style="12" customWidth="1"/>
    <col min="12296" max="12297" width="9.3984375" style="12" customWidth="1"/>
    <col min="12298" max="12298" width="8.69921875" style="12" customWidth="1"/>
    <col min="12299" max="12299" width="8.59765625" style="12" customWidth="1"/>
    <col min="12300" max="12300" width="8.3984375" style="12" customWidth="1"/>
    <col min="12301" max="12301" width="4.59765625" style="12" customWidth="1"/>
    <col min="12302" max="12302" width="0.8984375" style="12" customWidth="1"/>
    <col min="12303" max="12303" width="9.59765625" style="12" customWidth="1"/>
    <col min="12304" max="12305" width="11.59765625" style="12" customWidth="1"/>
    <col min="12306" max="12306" width="16.09765625" style="12" customWidth="1"/>
    <col min="12307" max="12309" width="14.59765625" style="12" customWidth="1"/>
    <col min="12310" max="12312" width="15.59765625" style="12" customWidth="1"/>
    <col min="12313" max="12313" width="12.59765625" style="12" customWidth="1"/>
    <col min="12314" max="12315" width="14.59765625" style="12" customWidth="1"/>
    <col min="12316" max="12316" width="1.59765625" style="12" customWidth="1"/>
    <col min="12317" max="12317" width="8.09765625" style="12" customWidth="1"/>
    <col min="12318" max="12318" width="8.59765625" style="12" customWidth="1"/>
    <col min="12319" max="12320" width="7.59765625" style="12" customWidth="1"/>
    <col min="12321" max="12327" width="8.09765625" style="12" customWidth="1"/>
    <col min="12328" max="12330" width="7.59765625" style="12" customWidth="1"/>
    <col min="12331" max="12331" width="8.09765625" style="12" customWidth="1"/>
    <col min="12332" max="12332" width="2.59765625" style="12" customWidth="1"/>
    <col min="12333" max="12333" width="8" style="12" customWidth="1"/>
    <col min="12334" max="12338" width="7.59765625" style="12" customWidth="1"/>
    <col min="12339" max="12344" width="8.59765625" style="12" customWidth="1"/>
    <col min="12345" max="12544" width="10.59765625" style="12"/>
    <col min="12545" max="12545" width="0.69921875" style="12" customWidth="1"/>
    <col min="12546" max="12546" width="12.59765625" style="12" customWidth="1"/>
    <col min="12547" max="12547" width="10.59765625" style="12"/>
    <col min="12548" max="12549" width="9.3984375" style="12" customWidth="1"/>
    <col min="12550" max="12550" width="8.69921875" style="12" customWidth="1"/>
    <col min="12551" max="12551" width="8.59765625" style="12" customWidth="1"/>
    <col min="12552" max="12553" width="9.3984375" style="12" customWidth="1"/>
    <col min="12554" max="12554" width="8.69921875" style="12" customWidth="1"/>
    <col min="12555" max="12555" width="8.59765625" style="12" customWidth="1"/>
    <col min="12556" max="12556" width="8.3984375" style="12" customWidth="1"/>
    <col min="12557" max="12557" width="4.59765625" style="12" customWidth="1"/>
    <col min="12558" max="12558" width="0.8984375" style="12" customWidth="1"/>
    <col min="12559" max="12559" width="9.59765625" style="12" customWidth="1"/>
    <col min="12560" max="12561" width="11.59765625" style="12" customWidth="1"/>
    <col min="12562" max="12562" width="16.09765625" style="12" customWidth="1"/>
    <col min="12563" max="12565" width="14.59765625" style="12" customWidth="1"/>
    <col min="12566" max="12568" width="15.59765625" style="12" customWidth="1"/>
    <col min="12569" max="12569" width="12.59765625" style="12" customWidth="1"/>
    <col min="12570" max="12571" width="14.59765625" style="12" customWidth="1"/>
    <col min="12572" max="12572" width="1.59765625" style="12" customWidth="1"/>
    <col min="12573" max="12573" width="8.09765625" style="12" customWidth="1"/>
    <col min="12574" max="12574" width="8.59765625" style="12" customWidth="1"/>
    <col min="12575" max="12576" width="7.59765625" style="12" customWidth="1"/>
    <col min="12577" max="12583" width="8.09765625" style="12" customWidth="1"/>
    <col min="12584" max="12586" width="7.59765625" style="12" customWidth="1"/>
    <col min="12587" max="12587" width="8.09765625" style="12" customWidth="1"/>
    <col min="12588" max="12588" width="2.59765625" style="12" customWidth="1"/>
    <col min="12589" max="12589" width="8" style="12" customWidth="1"/>
    <col min="12590" max="12594" width="7.59765625" style="12" customWidth="1"/>
    <col min="12595" max="12600" width="8.59765625" style="12" customWidth="1"/>
    <col min="12601" max="12800" width="10.59765625" style="12"/>
    <col min="12801" max="12801" width="0.69921875" style="12" customWidth="1"/>
    <col min="12802" max="12802" width="12.59765625" style="12" customWidth="1"/>
    <col min="12803" max="12803" width="10.59765625" style="12"/>
    <col min="12804" max="12805" width="9.3984375" style="12" customWidth="1"/>
    <col min="12806" max="12806" width="8.69921875" style="12" customWidth="1"/>
    <col min="12807" max="12807" width="8.59765625" style="12" customWidth="1"/>
    <col min="12808" max="12809" width="9.3984375" style="12" customWidth="1"/>
    <col min="12810" max="12810" width="8.69921875" style="12" customWidth="1"/>
    <col min="12811" max="12811" width="8.59765625" style="12" customWidth="1"/>
    <col min="12812" max="12812" width="8.3984375" style="12" customWidth="1"/>
    <col min="12813" max="12813" width="4.59765625" style="12" customWidth="1"/>
    <col min="12814" max="12814" width="0.8984375" style="12" customWidth="1"/>
    <col min="12815" max="12815" width="9.59765625" style="12" customWidth="1"/>
    <col min="12816" max="12817" width="11.59765625" style="12" customWidth="1"/>
    <col min="12818" max="12818" width="16.09765625" style="12" customWidth="1"/>
    <col min="12819" max="12821" width="14.59765625" style="12" customWidth="1"/>
    <col min="12822" max="12824" width="15.59765625" style="12" customWidth="1"/>
    <col min="12825" max="12825" width="12.59765625" style="12" customWidth="1"/>
    <col min="12826" max="12827" width="14.59765625" style="12" customWidth="1"/>
    <col min="12828" max="12828" width="1.59765625" style="12" customWidth="1"/>
    <col min="12829" max="12829" width="8.09765625" style="12" customWidth="1"/>
    <col min="12830" max="12830" width="8.59765625" style="12" customWidth="1"/>
    <col min="12831" max="12832" width="7.59765625" style="12" customWidth="1"/>
    <col min="12833" max="12839" width="8.09765625" style="12" customWidth="1"/>
    <col min="12840" max="12842" width="7.59765625" style="12" customWidth="1"/>
    <col min="12843" max="12843" width="8.09765625" style="12" customWidth="1"/>
    <col min="12844" max="12844" width="2.59765625" style="12" customWidth="1"/>
    <col min="12845" max="12845" width="8" style="12" customWidth="1"/>
    <col min="12846" max="12850" width="7.59765625" style="12" customWidth="1"/>
    <col min="12851" max="12856" width="8.59765625" style="12" customWidth="1"/>
    <col min="12857" max="13056" width="10.59765625" style="12"/>
    <col min="13057" max="13057" width="0.69921875" style="12" customWidth="1"/>
    <col min="13058" max="13058" width="12.59765625" style="12" customWidth="1"/>
    <col min="13059" max="13059" width="10.59765625" style="12"/>
    <col min="13060" max="13061" width="9.3984375" style="12" customWidth="1"/>
    <col min="13062" max="13062" width="8.69921875" style="12" customWidth="1"/>
    <col min="13063" max="13063" width="8.59765625" style="12" customWidth="1"/>
    <col min="13064" max="13065" width="9.3984375" style="12" customWidth="1"/>
    <col min="13066" max="13066" width="8.69921875" style="12" customWidth="1"/>
    <col min="13067" max="13067" width="8.59765625" style="12" customWidth="1"/>
    <col min="13068" max="13068" width="8.3984375" style="12" customWidth="1"/>
    <col min="13069" max="13069" width="4.59765625" style="12" customWidth="1"/>
    <col min="13070" max="13070" width="0.8984375" style="12" customWidth="1"/>
    <col min="13071" max="13071" width="9.59765625" style="12" customWidth="1"/>
    <col min="13072" max="13073" width="11.59765625" style="12" customWidth="1"/>
    <col min="13074" max="13074" width="16.09765625" style="12" customWidth="1"/>
    <col min="13075" max="13077" width="14.59765625" style="12" customWidth="1"/>
    <col min="13078" max="13080" width="15.59765625" style="12" customWidth="1"/>
    <col min="13081" max="13081" width="12.59765625" style="12" customWidth="1"/>
    <col min="13082" max="13083" width="14.59765625" style="12" customWidth="1"/>
    <col min="13084" max="13084" width="1.59765625" style="12" customWidth="1"/>
    <col min="13085" max="13085" width="8.09765625" style="12" customWidth="1"/>
    <col min="13086" max="13086" width="8.59765625" style="12" customWidth="1"/>
    <col min="13087" max="13088" width="7.59765625" style="12" customWidth="1"/>
    <col min="13089" max="13095" width="8.09765625" style="12" customWidth="1"/>
    <col min="13096" max="13098" width="7.59765625" style="12" customWidth="1"/>
    <col min="13099" max="13099" width="8.09765625" style="12" customWidth="1"/>
    <col min="13100" max="13100" width="2.59765625" style="12" customWidth="1"/>
    <col min="13101" max="13101" width="8" style="12" customWidth="1"/>
    <col min="13102" max="13106" width="7.59765625" style="12" customWidth="1"/>
    <col min="13107" max="13112" width="8.59765625" style="12" customWidth="1"/>
    <col min="13113" max="13312" width="10.59765625" style="12"/>
    <col min="13313" max="13313" width="0.69921875" style="12" customWidth="1"/>
    <col min="13314" max="13314" width="12.59765625" style="12" customWidth="1"/>
    <col min="13315" max="13315" width="10.59765625" style="12"/>
    <col min="13316" max="13317" width="9.3984375" style="12" customWidth="1"/>
    <col min="13318" max="13318" width="8.69921875" style="12" customWidth="1"/>
    <col min="13319" max="13319" width="8.59765625" style="12" customWidth="1"/>
    <col min="13320" max="13321" width="9.3984375" style="12" customWidth="1"/>
    <col min="13322" max="13322" width="8.69921875" style="12" customWidth="1"/>
    <col min="13323" max="13323" width="8.59765625" style="12" customWidth="1"/>
    <col min="13324" max="13324" width="8.3984375" style="12" customWidth="1"/>
    <col min="13325" max="13325" width="4.59765625" style="12" customWidth="1"/>
    <col min="13326" max="13326" width="0.8984375" style="12" customWidth="1"/>
    <col min="13327" max="13327" width="9.59765625" style="12" customWidth="1"/>
    <col min="13328" max="13329" width="11.59765625" style="12" customWidth="1"/>
    <col min="13330" max="13330" width="16.09765625" style="12" customWidth="1"/>
    <col min="13331" max="13333" width="14.59765625" style="12" customWidth="1"/>
    <col min="13334" max="13336" width="15.59765625" style="12" customWidth="1"/>
    <col min="13337" max="13337" width="12.59765625" style="12" customWidth="1"/>
    <col min="13338" max="13339" width="14.59765625" style="12" customWidth="1"/>
    <col min="13340" max="13340" width="1.59765625" style="12" customWidth="1"/>
    <col min="13341" max="13341" width="8.09765625" style="12" customWidth="1"/>
    <col min="13342" max="13342" width="8.59765625" style="12" customWidth="1"/>
    <col min="13343" max="13344" width="7.59765625" style="12" customWidth="1"/>
    <col min="13345" max="13351" width="8.09765625" style="12" customWidth="1"/>
    <col min="13352" max="13354" width="7.59765625" style="12" customWidth="1"/>
    <col min="13355" max="13355" width="8.09765625" style="12" customWidth="1"/>
    <col min="13356" max="13356" width="2.59765625" style="12" customWidth="1"/>
    <col min="13357" max="13357" width="8" style="12" customWidth="1"/>
    <col min="13358" max="13362" width="7.59765625" style="12" customWidth="1"/>
    <col min="13363" max="13368" width="8.59765625" style="12" customWidth="1"/>
    <col min="13369" max="13568" width="10.59765625" style="12"/>
    <col min="13569" max="13569" width="0.69921875" style="12" customWidth="1"/>
    <col min="13570" max="13570" width="12.59765625" style="12" customWidth="1"/>
    <col min="13571" max="13571" width="10.59765625" style="12"/>
    <col min="13572" max="13573" width="9.3984375" style="12" customWidth="1"/>
    <col min="13574" max="13574" width="8.69921875" style="12" customWidth="1"/>
    <col min="13575" max="13575" width="8.59765625" style="12" customWidth="1"/>
    <col min="13576" max="13577" width="9.3984375" style="12" customWidth="1"/>
    <col min="13578" max="13578" width="8.69921875" style="12" customWidth="1"/>
    <col min="13579" max="13579" width="8.59765625" style="12" customWidth="1"/>
    <col min="13580" max="13580" width="8.3984375" style="12" customWidth="1"/>
    <col min="13581" max="13581" width="4.59765625" style="12" customWidth="1"/>
    <col min="13582" max="13582" width="0.8984375" style="12" customWidth="1"/>
    <col min="13583" max="13583" width="9.59765625" style="12" customWidth="1"/>
    <col min="13584" max="13585" width="11.59765625" style="12" customWidth="1"/>
    <col min="13586" max="13586" width="16.09765625" style="12" customWidth="1"/>
    <col min="13587" max="13589" width="14.59765625" style="12" customWidth="1"/>
    <col min="13590" max="13592" width="15.59765625" style="12" customWidth="1"/>
    <col min="13593" max="13593" width="12.59765625" style="12" customWidth="1"/>
    <col min="13594" max="13595" width="14.59765625" style="12" customWidth="1"/>
    <col min="13596" max="13596" width="1.59765625" style="12" customWidth="1"/>
    <col min="13597" max="13597" width="8.09765625" style="12" customWidth="1"/>
    <col min="13598" max="13598" width="8.59765625" style="12" customWidth="1"/>
    <col min="13599" max="13600" width="7.59765625" style="12" customWidth="1"/>
    <col min="13601" max="13607" width="8.09765625" style="12" customWidth="1"/>
    <col min="13608" max="13610" width="7.59765625" style="12" customWidth="1"/>
    <col min="13611" max="13611" width="8.09765625" style="12" customWidth="1"/>
    <col min="13612" max="13612" width="2.59765625" style="12" customWidth="1"/>
    <col min="13613" max="13613" width="8" style="12" customWidth="1"/>
    <col min="13614" max="13618" width="7.59765625" style="12" customWidth="1"/>
    <col min="13619" max="13624" width="8.59765625" style="12" customWidth="1"/>
    <col min="13625" max="13824" width="10.59765625" style="12"/>
    <col min="13825" max="13825" width="0.69921875" style="12" customWidth="1"/>
    <col min="13826" max="13826" width="12.59765625" style="12" customWidth="1"/>
    <col min="13827" max="13827" width="10.59765625" style="12"/>
    <col min="13828" max="13829" width="9.3984375" style="12" customWidth="1"/>
    <col min="13830" max="13830" width="8.69921875" style="12" customWidth="1"/>
    <col min="13831" max="13831" width="8.59765625" style="12" customWidth="1"/>
    <col min="13832" max="13833" width="9.3984375" style="12" customWidth="1"/>
    <col min="13834" max="13834" width="8.69921875" style="12" customWidth="1"/>
    <col min="13835" max="13835" width="8.59765625" style="12" customWidth="1"/>
    <col min="13836" max="13836" width="8.3984375" style="12" customWidth="1"/>
    <col min="13837" max="13837" width="4.59765625" style="12" customWidth="1"/>
    <col min="13838" max="13838" width="0.8984375" style="12" customWidth="1"/>
    <col min="13839" max="13839" width="9.59765625" style="12" customWidth="1"/>
    <col min="13840" max="13841" width="11.59765625" style="12" customWidth="1"/>
    <col min="13842" max="13842" width="16.09765625" style="12" customWidth="1"/>
    <col min="13843" max="13845" width="14.59765625" style="12" customWidth="1"/>
    <col min="13846" max="13848" width="15.59765625" style="12" customWidth="1"/>
    <col min="13849" max="13849" width="12.59765625" style="12" customWidth="1"/>
    <col min="13850" max="13851" width="14.59765625" style="12" customWidth="1"/>
    <col min="13852" max="13852" width="1.59765625" style="12" customWidth="1"/>
    <col min="13853" max="13853" width="8.09765625" style="12" customWidth="1"/>
    <col min="13854" max="13854" width="8.59765625" style="12" customWidth="1"/>
    <col min="13855" max="13856" width="7.59765625" style="12" customWidth="1"/>
    <col min="13857" max="13863" width="8.09765625" style="12" customWidth="1"/>
    <col min="13864" max="13866" width="7.59765625" style="12" customWidth="1"/>
    <col min="13867" max="13867" width="8.09765625" style="12" customWidth="1"/>
    <col min="13868" max="13868" width="2.59765625" style="12" customWidth="1"/>
    <col min="13869" max="13869" width="8" style="12" customWidth="1"/>
    <col min="13870" max="13874" width="7.59765625" style="12" customWidth="1"/>
    <col min="13875" max="13880" width="8.59765625" style="12" customWidth="1"/>
    <col min="13881" max="14080" width="10.59765625" style="12"/>
    <col min="14081" max="14081" width="0.69921875" style="12" customWidth="1"/>
    <col min="14082" max="14082" width="12.59765625" style="12" customWidth="1"/>
    <col min="14083" max="14083" width="10.59765625" style="12"/>
    <col min="14084" max="14085" width="9.3984375" style="12" customWidth="1"/>
    <col min="14086" max="14086" width="8.69921875" style="12" customWidth="1"/>
    <col min="14087" max="14087" width="8.59765625" style="12" customWidth="1"/>
    <col min="14088" max="14089" width="9.3984375" style="12" customWidth="1"/>
    <col min="14090" max="14090" width="8.69921875" style="12" customWidth="1"/>
    <col min="14091" max="14091" width="8.59765625" style="12" customWidth="1"/>
    <col min="14092" max="14092" width="8.3984375" style="12" customWidth="1"/>
    <col min="14093" max="14093" width="4.59765625" style="12" customWidth="1"/>
    <col min="14094" max="14094" width="0.8984375" style="12" customWidth="1"/>
    <col min="14095" max="14095" width="9.59765625" style="12" customWidth="1"/>
    <col min="14096" max="14097" width="11.59765625" style="12" customWidth="1"/>
    <col min="14098" max="14098" width="16.09765625" style="12" customWidth="1"/>
    <col min="14099" max="14101" width="14.59765625" style="12" customWidth="1"/>
    <col min="14102" max="14104" width="15.59765625" style="12" customWidth="1"/>
    <col min="14105" max="14105" width="12.59765625" style="12" customWidth="1"/>
    <col min="14106" max="14107" width="14.59765625" style="12" customWidth="1"/>
    <col min="14108" max="14108" width="1.59765625" style="12" customWidth="1"/>
    <col min="14109" max="14109" width="8.09765625" style="12" customWidth="1"/>
    <col min="14110" max="14110" width="8.59765625" style="12" customWidth="1"/>
    <col min="14111" max="14112" width="7.59765625" style="12" customWidth="1"/>
    <col min="14113" max="14119" width="8.09765625" style="12" customWidth="1"/>
    <col min="14120" max="14122" width="7.59765625" style="12" customWidth="1"/>
    <col min="14123" max="14123" width="8.09765625" style="12" customWidth="1"/>
    <col min="14124" max="14124" width="2.59765625" style="12" customWidth="1"/>
    <col min="14125" max="14125" width="8" style="12" customWidth="1"/>
    <col min="14126" max="14130" width="7.59765625" style="12" customWidth="1"/>
    <col min="14131" max="14136" width="8.59765625" style="12" customWidth="1"/>
    <col min="14137" max="14336" width="10.59765625" style="12"/>
    <col min="14337" max="14337" width="0.69921875" style="12" customWidth="1"/>
    <col min="14338" max="14338" width="12.59765625" style="12" customWidth="1"/>
    <col min="14339" max="14339" width="10.59765625" style="12"/>
    <col min="14340" max="14341" width="9.3984375" style="12" customWidth="1"/>
    <col min="14342" max="14342" width="8.69921875" style="12" customWidth="1"/>
    <col min="14343" max="14343" width="8.59765625" style="12" customWidth="1"/>
    <col min="14344" max="14345" width="9.3984375" style="12" customWidth="1"/>
    <col min="14346" max="14346" width="8.69921875" style="12" customWidth="1"/>
    <col min="14347" max="14347" width="8.59765625" style="12" customWidth="1"/>
    <col min="14348" max="14348" width="8.3984375" style="12" customWidth="1"/>
    <col min="14349" max="14349" width="4.59765625" style="12" customWidth="1"/>
    <col min="14350" max="14350" width="0.8984375" style="12" customWidth="1"/>
    <col min="14351" max="14351" width="9.59765625" style="12" customWidth="1"/>
    <col min="14352" max="14353" width="11.59765625" style="12" customWidth="1"/>
    <col min="14354" max="14354" width="16.09765625" style="12" customWidth="1"/>
    <col min="14355" max="14357" width="14.59765625" style="12" customWidth="1"/>
    <col min="14358" max="14360" width="15.59765625" style="12" customWidth="1"/>
    <col min="14361" max="14361" width="12.59765625" style="12" customWidth="1"/>
    <col min="14362" max="14363" width="14.59765625" style="12" customWidth="1"/>
    <col min="14364" max="14364" width="1.59765625" style="12" customWidth="1"/>
    <col min="14365" max="14365" width="8.09765625" style="12" customWidth="1"/>
    <col min="14366" max="14366" width="8.59765625" style="12" customWidth="1"/>
    <col min="14367" max="14368" width="7.59765625" style="12" customWidth="1"/>
    <col min="14369" max="14375" width="8.09765625" style="12" customWidth="1"/>
    <col min="14376" max="14378" width="7.59765625" style="12" customWidth="1"/>
    <col min="14379" max="14379" width="8.09765625" style="12" customWidth="1"/>
    <col min="14380" max="14380" width="2.59765625" style="12" customWidth="1"/>
    <col min="14381" max="14381" width="8" style="12" customWidth="1"/>
    <col min="14382" max="14386" width="7.59765625" style="12" customWidth="1"/>
    <col min="14387" max="14392" width="8.59765625" style="12" customWidth="1"/>
    <col min="14393" max="14592" width="10.59765625" style="12"/>
    <col min="14593" max="14593" width="0.69921875" style="12" customWidth="1"/>
    <col min="14594" max="14594" width="12.59765625" style="12" customWidth="1"/>
    <col min="14595" max="14595" width="10.59765625" style="12"/>
    <col min="14596" max="14597" width="9.3984375" style="12" customWidth="1"/>
    <col min="14598" max="14598" width="8.69921875" style="12" customWidth="1"/>
    <col min="14599" max="14599" width="8.59765625" style="12" customWidth="1"/>
    <col min="14600" max="14601" width="9.3984375" style="12" customWidth="1"/>
    <col min="14602" max="14602" width="8.69921875" style="12" customWidth="1"/>
    <col min="14603" max="14603" width="8.59765625" style="12" customWidth="1"/>
    <col min="14604" max="14604" width="8.3984375" style="12" customWidth="1"/>
    <col min="14605" max="14605" width="4.59765625" style="12" customWidth="1"/>
    <col min="14606" max="14606" width="0.8984375" style="12" customWidth="1"/>
    <col min="14607" max="14607" width="9.59765625" style="12" customWidth="1"/>
    <col min="14608" max="14609" width="11.59765625" style="12" customWidth="1"/>
    <col min="14610" max="14610" width="16.09765625" style="12" customWidth="1"/>
    <col min="14611" max="14613" width="14.59765625" style="12" customWidth="1"/>
    <col min="14614" max="14616" width="15.59765625" style="12" customWidth="1"/>
    <col min="14617" max="14617" width="12.59765625" style="12" customWidth="1"/>
    <col min="14618" max="14619" width="14.59765625" style="12" customWidth="1"/>
    <col min="14620" max="14620" width="1.59765625" style="12" customWidth="1"/>
    <col min="14621" max="14621" width="8.09765625" style="12" customWidth="1"/>
    <col min="14622" max="14622" width="8.59765625" style="12" customWidth="1"/>
    <col min="14623" max="14624" width="7.59765625" style="12" customWidth="1"/>
    <col min="14625" max="14631" width="8.09765625" style="12" customWidth="1"/>
    <col min="14632" max="14634" width="7.59765625" style="12" customWidth="1"/>
    <col min="14635" max="14635" width="8.09765625" style="12" customWidth="1"/>
    <col min="14636" max="14636" width="2.59765625" style="12" customWidth="1"/>
    <col min="14637" max="14637" width="8" style="12" customWidth="1"/>
    <col min="14638" max="14642" width="7.59765625" style="12" customWidth="1"/>
    <col min="14643" max="14648" width="8.59765625" style="12" customWidth="1"/>
    <col min="14649" max="14848" width="10.59765625" style="12"/>
    <col min="14849" max="14849" width="0.69921875" style="12" customWidth="1"/>
    <col min="14850" max="14850" width="12.59765625" style="12" customWidth="1"/>
    <col min="14851" max="14851" width="10.59765625" style="12"/>
    <col min="14852" max="14853" width="9.3984375" style="12" customWidth="1"/>
    <col min="14854" max="14854" width="8.69921875" style="12" customWidth="1"/>
    <col min="14855" max="14855" width="8.59765625" style="12" customWidth="1"/>
    <col min="14856" max="14857" width="9.3984375" style="12" customWidth="1"/>
    <col min="14858" max="14858" width="8.69921875" style="12" customWidth="1"/>
    <col min="14859" max="14859" width="8.59765625" style="12" customWidth="1"/>
    <col min="14860" max="14860" width="8.3984375" style="12" customWidth="1"/>
    <col min="14861" max="14861" width="4.59765625" style="12" customWidth="1"/>
    <col min="14862" max="14862" width="0.8984375" style="12" customWidth="1"/>
    <col min="14863" max="14863" width="9.59765625" style="12" customWidth="1"/>
    <col min="14864" max="14865" width="11.59765625" style="12" customWidth="1"/>
    <col min="14866" max="14866" width="16.09765625" style="12" customWidth="1"/>
    <col min="14867" max="14869" width="14.59765625" style="12" customWidth="1"/>
    <col min="14870" max="14872" width="15.59765625" style="12" customWidth="1"/>
    <col min="14873" max="14873" width="12.59765625" style="12" customWidth="1"/>
    <col min="14874" max="14875" width="14.59765625" style="12" customWidth="1"/>
    <col min="14876" max="14876" width="1.59765625" style="12" customWidth="1"/>
    <col min="14877" max="14877" width="8.09765625" style="12" customWidth="1"/>
    <col min="14878" max="14878" width="8.59765625" style="12" customWidth="1"/>
    <col min="14879" max="14880" width="7.59765625" style="12" customWidth="1"/>
    <col min="14881" max="14887" width="8.09765625" style="12" customWidth="1"/>
    <col min="14888" max="14890" width="7.59765625" style="12" customWidth="1"/>
    <col min="14891" max="14891" width="8.09765625" style="12" customWidth="1"/>
    <col min="14892" max="14892" width="2.59765625" style="12" customWidth="1"/>
    <col min="14893" max="14893" width="8" style="12" customWidth="1"/>
    <col min="14894" max="14898" width="7.59765625" style="12" customWidth="1"/>
    <col min="14899" max="14904" width="8.59765625" style="12" customWidth="1"/>
    <col min="14905" max="15104" width="10.59765625" style="12"/>
    <col min="15105" max="15105" width="0.69921875" style="12" customWidth="1"/>
    <col min="15106" max="15106" width="12.59765625" style="12" customWidth="1"/>
    <col min="15107" max="15107" width="10.59765625" style="12"/>
    <col min="15108" max="15109" width="9.3984375" style="12" customWidth="1"/>
    <col min="15110" max="15110" width="8.69921875" style="12" customWidth="1"/>
    <col min="15111" max="15111" width="8.59765625" style="12" customWidth="1"/>
    <col min="15112" max="15113" width="9.3984375" style="12" customWidth="1"/>
    <col min="15114" max="15114" width="8.69921875" style="12" customWidth="1"/>
    <col min="15115" max="15115" width="8.59765625" style="12" customWidth="1"/>
    <col min="15116" max="15116" width="8.3984375" style="12" customWidth="1"/>
    <col min="15117" max="15117" width="4.59765625" style="12" customWidth="1"/>
    <col min="15118" max="15118" width="0.8984375" style="12" customWidth="1"/>
    <col min="15119" max="15119" width="9.59765625" style="12" customWidth="1"/>
    <col min="15120" max="15121" width="11.59765625" style="12" customWidth="1"/>
    <col min="15122" max="15122" width="16.09765625" style="12" customWidth="1"/>
    <col min="15123" max="15125" width="14.59765625" style="12" customWidth="1"/>
    <col min="15126" max="15128" width="15.59765625" style="12" customWidth="1"/>
    <col min="15129" max="15129" width="12.59765625" style="12" customWidth="1"/>
    <col min="15130" max="15131" width="14.59765625" style="12" customWidth="1"/>
    <col min="15132" max="15132" width="1.59765625" style="12" customWidth="1"/>
    <col min="15133" max="15133" width="8.09765625" style="12" customWidth="1"/>
    <col min="15134" max="15134" width="8.59765625" style="12" customWidth="1"/>
    <col min="15135" max="15136" width="7.59765625" style="12" customWidth="1"/>
    <col min="15137" max="15143" width="8.09765625" style="12" customWidth="1"/>
    <col min="15144" max="15146" width="7.59765625" style="12" customWidth="1"/>
    <col min="15147" max="15147" width="8.09765625" style="12" customWidth="1"/>
    <col min="15148" max="15148" width="2.59765625" style="12" customWidth="1"/>
    <col min="15149" max="15149" width="8" style="12" customWidth="1"/>
    <col min="15150" max="15154" width="7.59765625" style="12" customWidth="1"/>
    <col min="15155" max="15160" width="8.59765625" style="12" customWidth="1"/>
    <col min="15161" max="15360" width="10.59765625" style="12"/>
    <col min="15361" max="15361" width="0.69921875" style="12" customWidth="1"/>
    <col min="15362" max="15362" width="12.59765625" style="12" customWidth="1"/>
    <col min="15363" max="15363" width="10.59765625" style="12"/>
    <col min="15364" max="15365" width="9.3984375" style="12" customWidth="1"/>
    <col min="15366" max="15366" width="8.69921875" style="12" customWidth="1"/>
    <col min="15367" max="15367" width="8.59765625" style="12" customWidth="1"/>
    <col min="15368" max="15369" width="9.3984375" style="12" customWidth="1"/>
    <col min="15370" max="15370" width="8.69921875" style="12" customWidth="1"/>
    <col min="15371" max="15371" width="8.59765625" style="12" customWidth="1"/>
    <col min="15372" max="15372" width="8.3984375" style="12" customWidth="1"/>
    <col min="15373" max="15373" width="4.59765625" style="12" customWidth="1"/>
    <col min="15374" max="15374" width="0.8984375" style="12" customWidth="1"/>
    <col min="15375" max="15375" width="9.59765625" style="12" customWidth="1"/>
    <col min="15376" max="15377" width="11.59765625" style="12" customWidth="1"/>
    <col min="15378" max="15378" width="16.09765625" style="12" customWidth="1"/>
    <col min="15379" max="15381" width="14.59765625" style="12" customWidth="1"/>
    <col min="15382" max="15384" width="15.59765625" style="12" customWidth="1"/>
    <col min="15385" max="15385" width="12.59765625" style="12" customWidth="1"/>
    <col min="15386" max="15387" width="14.59765625" style="12" customWidth="1"/>
    <col min="15388" max="15388" width="1.59765625" style="12" customWidth="1"/>
    <col min="15389" max="15389" width="8.09765625" style="12" customWidth="1"/>
    <col min="15390" max="15390" width="8.59765625" style="12" customWidth="1"/>
    <col min="15391" max="15392" width="7.59765625" style="12" customWidth="1"/>
    <col min="15393" max="15399" width="8.09765625" style="12" customWidth="1"/>
    <col min="15400" max="15402" width="7.59765625" style="12" customWidth="1"/>
    <col min="15403" max="15403" width="8.09765625" style="12" customWidth="1"/>
    <col min="15404" max="15404" width="2.59765625" style="12" customWidth="1"/>
    <col min="15405" max="15405" width="8" style="12" customWidth="1"/>
    <col min="15406" max="15410" width="7.59765625" style="12" customWidth="1"/>
    <col min="15411" max="15416" width="8.59765625" style="12" customWidth="1"/>
    <col min="15417" max="15616" width="10.59765625" style="12"/>
    <col min="15617" max="15617" width="0.69921875" style="12" customWidth="1"/>
    <col min="15618" max="15618" width="12.59765625" style="12" customWidth="1"/>
    <col min="15619" max="15619" width="10.59765625" style="12"/>
    <col min="15620" max="15621" width="9.3984375" style="12" customWidth="1"/>
    <col min="15622" max="15622" width="8.69921875" style="12" customWidth="1"/>
    <col min="15623" max="15623" width="8.59765625" style="12" customWidth="1"/>
    <col min="15624" max="15625" width="9.3984375" style="12" customWidth="1"/>
    <col min="15626" max="15626" width="8.69921875" style="12" customWidth="1"/>
    <col min="15627" max="15627" width="8.59765625" style="12" customWidth="1"/>
    <col min="15628" max="15628" width="8.3984375" style="12" customWidth="1"/>
    <col min="15629" max="15629" width="4.59765625" style="12" customWidth="1"/>
    <col min="15630" max="15630" width="0.8984375" style="12" customWidth="1"/>
    <col min="15631" max="15631" width="9.59765625" style="12" customWidth="1"/>
    <col min="15632" max="15633" width="11.59765625" style="12" customWidth="1"/>
    <col min="15634" max="15634" width="16.09765625" style="12" customWidth="1"/>
    <col min="15635" max="15637" width="14.59765625" style="12" customWidth="1"/>
    <col min="15638" max="15640" width="15.59765625" style="12" customWidth="1"/>
    <col min="15641" max="15641" width="12.59765625" style="12" customWidth="1"/>
    <col min="15642" max="15643" width="14.59765625" style="12" customWidth="1"/>
    <col min="15644" max="15644" width="1.59765625" style="12" customWidth="1"/>
    <col min="15645" max="15645" width="8.09765625" style="12" customWidth="1"/>
    <col min="15646" max="15646" width="8.59765625" style="12" customWidth="1"/>
    <col min="15647" max="15648" width="7.59765625" style="12" customWidth="1"/>
    <col min="15649" max="15655" width="8.09765625" style="12" customWidth="1"/>
    <col min="15656" max="15658" width="7.59765625" style="12" customWidth="1"/>
    <col min="15659" max="15659" width="8.09765625" style="12" customWidth="1"/>
    <col min="15660" max="15660" width="2.59765625" style="12" customWidth="1"/>
    <col min="15661" max="15661" width="8" style="12" customWidth="1"/>
    <col min="15662" max="15666" width="7.59765625" style="12" customWidth="1"/>
    <col min="15667" max="15672" width="8.59765625" style="12" customWidth="1"/>
    <col min="15673" max="15872" width="10.59765625" style="12"/>
    <col min="15873" max="15873" width="0.69921875" style="12" customWidth="1"/>
    <col min="15874" max="15874" width="12.59765625" style="12" customWidth="1"/>
    <col min="15875" max="15875" width="10.59765625" style="12"/>
    <col min="15876" max="15877" width="9.3984375" style="12" customWidth="1"/>
    <col min="15878" max="15878" width="8.69921875" style="12" customWidth="1"/>
    <col min="15879" max="15879" width="8.59765625" style="12" customWidth="1"/>
    <col min="15880" max="15881" width="9.3984375" style="12" customWidth="1"/>
    <col min="15882" max="15882" width="8.69921875" style="12" customWidth="1"/>
    <col min="15883" max="15883" width="8.59765625" style="12" customWidth="1"/>
    <col min="15884" max="15884" width="8.3984375" style="12" customWidth="1"/>
    <col min="15885" max="15885" width="4.59765625" style="12" customWidth="1"/>
    <col min="15886" max="15886" width="0.8984375" style="12" customWidth="1"/>
    <col min="15887" max="15887" width="9.59765625" style="12" customWidth="1"/>
    <col min="15888" max="15889" width="11.59765625" style="12" customWidth="1"/>
    <col min="15890" max="15890" width="16.09765625" style="12" customWidth="1"/>
    <col min="15891" max="15893" width="14.59765625" style="12" customWidth="1"/>
    <col min="15894" max="15896" width="15.59765625" style="12" customWidth="1"/>
    <col min="15897" max="15897" width="12.59765625" style="12" customWidth="1"/>
    <col min="15898" max="15899" width="14.59765625" style="12" customWidth="1"/>
    <col min="15900" max="15900" width="1.59765625" style="12" customWidth="1"/>
    <col min="15901" max="15901" width="8.09765625" style="12" customWidth="1"/>
    <col min="15902" max="15902" width="8.59765625" style="12" customWidth="1"/>
    <col min="15903" max="15904" width="7.59765625" style="12" customWidth="1"/>
    <col min="15905" max="15911" width="8.09765625" style="12" customWidth="1"/>
    <col min="15912" max="15914" width="7.59765625" style="12" customWidth="1"/>
    <col min="15915" max="15915" width="8.09765625" style="12" customWidth="1"/>
    <col min="15916" max="15916" width="2.59765625" style="12" customWidth="1"/>
    <col min="15917" max="15917" width="8" style="12" customWidth="1"/>
    <col min="15918" max="15922" width="7.59765625" style="12" customWidth="1"/>
    <col min="15923" max="15928" width="8.59765625" style="12" customWidth="1"/>
    <col min="15929" max="16128" width="10.59765625" style="12"/>
    <col min="16129" max="16129" width="0.69921875" style="12" customWidth="1"/>
    <col min="16130" max="16130" width="12.59765625" style="12" customWidth="1"/>
    <col min="16131" max="16131" width="10.59765625" style="12"/>
    <col min="16132" max="16133" width="9.3984375" style="12" customWidth="1"/>
    <col min="16134" max="16134" width="8.69921875" style="12" customWidth="1"/>
    <col min="16135" max="16135" width="8.59765625" style="12" customWidth="1"/>
    <col min="16136" max="16137" width="9.3984375" style="12" customWidth="1"/>
    <col min="16138" max="16138" width="8.69921875" style="12" customWidth="1"/>
    <col min="16139" max="16139" width="8.59765625" style="12" customWidth="1"/>
    <col min="16140" max="16140" width="8.3984375" style="12" customWidth="1"/>
    <col min="16141" max="16141" width="4.59765625" style="12" customWidth="1"/>
    <col min="16142" max="16142" width="0.8984375" style="12" customWidth="1"/>
    <col min="16143" max="16143" width="9.59765625" style="12" customWidth="1"/>
    <col min="16144" max="16145" width="11.59765625" style="12" customWidth="1"/>
    <col min="16146" max="16146" width="16.09765625" style="12" customWidth="1"/>
    <col min="16147" max="16149" width="14.59765625" style="12" customWidth="1"/>
    <col min="16150" max="16152" width="15.59765625" style="12" customWidth="1"/>
    <col min="16153" max="16153" width="12.59765625" style="12" customWidth="1"/>
    <col min="16154" max="16155" width="14.59765625" style="12" customWidth="1"/>
    <col min="16156" max="16156" width="1.59765625" style="12" customWidth="1"/>
    <col min="16157" max="16157" width="8.09765625" style="12" customWidth="1"/>
    <col min="16158" max="16158" width="8.59765625" style="12" customWidth="1"/>
    <col min="16159" max="16160" width="7.59765625" style="12" customWidth="1"/>
    <col min="16161" max="16167" width="8.09765625" style="12" customWidth="1"/>
    <col min="16168" max="16170" width="7.59765625" style="12" customWidth="1"/>
    <col min="16171" max="16171" width="8.09765625" style="12" customWidth="1"/>
    <col min="16172" max="16172" width="2.59765625" style="12" customWidth="1"/>
    <col min="16173" max="16173" width="8" style="12" customWidth="1"/>
    <col min="16174" max="16178" width="7.59765625" style="12" customWidth="1"/>
    <col min="16179" max="16184" width="8.59765625" style="12" customWidth="1"/>
    <col min="16185" max="16384" width="10.59765625" style="12"/>
  </cols>
  <sheetData>
    <row r="1" spans="2:67" ht="24" customHeight="1" thickBot="1">
      <c r="B1" s="1" t="s">
        <v>125</v>
      </c>
      <c r="C1" s="6"/>
      <c r="D1" s="4"/>
      <c r="E1" s="4"/>
      <c r="F1" s="4"/>
      <c r="G1" s="4"/>
      <c r="H1" s="4"/>
      <c r="I1" s="4"/>
      <c r="J1" s="4"/>
      <c r="K1" s="4"/>
      <c r="L1" s="5" t="s">
        <v>1</v>
      </c>
      <c r="M1" s="6"/>
      <c r="N1" s="10"/>
      <c r="O1" s="16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</row>
    <row r="2" spans="2:67" ht="30" customHeight="1">
      <c r="B2" s="13"/>
      <c r="C2" s="14"/>
      <c r="D2" s="227" t="s">
        <v>5</v>
      </c>
      <c r="E2" s="228"/>
      <c r="F2" s="228"/>
      <c r="G2" s="228"/>
      <c r="H2" s="228"/>
      <c r="I2" s="228"/>
      <c r="J2" s="228"/>
      <c r="K2" s="229"/>
      <c r="L2" s="232" t="s">
        <v>7</v>
      </c>
      <c r="M2" s="218" t="s">
        <v>6</v>
      </c>
      <c r="N2" s="10"/>
      <c r="O2" s="16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</row>
    <row r="3" spans="2:67" ht="30" customHeight="1">
      <c r="B3" s="17"/>
      <c r="C3" s="18"/>
      <c r="D3" s="200" t="s">
        <v>9</v>
      </c>
      <c r="E3" s="201"/>
      <c r="F3" s="201"/>
      <c r="G3" s="201"/>
      <c r="H3" s="201"/>
      <c r="I3" s="201"/>
      <c r="J3" s="201"/>
      <c r="K3" s="202"/>
      <c r="L3" s="190"/>
      <c r="M3" s="220"/>
      <c r="N3" s="10"/>
      <c r="O3" s="16" t="s">
        <v>126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</row>
    <row r="4" spans="2:67" ht="30" customHeight="1">
      <c r="B4" s="20" t="s">
        <v>14</v>
      </c>
      <c r="C4" s="18" t="s">
        <v>15</v>
      </c>
      <c r="D4" s="185" t="s">
        <v>17</v>
      </c>
      <c r="E4" s="186"/>
      <c r="F4" s="186"/>
      <c r="G4" s="209"/>
      <c r="H4" s="185" t="s">
        <v>18</v>
      </c>
      <c r="I4" s="186"/>
      <c r="J4" s="186"/>
      <c r="K4" s="209"/>
      <c r="L4" s="190"/>
      <c r="M4" s="220"/>
      <c r="N4" s="10"/>
      <c r="O4" s="21"/>
      <c r="P4" s="181" t="s">
        <v>19</v>
      </c>
      <c r="Q4" s="181" t="s">
        <v>20</v>
      </c>
      <c r="R4" s="181" t="s">
        <v>21</v>
      </c>
      <c r="S4" s="181" t="s">
        <v>22</v>
      </c>
      <c r="T4" s="181" t="s">
        <v>23</v>
      </c>
      <c r="U4" s="181" t="s">
        <v>24</v>
      </c>
      <c r="V4" s="181" t="s">
        <v>25</v>
      </c>
      <c r="W4" s="181" t="s">
        <v>26</v>
      </c>
      <c r="X4" s="181" t="s">
        <v>27</v>
      </c>
      <c r="Y4" s="181" t="s">
        <v>28</v>
      </c>
      <c r="Z4" s="22" t="s">
        <v>127</v>
      </c>
      <c r="AA4" s="22" t="s">
        <v>127</v>
      </c>
      <c r="AB4" s="23"/>
      <c r="AC4" s="184" t="s">
        <v>31</v>
      </c>
      <c r="AD4" s="184"/>
      <c r="AE4" s="184"/>
      <c r="AF4" s="184"/>
      <c r="AG4" s="184"/>
      <c r="AH4" s="184" t="s">
        <v>32</v>
      </c>
      <c r="AI4" s="184"/>
      <c r="AJ4" s="184"/>
      <c r="AK4" s="184"/>
      <c r="AL4" s="184"/>
      <c r="AM4" s="184" t="s">
        <v>33</v>
      </c>
      <c r="AN4" s="184"/>
      <c r="AO4" s="184"/>
      <c r="AP4" s="184"/>
      <c r="AQ4" s="184"/>
      <c r="AR4" s="23"/>
      <c r="AS4" s="184" t="s">
        <v>34</v>
      </c>
      <c r="AT4" s="184"/>
      <c r="AU4" s="184"/>
      <c r="AV4" s="184"/>
      <c r="AW4" s="184"/>
      <c r="AX4" s="184"/>
      <c r="AY4" s="184" t="s">
        <v>35</v>
      </c>
      <c r="AZ4" s="184"/>
      <c r="BA4" s="184"/>
      <c r="BB4" s="184"/>
      <c r="BC4" s="184"/>
      <c r="BD4" s="184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2:67" ht="30" customHeight="1">
      <c r="B5" s="17"/>
      <c r="C5" s="18"/>
      <c r="D5" s="18" t="s">
        <v>40</v>
      </c>
      <c r="E5" s="18" t="s">
        <v>41</v>
      </c>
      <c r="F5" s="18" t="s">
        <v>42</v>
      </c>
      <c r="G5" s="18" t="s">
        <v>43</v>
      </c>
      <c r="H5" s="18" t="s">
        <v>40</v>
      </c>
      <c r="I5" s="18" t="s">
        <v>41</v>
      </c>
      <c r="J5" s="18" t="s">
        <v>42</v>
      </c>
      <c r="K5" s="18" t="s">
        <v>43</v>
      </c>
      <c r="L5" s="190"/>
      <c r="M5" s="220"/>
      <c r="N5" s="10"/>
      <c r="O5" s="26"/>
      <c r="P5" s="190"/>
      <c r="Q5" s="190"/>
      <c r="R5" s="182"/>
      <c r="S5" s="182"/>
      <c r="T5" s="182"/>
      <c r="U5" s="182"/>
      <c r="V5" s="182"/>
      <c r="W5" s="182"/>
      <c r="X5" s="182"/>
      <c r="Y5" s="190"/>
      <c r="Z5" s="182" t="s">
        <v>44</v>
      </c>
      <c r="AA5" s="182" t="s">
        <v>45</v>
      </c>
      <c r="AB5" s="27"/>
      <c r="AC5" s="177" t="s">
        <v>46</v>
      </c>
      <c r="AD5" s="184" t="s">
        <v>47</v>
      </c>
      <c r="AE5" s="184"/>
      <c r="AF5" s="184"/>
      <c r="AG5" s="184"/>
      <c r="AH5" s="177" t="s">
        <v>46</v>
      </c>
      <c r="AI5" s="184" t="s">
        <v>47</v>
      </c>
      <c r="AJ5" s="184"/>
      <c r="AK5" s="184"/>
      <c r="AL5" s="184"/>
      <c r="AM5" s="177" t="s">
        <v>46</v>
      </c>
      <c r="AN5" s="184" t="s">
        <v>47</v>
      </c>
      <c r="AO5" s="184"/>
      <c r="AP5" s="184"/>
      <c r="AQ5" s="184"/>
      <c r="AR5" s="27"/>
      <c r="AS5" s="185" t="s">
        <v>48</v>
      </c>
      <c r="AT5" s="186"/>
      <c r="AU5" s="187"/>
      <c r="AV5" s="188" t="s">
        <v>49</v>
      </c>
      <c r="AW5" s="189"/>
      <c r="AX5" s="179" t="s">
        <v>50</v>
      </c>
      <c r="AY5" s="185" t="s">
        <v>48</v>
      </c>
      <c r="AZ5" s="186"/>
      <c r="BA5" s="187"/>
      <c r="BB5" s="188" t="s">
        <v>49</v>
      </c>
      <c r="BC5" s="189"/>
      <c r="BD5" s="179" t="s">
        <v>50</v>
      </c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2:67" ht="30" customHeight="1">
      <c r="B6" s="28"/>
      <c r="C6" s="29"/>
      <c r="D6" s="29" t="s">
        <v>52</v>
      </c>
      <c r="E6" s="29" t="s">
        <v>52</v>
      </c>
      <c r="F6" s="29" t="s">
        <v>52</v>
      </c>
      <c r="G6" s="29" t="s">
        <v>52</v>
      </c>
      <c r="H6" s="29" t="s">
        <v>52</v>
      </c>
      <c r="I6" s="29" t="s">
        <v>52</v>
      </c>
      <c r="J6" s="29" t="s">
        <v>52</v>
      </c>
      <c r="K6" s="29" t="s">
        <v>52</v>
      </c>
      <c r="L6" s="29" t="s">
        <v>52</v>
      </c>
      <c r="M6" s="220"/>
      <c r="N6" s="10"/>
      <c r="O6" s="26"/>
      <c r="P6" s="190"/>
      <c r="Q6" s="190"/>
      <c r="R6" s="182"/>
      <c r="S6" s="182"/>
      <c r="T6" s="182"/>
      <c r="U6" s="182"/>
      <c r="V6" s="182"/>
      <c r="W6" s="182"/>
      <c r="X6" s="182"/>
      <c r="Y6" s="190"/>
      <c r="Z6" s="182"/>
      <c r="AA6" s="182"/>
      <c r="AB6" s="27"/>
      <c r="AC6" s="177"/>
      <c r="AD6" s="181" t="s">
        <v>53</v>
      </c>
      <c r="AE6" s="181" t="s">
        <v>54</v>
      </c>
      <c r="AF6" s="177" t="s">
        <v>55</v>
      </c>
      <c r="AG6" s="177" t="s">
        <v>43</v>
      </c>
      <c r="AH6" s="177"/>
      <c r="AI6" s="181" t="s">
        <v>53</v>
      </c>
      <c r="AJ6" s="181" t="s">
        <v>54</v>
      </c>
      <c r="AK6" s="177" t="s">
        <v>55</v>
      </c>
      <c r="AL6" s="177" t="s">
        <v>43</v>
      </c>
      <c r="AM6" s="177"/>
      <c r="AN6" s="181" t="s">
        <v>53</v>
      </c>
      <c r="AO6" s="181" t="s">
        <v>54</v>
      </c>
      <c r="AP6" s="177" t="s">
        <v>55</v>
      </c>
      <c r="AQ6" s="177" t="s">
        <v>43</v>
      </c>
      <c r="AR6" s="27"/>
      <c r="AS6" s="176" t="s">
        <v>56</v>
      </c>
      <c r="AT6" s="176" t="s">
        <v>57</v>
      </c>
      <c r="AU6" s="176" t="s">
        <v>58</v>
      </c>
      <c r="AV6" s="176" t="s">
        <v>59</v>
      </c>
      <c r="AW6" s="176" t="s">
        <v>60</v>
      </c>
      <c r="AX6" s="179"/>
      <c r="AY6" s="176" t="s">
        <v>56</v>
      </c>
      <c r="AZ6" s="176" t="s">
        <v>57</v>
      </c>
      <c r="BA6" s="176" t="s">
        <v>58</v>
      </c>
      <c r="BB6" s="176" t="s">
        <v>59</v>
      </c>
      <c r="BC6" s="176" t="s">
        <v>60</v>
      </c>
      <c r="BD6" s="179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2:67" ht="30" customHeight="1">
      <c r="B7" s="17"/>
      <c r="C7" s="18"/>
      <c r="D7" s="43"/>
      <c r="E7" s="43"/>
      <c r="F7" s="43"/>
      <c r="G7" s="43"/>
      <c r="H7" s="43"/>
      <c r="I7" s="43"/>
      <c r="J7" s="43"/>
      <c r="K7" s="43"/>
      <c r="L7" s="43"/>
      <c r="M7" s="220"/>
      <c r="N7" s="10"/>
      <c r="O7" s="26"/>
      <c r="P7" s="190"/>
      <c r="Q7" s="190"/>
      <c r="R7" s="182"/>
      <c r="S7" s="182"/>
      <c r="T7" s="182"/>
      <c r="U7" s="182"/>
      <c r="V7" s="182"/>
      <c r="W7" s="182"/>
      <c r="X7" s="182"/>
      <c r="Y7" s="190"/>
      <c r="Z7" s="182"/>
      <c r="AA7" s="182"/>
      <c r="AB7" s="27"/>
      <c r="AC7" s="177"/>
      <c r="AD7" s="182"/>
      <c r="AE7" s="182"/>
      <c r="AF7" s="177"/>
      <c r="AG7" s="177"/>
      <c r="AH7" s="177"/>
      <c r="AI7" s="182"/>
      <c r="AJ7" s="182"/>
      <c r="AK7" s="177"/>
      <c r="AL7" s="177"/>
      <c r="AM7" s="177"/>
      <c r="AN7" s="182"/>
      <c r="AO7" s="182"/>
      <c r="AP7" s="177"/>
      <c r="AQ7" s="177"/>
      <c r="AR7" s="27"/>
      <c r="AS7" s="177"/>
      <c r="AT7" s="177"/>
      <c r="AU7" s="177"/>
      <c r="AV7" s="177"/>
      <c r="AW7" s="177"/>
      <c r="AX7" s="179"/>
      <c r="AY7" s="177"/>
      <c r="AZ7" s="177"/>
      <c r="BA7" s="177"/>
      <c r="BB7" s="177"/>
      <c r="BC7" s="177"/>
      <c r="BD7" s="179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2:67" ht="30" customHeight="1">
      <c r="B8" s="20" t="s">
        <v>128</v>
      </c>
      <c r="C8" s="18" t="s">
        <v>62</v>
      </c>
      <c r="D8" s="51">
        <v>31.929999999999996</v>
      </c>
      <c r="E8" s="51">
        <v>16.64</v>
      </c>
      <c r="F8" s="52">
        <v>11.82</v>
      </c>
      <c r="G8" s="53">
        <v>60.38</v>
      </c>
      <c r="H8" s="50">
        <v>29.29</v>
      </c>
      <c r="I8" s="50">
        <v>14.64</v>
      </c>
      <c r="J8" s="50">
        <v>10.69</v>
      </c>
      <c r="K8" s="50">
        <v>54.620000000000005</v>
      </c>
      <c r="L8" s="50">
        <v>2.82</v>
      </c>
      <c r="M8" s="220"/>
      <c r="N8" s="10"/>
      <c r="O8" s="26"/>
      <c r="P8" s="191"/>
      <c r="Q8" s="191"/>
      <c r="R8" s="183"/>
      <c r="S8" s="183"/>
      <c r="T8" s="183"/>
      <c r="U8" s="183"/>
      <c r="V8" s="183"/>
      <c r="W8" s="183"/>
      <c r="X8" s="183"/>
      <c r="Y8" s="191"/>
      <c r="Z8" s="183"/>
      <c r="AA8" s="183"/>
      <c r="AB8" s="27"/>
      <c r="AC8" s="178"/>
      <c r="AD8" s="183"/>
      <c r="AE8" s="183"/>
      <c r="AF8" s="178"/>
      <c r="AG8" s="178"/>
      <c r="AH8" s="178"/>
      <c r="AI8" s="183"/>
      <c r="AJ8" s="183"/>
      <c r="AK8" s="178"/>
      <c r="AL8" s="178"/>
      <c r="AM8" s="178"/>
      <c r="AN8" s="183"/>
      <c r="AO8" s="183"/>
      <c r="AP8" s="178"/>
      <c r="AQ8" s="178"/>
      <c r="AR8" s="27"/>
      <c r="AS8" s="178"/>
      <c r="AT8" s="178"/>
      <c r="AU8" s="178"/>
      <c r="AV8" s="178"/>
      <c r="AW8" s="178"/>
      <c r="AX8" s="180"/>
      <c r="AY8" s="178"/>
      <c r="AZ8" s="178"/>
      <c r="BA8" s="178"/>
      <c r="BB8" s="178"/>
      <c r="BC8" s="178"/>
      <c r="BD8" s="18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2:67" ht="30" customHeight="1">
      <c r="B9" s="20" t="s">
        <v>129</v>
      </c>
      <c r="C9" s="18" t="s">
        <v>62</v>
      </c>
      <c r="D9" s="51">
        <v>32.31</v>
      </c>
      <c r="E9" s="51">
        <v>16.689999999999998</v>
      </c>
      <c r="F9" s="52">
        <v>11.55</v>
      </c>
      <c r="G9" s="53">
        <v>60.540000000000006</v>
      </c>
      <c r="H9" s="50">
        <v>30.209999999999997</v>
      </c>
      <c r="I9" s="50">
        <v>14.99</v>
      </c>
      <c r="J9" s="50">
        <v>10.290000000000001</v>
      </c>
      <c r="K9" s="50">
        <v>55.489999999999995</v>
      </c>
      <c r="L9" s="50">
        <v>2.4899999999999998</v>
      </c>
      <c r="M9" s="220"/>
      <c r="N9" s="10"/>
      <c r="O9" s="59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2:67" ht="30" customHeight="1">
      <c r="B10" s="20" t="s">
        <v>130</v>
      </c>
      <c r="C10" s="18" t="s">
        <v>62</v>
      </c>
      <c r="D10" s="152">
        <f>ROUND(AI10/AH10,4)*100</f>
        <v>33.040000000000006</v>
      </c>
      <c r="E10" s="152">
        <f>ROUND(AJ10/AH10,4)*100</f>
        <v>16.38</v>
      </c>
      <c r="F10" s="152">
        <f>ROUND(AK10/AH10,4)*100</f>
        <v>11.5</v>
      </c>
      <c r="G10" s="152">
        <f>ROUND(AL10/AH10,4)*100</f>
        <v>60.919999999999995</v>
      </c>
      <c r="H10" s="152">
        <f>ROUND(AN10/AM10,4)*100</f>
        <v>30.959999999999997</v>
      </c>
      <c r="I10" s="152">
        <f>ROUND(AO10/AM10,4)*100</f>
        <v>14.64</v>
      </c>
      <c r="J10" s="152">
        <f>ROUND(AP10/AM10,4)*100</f>
        <v>10.17</v>
      </c>
      <c r="K10" s="152">
        <f>ROUND(AQ10/AM10,4)*100</f>
        <v>55.769999999999996</v>
      </c>
      <c r="L10" s="152">
        <f>ROUND(AX10/BD10,4)*100</f>
        <v>2.5700000000000003</v>
      </c>
      <c r="M10" s="220"/>
      <c r="N10" s="10"/>
      <c r="O10" s="64" t="s">
        <v>71</v>
      </c>
      <c r="P10" s="153">
        <f t="shared" ref="P10:AA10" si="0">SUM(P11:P12)</f>
        <v>104845</v>
      </c>
      <c r="Q10" s="153">
        <f t="shared" si="0"/>
        <v>166323</v>
      </c>
      <c r="R10" s="153">
        <f t="shared" si="0"/>
        <v>19623286846</v>
      </c>
      <c r="S10" s="154">
        <f t="shared" si="0"/>
        <v>19624482446</v>
      </c>
      <c r="T10" s="154">
        <f t="shared" si="0"/>
        <v>19624482446</v>
      </c>
      <c r="U10" s="154">
        <f t="shared" si="0"/>
        <v>0</v>
      </c>
      <c r="V10" s="154">
        <f t="shared" si="0"/>
        <v>1195600</v>
      </c>
      <c r="W10" s="154">
        <f t="shared" si="0"/>
        <v>1195600</v>
      </c>
      <c r="X10" s="154">
        <f t="shared" si="0"/>
        <v>0</v>
      </c>
      <c r="Y10" s="154">
        <f t="shared" si="0"/>
        <v>166323</v>
      </c>
      <c r="Z10" s="154">
        <f t="shared" si="0"/>
        <v>84994369</v>
      </c>
      <c r="AA10" s="154">
        <f t="shared" si="0"/>
        <v>86870170</v>
      </c>
      <c r="AB10" s="155"/>
      <c r="AC10" s="154">
        <f t="shared" ref="AC10:AQ10" si="1">SUM(AC11:AC12)</f>
        <v>101818</v>
      </c>
      <c r="AD10" s="154">
        <f t="shared" si="1"/>
        <v>33639</v>
      </c>
      <c r="AE10" s="154">
        <f t="shared" si="1"/>
        <v>16678</v>
      </c>
      <c r="AF10" s="154">
        <f t="shared" si="1"/>
        <v>11707</v>
      </c>
      <c r="AG10" s="154">
        <f t="shared" si="1"/>
        <v>62024</v>
      </c>
      <c r="AH10" s="154">
        <f t="shared" si="1"/>
        <v>101818</v>
      </c>
      <c r="AI10" s="154">
        <f t="shared" si="1"/>
        <v>33639</v>
      </c>
      <c r="AJ10" s="154">
        <f t="shared" si="1"/>
        <v>16678</v>
      </c>
      <c r="AK10" s="154">
        <f t="shared" si="1"/>
        <v>11707</v>
      </c>
      <c r="AL10" s="154">
        <f t="shared" si="1"/>
        <v>62024</v>
      </c>
      <c r="AM10" s="154">
        <f t="shared" si="1"/>
        <v>40699</v>
      </c>
      <c r="AN10" s="154">
        <f t="shared" si="1"/>
        <v>12601</v>
      </c>
      <c r="AO10" s="154">
        <f t="shared" si="1"/>
        <v>5958</v>
      </c>
      <c r="AP10" s="154">
        <f t="shared" si="1"/>
        <v>4140</v>
      </c>
      <c r="AQ10" s="154">
        <f t="shared" si="1"/>
        <v>22699</v>
      </c>
      <c r="AR10" s="155"/>
      <c r="AS10" s="155">
        <f t="shared" ref="AS10:BD10" si="2">SUM(AS11:AS12)</f>
        <v>2969</v>
      </c>
      <c r="AT10" s="155">
        <f t="shared" si="2"/>
        <v>2274</v>
      </c>
      <c r="AU10" s="155">
        <f t="shared" si="2"/>
        <v>1359</v>
      </c>
      <c r="AV10" s="155">
        <f t="shared" si="2"/>
        <v>0</v>
      </c>
      <c r="AW10" s="155">
        <f t="shared" si="2"/>
        <v>0</v>
      </c>
      <c r="AX10" s="155">
        <f t="shared" si="2"/>
        <v>6602</v>
      </c>
      <c r="AY10" s="155">
        <f t="shared" si="2"/>
        <v>107785</v>
      </c>
      <c r="AZ10" s="155">
        <f t="shared" si="2"/>
        <v>107738</v>
      </c>
      <c r="BA10" s="155">
        <f t="shared" si="2"/>
        <v>41036</v>
      </c>
      <c r="BB10" s="155">
        <f t="shared" si="2"/>
        <v>0</v>
      </c>
      <c r="BC10" s="155">
        <f t="shared" si="2"/>
        <v>0</v>
      </c>
      <c r="BD10" s="155">
        <f t="shared" si="2"/>
        <v>256559</v>
      </c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2:67" ht="30" customHeight="1">
      <c r="B11" s="20" t="s">
        <v>72</v>
      </c>
      <c r="C11" s="18" t="s">
        <v>43</v>
      </c>
      <c r="D11" s="58" t="s">
        <v>63</v>
      </c>
      <c r="E11" s="58" t="s">
        <v>63</v>
      </c>
      <c r="F11" s="58" t="s">
        <v>63</v>
      </c>
      <c r="G11" s="58" t="s">
        <v>63</v>
      </c>
      <c r="H11" s="58" t="s">
        <v>63</v>
      </c>
      <c r="I11" s="58" t="s">
        <v>63</v>
      </c>
      <c r="J11" s="58" t="s">
        <v>63</v>
      </c>
      <c r="K11" s="58" t="s">
        <v>63</v>
      </c>
      <c r="L11" s="58" t="s">
        <v>63</v>
      </c>
      <c r="M11" s="220"/>
      <c r="N11" s="10"/>
      <c r="O11" s="64" t="s">
        <v>73</v>
      </c>
      <c r="P11" s="153">
        <f t="shared" ref="P11:Y11" si="3">SUM(P13:P32)</f>
        <v>99753</v>
      </c>
      <c r="Q11" s="153">
        <f t="shared" si="3"/>
        <v>156705</v>
      </c>
      <c r="R11" s="153">
        <f t="shared" si="3"/>
        <v>17625364100</v>
      </c>
      <c r="S11" s="154">
        <f t="shared" si="3"/>
        <v>17626559700</v>
      </c>
      <c r="T11" s="154">
        <f t="shared" si="3"/>
        <v>17626559700</v>
      </c>
      <c r="U11" s="154">
        <f t="shared" si="3"/>
        <v>0</v>
      </c>
      <c r="V11" s="154">
        <f t="shared" si="3"/>
        <v>1195600</v>
      </c>
      <c r="W11" s="154">
        <f t="shared" si="3"/>
        <v>1195600</v>
      </c>
      <c r="X11" s="154">
        <f t="shared" si="3"/>
        <v>0</v>
      </c>
      <c r="Y11" s="154">
        <f t="shared" si="3"/>
        <v>156705</v>
      </c>
      <c r="Z11" s="154">
        <f>Z13+Z14+SUM(Z15:Z18)+Z19+Z20+Z21+Z22+SUM(Z23:Z23)+SUM(Z24:Z28)+SUM(Z29:Z32)</f>
        <v>84994369</v>
      </c>
      <c r="AA11" s="154">
        <f>AA13+AA14+SUM(AA15:AA18)+AA19+AA20+AA21+AA22+SUM(AA23:AA23)+SUM(AA24:AA28)+SUM(AA29:AA32)</f>
        <v>86870170</v>
      </c>
      <c r="AB11" s="155"/>
      <c r="AC11" s="154">
        <f t="shared" ref="AC11:AQ11" si="4">AC13+AC14+SUM(AC15:AC18)+AC19+AC20+AC21+AC22+SUM(AC23:AC23)+SUM(AC24:AC28)+SUM(AC29:AC32)</f>
        <v>101818</v>
      </c>
      <c r="AD11" s="154">
        <f t="shared" si="4"/>
        <v>33639</v>
      </c>
      <c r="AE11" s="154">
        <f t="shared" si="4"/>
        <v>16678</v>
      </c>
      <c r="AF11" s="154">
        <f t="shared" si="4"/>
        <v>11707</v>
      </c>
      <c r="AG11" s="154">
        <f t="shared" si="4"/>
        <v>62024</v>
      </c>
      <c r="AH11" s="154">
        <f t="shared" si="4"/>
        <v>101818</v>
      </c>
      <c r="AI11" s="154">
        <f t="shared" si="4"/>
        <v>33639</v>
      </c>
      <c r="AJ11" s="154">
        <f t="shared" si="4"/>
        <v>16678</v>
      </c>
      <c r="AK11" s="154">
        <f t="shared" si="4"/>
        <v>11707</v>
      </c>
      <c r="AL11" s="154">
        <f t="shared" si="4"/>
        <v>62024</v>
      </c>
      <c r="AM11" s="154">
        <f t="shared" si="4"/>
        <v>40699</v>
      </c>
      <c r="AN11" s="154">
        <f t="shared" si="4"/>
        <v>12601</v>
      </c>
      <c r="AO11" s="154">
        <f t="shared" si="4"/>
        <v>5958</v>
      </c>
      <c r="AP11" s="154">
        <f t="shared" si="4"/>
        <v>4140</v>
      </c>
      <c r="AQ11" s="154">
        <f t="shared" si="4"/>
        <v>22699</v>
      </c>
      <c r="AR11" s="155"/>
      <c r="AS11" s="154">
        <f t="shared" ref="AS11:BD11" si="5">SUM(AS13:AS32)</f>
        <v>2969</v>
      </c>
      <c r="AT11" s="154">
        <f t="shared" si="5"/>
        <v>2274</v>
      </c>
      <c r="AU11" s="154">
        <f t="shared" si="5"/>
        <v>1359</v>
      </c>
      <c r="AV11" s="154">
        <f t="shared" si="5"/>
        <v>0</v>
      </c>
      <c r="AW11" s="154">
        <f t="shared" si="5"/>
        <v>0</v>
      </c>
      <c r="AX11" s="154">
        <f t="shared" si="5"/>
        <v>6602</v>
      </c>
      <c r="AY11" s="154">
        <f t="shared" si="5"/>
        <v>102689</v>
      </c>
      <c r="AZ11" s="154">
        <f t="shared" si="5"/>
        <v>102689</v>
      </c>
      <c r="BA11" s="154">
        <f t="shared" si="5"/>
        <v>41036</v>
      </c>
      <c r="BB11" s="154">
        <f t="shared" si="5"/>
        <v>0</v>
      </c>
      <c r="BC11" s="154">
        <f t="shared" si="5"/>
        <v>0</v>
      </c>
      <c r="BD11" s="154">
        <f t="shared" si="5"/>
        <v>246414</v>
      </c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2:67" ht="30" customHeight="1">
      <c r="B12" s="71" t="s">
        <v>74</v>
      </c>
      <c r="C12" s="29" t="s">
        <v>43</v>
      </c>
      <c r="D12" s="79" t="s">
        <v>63</v>
      </c>
      <c r="E12" s="79" t="s">
        <v>63</v>
      </c>
      <c r="F12" s="79" t="s">
        <v>63</v>
      </c>
      <c r="G12" s="79" t="s">
        <v>63</v>
      </c>
      <c r="H12" s="79" t="s">
        <v>63</v>
      </c>
      <c r="I12" s="79" t="s">
        <v>63</v>
      </c>
      <c r="J12" s="79" t="s">
        <v>63</v>
      </c>
      <c r="K12" s="79" t="s">
        <v>63</v>
      </c>
      <c r="L12" s="79" t="s">
        <v>63</v>
      </c>
      <c r="M12" s="222"/>
      <c r="N12" s="10"/>
      <c r="O12" s="81" t="s">
        <v>75</v>
      </c>
      <c r="P12" s="156">
        <f t="shared" ref="P12:AA12" si="6">SUM(P33:P35)</f>
        <v>5092</v>
      </c>
      <c r="Q12" s="156">
        <f t="shared" si="6"/>
        <v>9618</v>
      </c>
      <c r="R12" s="156">
        <f t="shared" si="6"/>
        <v>1997922746</v>
      </c>
      <c r="S12" s="157">
        <f t="shared" si="6"/>
        <v>1997922746</v>
      </c>
      <c r="T12" s="157">
        <f t="shared" si="6"/>
        <v>1997922746</v>
      </c>
      <c r="U12" s="157">
        <f t="shared" si="6"/>
        <v>0</v>
      </c>
      <c r="V12" s="157">
        <f t="shared" si="6"/>
        <v>0</v>
      </c>
      <c r="W12" s="157">
        <f t="shared" si="6"/>
        <v>0</v>
      </c>
      <c r="X12" s="157">
        <f t="shared" si="6"/>
        <v>0</v>
      </c>
      <c r="Y12" s="157">
        <f t="shared" si="6"/>
        <v>9618</v>
      </c>
      <c r="Z12" s="157">
        <f t="shared" si="6"/>
        <v>0</v>
      </c>
      <c r="AA12" s="157">
        <f t="shared" si="6"/>
        <v>0</v>
      </c>
      <c r="AB12" s="158"/>
      <c r="AC12" s="157">
        <f t="shared" ref="AC12:AQ12" si="7">SUM(AC33:AC35)</f>
        <v>0</v>
      </c>
      <c r="AD12" s="157">
        <f t="shared" si="7"/>
        <v>0</v>
      </c>
      <c r="AE12" s="157">
        <f t="shared" si="7"/>
        <v>0</v>
      </c>
      <c r="AF12" s="157">
        <f t="shared" si="7"/>
        <v>0</v>
      </c>
      <c r="AG12" s="157">
        <f t="shared" si="7"/>
        <v>0</v>
      </c>
      <c r="AH12" s="157">
        <f t="shared" si="7"/>
        <v>0</v>
      </c>
      <c r="AI12" s="157">
        <f t="shared" si="7"/>
        <v>0</v>
      </c>
      <c r="AJ12" s="157">
        <f t="shared" si="7"/>
        <v>0</v>
      </c>
      <c r="AK12" s="157">
        <f t="shared" si="7"/>
        <v>0</v>
      </c>
      <c r="AL12" s="157">
        <f t="shared" si="7"/>
        <v>0</v>
      </c>
      <c r="AM12" s="157">
        <f t="shared" si="7"/>
        <v>0</v>
      </c>
      <c r="AN12" s="157">
        <f t="shared" si="7"/>
        <v>0</v>
      </c>
      <c r="AO12" s="157">
        <f t="shared" si="7"/>
        <v>0</v>
      </c>
      <c r="AP12" s="157">
        <f t="shared" si="7"/>
        <v>0</v>
      </c>
      <c r="AQ12" s="157">
        <f t="shared" si="7"/>
        <v>0</v>
      </c>
      <c r="AR12" s="158"/>
      <c r="AS12" s="157">
        <f t="shared" ref="AS12:BD12" si="8">SUM(AS33:AS35)</f>
        <v>0</v>
      </c>
      <c r="AT12" s="157">
        <f t="shared" si="8"/>
        <v>0</v>
      </c>
      <c r="AU12" s="157">
        <f t="shared" si="8"/>
        <v>0</v>
      </c>
      <c r="AV12" s="157">
        <f t="shared" si="8"/>
        <v>0</v>
      </c>
      <c r="AW12" s="157">
        <f t="shared" si="8"/>
        <v>0</v>
      </c>
      <c r="AX12" s="157">
        <f t="shared" si="8"/>
        <v>0</v>
      </c>
      <c r="AY12" s="157">
        <f t="shared" si="8"/>
        <v>5096</v>
      </c>
      <c r="AZ12" s="157">
        <f t="shared" si="8"/>
        <v>5049</v>
      </c>
      <c r="BA12" s="157">
        <f t="shared" si="8"/>
        <v>0</v>
      </c>
      <c r="BB12" s="157">
        <f t="shared" si="8"/>
        <v>0</v>
      </c>
      <c r="BC12" s="157">
        <f t="shared" si="8"/>
        <v>0</v>
      </c>
      <c r="BD12" s="157">
        <f t="shared" si="8"/>
        <v>10145</v>
      </c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2:67" ht="30" customHeight="1">
      <c r="B13" s="17">
        <v>41001</v>
      </c>
      <c r="C13" s="18" t="s">
        <v>76</v>
      </c>
      <c r="D13" s="159">
        <f>ROUND(AI13/AH13,4)*100</f>
        <v>33.650000000000006</v>
      </c>
      <c r="E13" s="152">
        <f>ROUND(AJ13/AH13,4)*100</f>
        <v>15.190000000000001</v>
      </c>
      <c r="F13" s="152">
        <f>ROUND(AK13/AH13,4)*100</f>
        <v>11.08</v>
      </c>
      <c r="G13" s="152">
        <f>ROUND(AL13/AH13,4)*100</f>
        <v>59.919999999999995</v>
      </c>
      <c r="H13" s="152">
        <f>ROUND(AN13/AM13,4)*100</f>
        <v>32.57</v>
      </c>
      <c r="I13" s="152">
        <f>ROUND(AO13/AM13,4)*100</f>
        <v>13.69</v>
      </c>
      <c r="J13" s="152">
        <f>ROUND(AP13/AM13,4)*100</f>
        <v>9.7900000000000009</v>
      </c>
      <c r="K13" s="152">
        <f>ROUND(AQ13/AM13,4)*100</f>
        <v>56.05</v>
      </c>
      <c r="L13" s="152">
        <f>ROUND(AX13/BD13,4)*100</f>
        <v>3</v>
      </c>
      <c r="M13" s="24" t="s">
        <v>77</v>
      </c>
      <c r="N13" s="10"/>
      <c r="O13" s="18" t="s">
        <v>76</v>
      </c>
      <c r="P13" s="160">
        <f>[1]第１表１!G13</f>
        <v>27534</v>
      </c>
      <c r="Q13" s="160">
        <f>[1]第１表１!I13</f>
        <v>42749</v>
      </c>
      <c r="R13" s="161">
        <f>S13-V13</f>
        <v>4950145100</v>
      </c>
      <c r="S13" s="161">
        <f>SUM(T13:U13)</f>
        <v>4951340700</v>
      </c>
      <c r="T13" s="162">
        <f>第８表１!AO13:AO13</f>
        <v>4951340700</v>
      </c>
      <c r="U13" s="162">
        <f>第８表１!AP13</f>
        <v>0</v>
      </c>
      <c r="V13" s="161">
        <f>SUM(W13:X13)</f>
        <v>1195600</v>
      </c>
      <c r="W13" s="162">
        <f>第８表１!AR13</f>
        <v>1195600</v>
      </c>
      <c r="X13" s="162">
        <f>第８表１!AS13</f>
        <v>0</v>
      </c>
      <c r="Y13" s="163">
        <f>[2]第６表２!W13</f>
        <v>42749</v>
      </c>
      <c r="Z13" s="164">
        <f>第８表１!AU13</f>
        <v>23978979</v>
      </c>
      <c r="AA13" s="164">
        <f>第８表１!AV13</f>
        <v>24625739</v>
      </c>
      <c r="AB13" s="93"/>
      <c r="AC13" s="164">
        <f>第８表１!AX13</f>
        <v>28046</v>
      </c>
      <c r="AD13" s="164">
        <f>第８表１!AY13</f>
        <v>9437</v>
      </c>
      <c r="AE13" s="164">
        <f>第８表１!AZ13</f>
        <v>4261</v>
      </c>
      <c r="AF13" s="164">
        <f>第８表１!BA13</f>
        <v>3107</v>
      </c>
      <c r="AG13" s="161">
        <f>SUM(AD13:AF13)</f>
        <v>16805</v>
      </c>
      <c r="AH13" s="164">
        <f>第８表１!BC13</f>
        <v>28046</v>
      </c>
      <c r="AI13" s="164">
        <f>第８表１!BD13</f>
        <v>9437</v>
      </c>
      <c r="AJ13" s="164">
        <f>第８表１!BE13</f>
        <v>4261</v>
      </c>
      <c r="AK13" s="164">
        <f>第８表１!BF13</f>
        <v>3107</v>
      </c>
      <c r="AL13" s="161">
        <f>SUM(AI13:AK13)</f>
        <v>16805</v>
      </c>
      <c r="AM13" s="164">
        <f>第８表１!BH13</f>
        <v>11521</v>
      </c>
      <c r="AN13" s="164">
        <f>第８表１!BI13</f>
        <v>3752</v>
      </c>
      <c r="AO13" s="164">
        <f>第８表１!BJ13</f>
        <v>1577</v>
      </c>
      <c r="AP13" s="164">
        <f>第８表１!BK13</f>
        <v>1128</v>
      </c>
      <c r="AQ13" s="161">
        <f>SUM(AN13:AP13)</f>
        <v>6457</v>
      </c>
      <c r="AR13" s="93"/>
      <c r="AS13" s="165">
        <f>[2]第６表２!P13</f>
        <v>836</v>
      </c>
      <c r="AT13" s="165">
        <f>[2]第６表４!P13</f>
        <v>720</v>
      </c>
      <c r="AU13" s="165">
        <f>[2]第６表６!P13</f>
        <v>472</v>
      </c>
      <c r="AV13" s="166">
        <f>[2]第７表２!J13</f>
        <v>0</v>
      </c>
      <c r="AW13" s="166">
        <f>[2]第７表４!J13</f>
        <v>0</v>
      </c>
      <c r="AX13" s="155">
        <f>SUM(AS13:AW13)</f>
        <v>2028</v>
      </c>
      <c r="AY13" s="165">
        <f>[2]第６表２!J13</f>
        <v>28046</v>
      </c>
      <c r="AZ13" s="165">
        <f>[2]第６表４!J13</f>
        <v>28046</v>
      </c>
      <c r="BA13" s="165">
        <f>[2]第６表６!J13</f>
        <v>11521</v>
      </c>
      <c r="BB13" s="165">
        <f>[2]第７表２!F13</f>
        <v>0</v>
      </c>
      <c r="BC13" s="165">
        <f>[2]第７表４!F13</f>
        <v>0</v>
      </c>
      <c r="BD13" s="155">
        <f>SUM(AY13:BC13)</f>
        <v>67613</v>
      </c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2:67" ht="30" customHeight="1">
      <c r="B14" s="17">
        <v>41002</v>
      </c>
      <c r="C14" s="18" t="s">
        <v>78</v>
      </c>
      <c r="D14" s="152">
        <f t="shared" ref="D14:D32" si="9">ROUND(AI14/AH14,4)*100</f>
        <v>35.659999999999997</v>
      </c>
      <c r="E14" s="152">
        <f t="shared" ref="E14:E32" si="10">ROUND(AJ14/AH14,4)*100</f>
        <v>17.010000000000002</v>
      </c>
      <c r="F14" s="152">
        <f t="shared" ref="F14:F32" si="11">ROUND(AK14/AH14,4)*100</f>
        <v>11.67</v>
      </c>
      <c r="G14" s="152">
        <f t="shared" ref="G14:G32" si="12">ROUND(AL14/AH14,4)*100</f>
        <v>64.34</v>
      </c>
      <c r="H14" s="152">
        <f t="shared" ref="H14:H32" si="13">ROUND(AN14/AM14,4)*100</f>
        <v>31.94</v>
      </c>
      <c r="I14" s="152">
        <f t="shared" ref="I14:I32" si="14">ROUND(AO14/AM14,4)*100</f>
        <v>15.379999999999999</v>
      </c>
      <c r="J14" s="152">
        <f t="shared" ref="J14:J32" si="15">ROUND(AP14/AM14,4)*100</f>
        <v>11.25</v>
      </c>
      <c r="K14" s="152">
        <f t="shared" ref="K14:K32" si="16">ROUND(AQ14/AM14,4)*100</f>
        <v>58.56</v>
      </c>
      <c r="L14" s="152">
        <f t="shared" ref="L14:L32" si="17">ROUND(AX14/BD14,4)*100</f>
        <v>2.81</v>
      </c>
      <c r="M14" s="100" t="s">
        <v>79</v>
      </c>
      <c r="N14" s="10"/>
      <c r="O14" s="18" t="s">
        <v>78</v>
      </c>
      <c r="P14" s="160">
        <f>[1]第１表１!G14</f>
        <v>15629</v>
      </c>
      <c r="Q14" s="160">
        <f>[1]第１表１!I14</f>
        <v>25103</v>
      </c>
      <c r="R14" s="161">
        <f t="shared" ref="R14:R35" si="18">S14-V14</f>
        <v>2671173100</v>
      </c>
      <c r="S14" s="161">
        <f t="shared" ref="S14:S35" si="19">SUM(T14:U14)</f>
        <v>2671173100</v>
      </c>
      <c r="T14" s="162">
        <f>第８表１!AO14:AO14</f>
        <v>2671173100</v>
      </c>
      <c r="U14" s="162">
        <f>第８表１!AP14</f>
        <v>0</v>
      </c>
      <c r="V14" s="161">
        <f t="shared" ref="V14:V35" si="20">SUM(W14:X14)</f>
        <v>0</v>
      </c>
      <c r="W14" s="162">
        <f>第８表１!AR14</f>
        <v>0</v>
      </c>
      <c r="X14" s="162">
        <f>第８表１!AS14</f>
        <v>0</v>
      </c>
      <c r="Y14" s="163">
        <f>[2]第６表２!W14</f>
        <v>25103</v>
      </c>
      <c r="Z14" s="164">
        <f>第８表１!AU14</f>
        <v>12350024</v>
      </c>
      <c r="AA14" s="164">
        <f>第８表１!AV14</f>
        <v>12628292</v>
      </c>
      <c r="AB14" s="93"/>
      <c r="AC14" s="164">
        <f>第８表１!AX14</f>
        <v>16030</v>
      </c>
      <c r="AD14" s="164">
        <f>第８表１!AY14</f>
        <v>5717</v>
      </c>
      <c r="AE14" s="164">
        <f>第８表１!AZ14</f>
        <v>2726</v>
      </c>
      <c r="AF14" s="164">
        <f>第８表１!BA14</f>
        <v>1870</v>
      </c>
      <c r="AG14" s="161">
        <f t="shared" ref="AG14:AG35" si="21">SUM(AD14:AF14)</f>
        <v>10313</v>
      </c>
      <c r="AH14" s="164">
        <f>第８表１!BC14</f>
        <v>16030</v>
      </c>
      <c r="AI14" s="164">
        <f>第８表１!BD14</f>
        <v>5717</v>
      </c>
      <c r="AJ14" s="164">
        <f>第８表１!BE14</f>
        <v>2726</v>
      </c>
      <c r="AK14" s="164">
        <f>第８表１!BF14</f>
        <v>1870</v>
      </c>
      <c r="AL14" s="161">
        <f t="shared" ref="AL14:AL35" si="22">SUM(AI14:AK14)</f>
        <v>10313</v>
      </c>
      <c r="AM14" s="164">
        <f>第８表１!BH14</f>
        <v>6660</v>
      </c>
      <c r="AN14" s="164">
        <f>第８表１!BI14</f>
        <v>2127</v>
      </c>
      <c r="AO14" s="164">
        <f>第８表１!BJ14</f>
        <v>1024</v>
      </c>
      <c r="AP14" s="164">
        <f>第８表１!BK14</f>
        <v>749</v>
      </c>
      <c r="AQ14" s="161">
        <f t="shared" ref="AQ14:AQ35" si="23">SUM(AN14:AP14)</f>
        <v>3900</v>
      </c>
      <c r="AR14" s="93"/>
      <c r="AS14" s="165">
        <f>[2]第６表２!P14</f>
        <v>467</v>
      </c>
      <c r="AT14" s="165">
        <f>[2]第６表４!P14</f>
        <v>402</v>
      </c>
      <c r="AU14" s="165">
        <f>[2]第６表６!P14</f>
        <v>220</v>
      </c>
      <c r="AV14" s="166">
        <f>[2]第７表２!J14</f>
        <v>0</v>
      </c>
      <c r="AW14" s="166">
        <f>[2]第７表４!J14</f>
        <v>0</v>
      </c>
      <c r="AX14" s="155">
        <f t="shared" ref="AX14:AX35" si="24">SUM(AS14:AW14)</f>
        <v>1089</v>
      </c>
      <c r="AY14" s="165">
        <f>[2]第６表２!J14</f>
        <v>16039</v>
      </c>
      <c r="AZ14" s="165">
        <f>[2]第６表４!J14</f>
        <v>16039</v>
      </c>
      <c r="BA14" s="165">
        <f>[2]第６表６!J14</f>
        <v>6663</v>
      </c>
      <c r="BB14" s="165">
        <f>[2]第７表２!F14</f>
        <v>0</v>
      </c>
      <c r="BC14" s="165">
        <f>[2]第７表４!F14</f>
        <v>0</v>
      </c>
      <c r="BD14" s="155">
        <f t="shared" ref="BD14:BD32" si="25">SUM(AY14:BC14)</f>
        <v>38741</v>
      </c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2:67" ht="30" customHeight="1">
      <c r="B15" s="17">
        <v>41003</v>
      </c>
      <c r="C15" s="18" t="s">
        <v>80</v>
      </c>
      <c r="D15" s="152">
        <f t="shared" si="9"/>
        <v>34.36</v>
      </c>
      <c r="E15" s="152">
        <f t="shared" si="10"/>
        <v>15.67</v>
      </c>
      <c r="F15" s="152">
        <f t="shared" si="11"/>
        <v>11.1</v>
      </c>
      <c r="G15" s="152">
        <f t="shared" si="12"/>
        <v>61.140000000000008</v>
      </c>
      <c r="H15" s="152">
        <f t="shared" si="13"/>
        <v>31.94</v>
      </c>
      <c r="I15" s="152">
        <f t="shared" si="14"/>
        <v>15.06</v>
      </c>
      <c r="J15" s="152">
        <f t="shared" si="15"/>
        <v>9.56</v>
      </c>
      <c r="K15" s="152">
        <f t="shared" si="16"/>
        <v>56.56</v>
      </c>
      <c r="L15" s="152">
        <f t="shared" si="17"/>
        <v>2.11</v>
      </c>
      <c r="M15" s="100" t="s">
        <v>81</v>
      </c>
      <c r="N15" s="10"/>
      <c r="O15" s="18" t="s">
        <v>80</v>
      </c>
      <c r="P15" s="160">
        <f>[1]第１表１!G15</f>
        <v>8233</v>
      </c>
      <c r="Q15" s="160">
        <f>[1]第１表１!I15</f>
        <v>12032</v>
      </c>
      <c r="R15" s="161">
        <f t="shared" si="18"/>
        <v>1300800700</v>
      </c>
      <c r="S15" s="161">
        <f t="shared" si="19"/>
        <v>1300800700</v>
      </c>
      <c r="T15" s="162">
        <f>第８表１!AO15:AO15</f>
        <v>1300800700</v>
      </c>
      <c r="U15" s="162">
        <f>第８表１!AP15</f>
        <v>0</v>
      </c>
      <c r="V15" s="161">
        <f t="shared" si="20"/>
        <v>0</v>
      </c>
      <c r="W15" s="162">
        <f>第８表１!AR15</f>
        <v>0</v>
      </c>
      <c r="X15" s="162">
        <f>第８表１!AS15</f>
        <v>0</v>
      </c>
      <c r="Y15" s="163">
        <f>[2]第６表２!W15</f>
        <v>12032</v>
      </c>
      <c r="Z15" s="164">
        <f>第８表１!AU15</f>
        <v>6473320</v>
      </c>
      <c r="AA15" s="164">
        <f>第８表１!AV15</f>
        <v>6593116</v>
      </c>
      <c r="AB15" s="93"/>
      <c r="AC15" s="164">
        <f>第８表１!AX15</f>
        <v>8294</v>
      </c>
      <c r="AD15" s="164">
        <f>第８表１!AY15</f>
        <v>2850</v>
      </c>
      <c r="AE15" s="164">
        <f>第８表１!AZ15</f>
        <v>1300</v>
      </c>
      <c r="AF15" s="164">
        <f>第８表１!BA15</f>
        <v>921</v>
      </c>
      <c r="AG15" s="161">
        <f t="shared" si="21"/>
        <v>5071</v>
      </c>
      <c r="AH15" s="164">
        <f>第８表１!BC15</f>
        <v>8294</v>
      </c>
      <c r="AI15" s="164">
        <f>第８表１!BD15</f>
        <v>2850</v>
      </c>
      <c r="AJ15" s="164">
        <f>第８表１!BE15</f>
        <v>1300</v>
      </c>
      <c r="AK15" s="164">
        <f>第８表１!BF15</f>
        <v>921</v>
      </c>
      <c r="AL15" s="161">
        <f t="shared" si="22"/>
        <v>5071</v>
      </c>
      <c r="AM15" s="164">
        <f>第８表１!BH15</f>
        <v>3034</v>
      </c>
      <c r="AN15" s="164">
        <f>第８表１!BI15</f>
        <v>969</v>
      </c>
      <c r="AO15" s="164">
        <f>第８表１!BJ15</f>
        <v>457</v>
      </c>
      <c r="AP15" s="164">
        <f>第８表１!BK15</f>
        <v>290</v>
      </c>
      <c r="AQ15" s="161">
        <f t="shared" si="23"/>
        <v>1716</v>
      </c>
      <c r="AR15" s="93"/>
      <c r="AS15" s="165">
        <f>[2]第６表２!P15</f>
        <v>172</v>
      </c>
      <c r="AT15" s="165">
        <f>[2]第６表４!P15</f>
        <v>157</v>
      </c>
      <c r="AU15" s="165">
        <f>[2]第６表６!P15</f>
        <v>85</v>
      </c>
      <c r="AV15" s="166">
        <f>[2]第７表２!J15</f>
        <v>0</v>
      </c>
      <c r="AW15" s="166">
        <f>[2]第７表４!J15</f>
        <v>0</v>
      </c>
      <c r="AX15" s="155">
        <f t="shared" si="24"/>
        <v>414</v>
      </c>
      <c r="AY15" s="165">
        <f>[2]第６表２!J15</f>
        <v>8307</v>
      </c>
      <c r="AZ15" s="165">
        <f>[2]第６表４!J15</f>
        <v>8307</v>
      </c>
      <c r="BA15" s="165">
        <f>[2]第６表６!J15</f>
        <v>3039</v>
      </c>
      <c r="BB15" s="165">
        <f>[2]第７表２!F15</f>
        <v>0</v>
      </c>
      <c r="BC15" s="165">
        <f>[2]第７表４!F15</f>
        <v>0</v>
      </c>
      <c r="BD15" s="155">
        <f t="shared" si="25"/>
        <v>19653</v>
      </c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2:67" ht="30" customHeight="1">
      <c r="B16" s="17">
        <v>41004</v>
      </c>
      <c r="C16" s="18" t="s">
        <v>82</v>
      </c>
      <c r="D16" s="152">
        <f t="shared" si="9"/>
        <v>41.160000000000004</v>
      </c>
      <c r="E16" s="152">
        <f t="shared" si="10"/>
        <v>19.040000000000003</v>
      </c>
      <c r="F16" s="152">
        <f t="shared" si="11"/>
        <v>12.29</v>
      </c>
      <c r="G16" s="152">
        <f t="shared" si="12"/>
        <v>72.489999999999995</v>
      </c>
      <c r="H16" s="152">
        <f t="shared" si="13"/>
        <v>34.78</v>
      </c>
      <c r="I16" s="152">
        <f t="shared" si="14"/>
        <v>14.299999999999999</v>
      </c>
      <c r="J16" s="152">
        <f t="shared" si="15"/>
        <v>9.7799999999999994</v>
      </c>
      <c r="K16" s="152">
        <f t="shared" si="16"/>
        <v>58.86</v>
      </c>
      <c r="L16" s="152">
        <f t="shared" si="17"/>
        <v>1.02</v>
      </c>
      <c r="M16" s="100" t="s">
        <v>83</v>
      </c>
      <c r="N16" s="10"/>
      <c r="O16" s="18" t="s">
        <v>82</v>
      </c>
      <c r="P16" s="160">
        <f>[1]第１表１!G16</f>
        <v>2518</v>
      </c>
      <c r="Q16" s="160">
        <f>[1]第１表１!I16</f>
        <v>3775</v>
      </c>
      <c r="R16" s="161">
        <f t="shared" si="18"/>
        <v>338127900</v>
      </c>
      <c r="S16" s="161">
        <f t="shared" si="19"/>
        <v>338127900</v>
      </c>
      <c r="T16" s="162">
        <f>第８表１!AO16:AO16</f>
        <v>338127900</v>
      </c>
      <c r="U16" s="162">
        <f>第８表１!AP16</f>
        <v>0</v>
      </c>
      <c r="V16" s="161">
        <f t="shared" si="20"/>
        <v>0</v>
      </c>
      <c r="W16" s="162">
        <f>第８表１!AR16</f>
        <v>0</v>
      </c>
      <c r="X16" s="162">
        <f>第８表１!AS16</f>
        <v>0</v>
      </c>
      <c r="Y16" s="163">
        <f>[2]第６表２!W16</f>
        <v>3775</v>
      </c>
      <c r="Z16" s="164">
        <f>第８表１!AU16</f>
        <v>1536008</v>
      </c>
      <c r="AA16" s="164">
        <f>第８表１!AV16</f>
        <v>1553956</v>
      </c>
      <c r="AB16" s="93"/>
      <c r="AC16" s="164">
        <f>第８表１!AX16</f>
        <v>2563</v>
      </c>
      <c r="AD16" s="164">
        <f>第８表１!AY16</f>
        <v>1055</v>
      </c>
      <c r="AE16" s="164">
        <f>第８表１!AZ16</f>
        <v>488</v>
      </c>
      <c r="AF16" s="164">
        <f>第８表１!BA16</f>
        <v>315</v>
      </c>
      <c r="AG16" s="161">
        <f t="shared" si="21"/>
        <v>1858</v>
      </c>
      <c r="AH16" s="164">
        <f>第８表１!BC16</f>
        <v>2563</v>
      </c>
      <c r="AI16" s="164">
        <f>第８表１!BD16</f>
        <v>1055</v>
      </c>
      <c r="AJ16" s="164">
        <f>第８表１!BE16</f>
        <v>488</v>
      </c>
      <c r="AK16" s="164">
        <f>第８表１!BF16</f>
        <v>315</v>
      </c>
      <c r="AL16" s="161">
        <f t="shared" si="22"/>
        <v>1858</v>
      </c>
      <c r="AM16" s="164">
        <f>第８表１!BH16</f>
        <v>1084</v>
      </c>
      <c r="AN16" s="164">
        <f>第８表１!BI16</f>
        <v>377</v>
      </c>
      <c r="AO16" s="164">
        <f>第８表１!BJ16</f>
        <v>155</v>
      </c>
      <c r="AP16" s="164">
        <f>第８表１!BK16</f>
        <v>106</v>
      </c>
      <c r="AQ16" s="161">
        <f t="shared" si="23"/>
        <v>638</v>
      </c>
      <c r="AR16" s="93"/>
      <c r="AS16" s="165">
        <f>[2]第６表２!P16</f>
        <v>34</v>
      </c>
      <c r="AT16" s="165">
        <f>[2]第６表４!P16</f>
        <v>22</v>
      </c>
      <c r="AU16" s="165">
        <f>[2]第６表６!P16</f>
        <v>6</v>
      </c>
      <c r="AV16" s="166">
        <f>[2]第７表２!J16</f>
        <v>0</v>
      </c>
      <c r="AW16" s="166">
        <f>[2]第７表４!J16</f>
        <v>0</v>
      </c>
      <c r="AX16" s="155">
        <f t="shared" si="24"/>
        <v>62</v>
      </c>
      <c r="AY16" s="165">
        <f>[2]第６表２!J16</f>
        <v>2560</v>
      </c>
      <c r="AZ16" s="165">
        <f>[2]第６表４!J16</f>
        <v>2560</v>
      </c>
      <c r="BA16" s="165">
        <f>[2]第６表６!J16</f>
        <v>946</v>
      </c>
      <c r="BB16" s="165">
        <f>[2]第７表２!F16</f>
        <v>0</v>
      </c>
      <c r="BC16" s="165">
        <f>[2]第７表４!F16</f>
        <v>0</v>
      </c>
      <c r="BD16" s="155">
        <f t="shared" si="25"/>
        <v>6066</v>
      </c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2:67" ht="30" customHeight="1">
      <c r="B17" s="17">
        <v>41005</v>
      </c>
      <c r="C17" s="18" t="s">
        <v>84</v>
      </c>
      <c r="D17" s="152">
        <f t="shared" si="9"/>
        <v>35.22</v>
      </c>
      <c r="E17" s="152">
        <f t="shared" si="10"/>
        <v>17.849999999999998</v>
      </c>
      <c r="F17" s="152">
        <f t="shared" si="11"/>
        <v>10.58</v>
      </c>
      <c r="G17" s="152">
        <f t="shared" si="12"/>
        <v>63.660000000000004</v>
      </c>
      <c r="H17" s="152">
        <f t="shared" si="13"/>
        <v>32.64</v>
      </c>
      <c r="I17" s="152">
        <f>ROUND(AO17/AM17,4)*100</f>
        <v>15.620000000000001</v>
      </c>
      <c r="J17" s="152">
        <f t="shared" si="15"/>
        <v>9.4</v>
      </c>
      <c r="K17" s="152">
        <f t="shared" si="16"/>
        <v>57.66</v>
      </c>
      <c r="L17" s="152">
        <f t="shared" si="17"/>
        <v>1.91</v>
      </c>
      <c r="M17" s="100" t="s">
        <v>85</v>
      </c>
      <c r="N17" s="10"/>
      <c r="O17" s="18" t="s">
        <v>84</v>
      </c>
      <c r="P17" s="160">
        <f>[1]第１表１!G17</f>
        <v>6847</v>
      </c>
      <c r="Q17" s="160">
        <f>[1]第１表１!I17</f>
        <v>10358</v>
      </c>
      <c r="R17" s="161">
        <f t="shared" si="18"/>
        <v>1151420200</v>
      </c>
      <c r="S17" s="161">
        <f t="shared" si="19"/>
        <v>1151420200</v>
      </c>
      <c r="T17" s="162">
        <f>第８表１!AO17:AO17</f>
        <v>1151420200</v>
      </c>
      <c r="U17" s="162">
        <f>第８表１!AP17</f>
        <v>0</v>
      </c>
      <c r="V17" s="161">
        <f t="shared" si="20"/>
        <v>0</v>
      </c>
      <c r="W17" s="162">
        <f>第８表１!AR17</f>
        <v>0</v>
      </c>
      <c r="X17" s="162">
        <f>第８表１!AS17</f>
        <v>0</v>
      </c>
      <c r="Y17" s="163">
        <f>[2]第６表２!W17</f>
        <v>10358</v>
      </c>
      <c r="Z17" s="164">
        <f>第８表１!AU17</f>
        <v>5365243</v>
      </c>
      <c r="AA17" s="164">
        <f>第８表１!AV17</f>
        <v>5447235</v>
      </c>
      <c r="AB17" s="93"/>
      <c r="AC17" s="164">
        <f>第８表１!AX17</f>
        <v>6973</v>
      </c>
      <c r="AD17" s="164">
        <f>第８表１!AY17</f>
        <v>2456</v>
      </c>
      <c r="AE17" s="164">
        <f>第８表１!AZ17</f>
        <v>1245</v>
      </c>
      <c r="AF17" s="164">
        <f>第８表１!BA17</f>
        <v>738</v>
      </c>
      <c r="AG17" s="161">
        <f t="shared" si="21"/>
        <v>4439</v>
      </c>
      <c r="AH17" s="164">
        <f>第８表１!BC17</f>
        <v>6973</v>
      </c>
      <c r="AI17" s="164">
        <f>第８表１!BD17</f>
        <v>2456</v>
      </c>
      <c r="AJ17" s="164">
        <f>第８表１!BE17</f>
        <v>1245</v>
      </c>
      <c r="AK17" s="164">
        <f>第８表１!BF17</f>
        <v>738</v>
      </c>
      <c r="AL17" s="161">
        <f t="shared" si="22"/>
        <v>4439</v>
      </c>
      <c r="AM17" s="164">
        <f>第８表１!BH17</f>
        <v>2586</v>
      </c>
      <c r="AN17" s="164">
        <f>第８表１!BI17</f>
        <v>844</v>
      </c>
      <c r="AO17" s="164">
        <f>第８表１!BJ17</f>
        <v>404</v>
      </c>
      <c r="AP17" s="164">
        <f>第８表１!BK17</f>
        <v>243</v>
      </c>
      <c r="AQ17" s="161">
        <f t="shared" si="23"/>
        <v>1491</v>
      </c>
      <c r="AR17" s="93"/>
      <c r="AS17" s="165">
        <f>[2]第６表２!P17</f>
        <v>149</v>
      </c>
      <c r="AT17" s="165">
        <f>[2]第６表４!P17</f>
        <v>91</v>
      </c>
      <c r="AU17" s="165">
        <f>[2]第６表６!P17</f>
        <v>77</v>
      </c>
      <c r="AV17" s="166">
        <f>[2]第７表２!J17</f>
        <v>0</v>
      </c>
      <c r="AW17" s="166">
        <f>[2]第７表４!J17</f>
        <v>0</v>
      </c>
      <c r="AX17" s="155">
        <f t="shared" si="24"/>
        <v>317</v>
      </c>
      <c r="AY17" s="165">
        <f>[2]第６表２!J17</f>
        <v>7012</v>
      </c>
      <c r="AZ17" s="165">
        <f>[2]第６表４!J17</f>
        <v>7012</v>
      </c>
      <c r="BA17" s="165">
        <f>[2]第６表６!J17</f>
        <v>2596</v>
      </c>
      <c r="BB17" s="165">
        <f>[2]第７表２!F17</f>
        <v>0</v>
      </c>
      <c r="BC17" s="165">
        <f>[2]第７表４!F17</f>
        <v>0</v>
      </c>
      <c r="BD17" s="155">
        <f t="shared" si="25"/>
        <v>16620</v>
      </c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2:67" ht="30" customHeight="1">
      <c r="B18" s="17">
        <v>41006</v>
      </c>
      <c r="C18" s="18" t="s">
        <v>86</v>
      </c>
      <c r="D18" s="152">
        <f t="shared" si="9"/>
        <v>33.14</v>
      </c>
      <c r="E18" s="152">
        <f t="shared" si="10"/>
        <v>17.46</v>
      </c>
      <c r="F18" s="152">
        <f t="shared" si="11"/>
        <v>12.379999999999999</v>
      </c>
      <c r="G18" s="152">
        <f t="shared" si="12"/>
        <v>62.980000000000004</v>
      </c>
      <c r="H18" s="152">
        <f t="shared" si="13"/>
        <v>30.31</v>
      </c>
      <c r="I18" s="152">
        <f t="shared" si="14"/>
        <v>15.72</v>
      </c>
      <c r="J18" s="152">
        <f t="shared" si="15"/>
        <v>10.549999999999999</v>
      </c>
      <c r="K18" s="152">
        <f t="shared" si="16"/>
        <v>56.58</v>
      </c>
      <c r="L18" s="152">
        <f t="shared" si="17"/>
        <v>1.95</v>
      </c>
      <c r="M18" s="100" t="s">
        <v>87</v>
      </c>
      <c r="N18" s="10"/>
      <c r="O18" s="18" t="s">
        <v>86</v>
      </c>
      <c r="P18" s="160">
        <f>[1]第１表１!G18</f>
        <v>5969</v>
      </c>
      <c r="Q18" s="160">
        <f>[1]第１表１!I18</f>
        <v>9337</v>
      </c>
      <c r="R18" s="161">
        <f t="shared" si="18"/>
        <v>1025665700</v>
      </c>
      <c r="S18" s="161">
        <f t="shared" si="19"/>
        <v>1025665700</v>
      </c>
      <c r="T18" s="162">
        <f>第８表１!AO18:AO18</f>
        <v>1025665700</v>
      </c>
      <c r="U18" s="162">
        <f>第８表１!AP18</f>
        <v>0</v>
      </c>
      <c r="V18" s="161">
        <f t="shared" si="20"/>
        <v>0</v>
      </c>
      <c r="W18" s="162">
        <f>第８表１!AR18</f>
        <v>0</v>
      </c>
      <c r="X18" s="162">
        <f>第８表１!AS18</f>
        <v>0</v>
      </c>
      <c r="Y18" s="163">
        <f>[2]第６表２!W18</f>
        <v>9337</v>
      </c>
      <c r="Z18" s="164">
        <f>第８表１!AU18</f>
        <v>4725171</v>
      </c>
      <c r="AA18" s="164">
        <f>第８表１!AV18</f>
        <v>4790380</v>
      </c>
      <c r="AB18" s="93"/>
      <c r="AC18" s="164">
        <f>第８表１!AX18</f>
        <v>6099</v>
      </c>
      <c r="AD18" s="164">
        <f>第８表１!AY18</f>
        <v>2021</v>
      </c>
      <c r="AE18" s="164">
        <f>第８表１!AZ18</f>
        <v>1065</v>
      </c>
      <c r="AF18" s="164">
        <f>第８表１!BA18</f>
        <v>755</v>
      </c>
      <c r="AG18" s="161">
        <f t="shared" si="21"/>
        <v>3841</v>
      </c>
      <c r="AH18" s="164">
        <f>第８表１!BC18</f>
        <v>6099</v>
      </c>
      <c r="AI18" s="164">
        <f>第８表１!BD18</f>
        <v>2021</v>
      </c>
      <c r="AJ18" s="164">
        <f>第８表１!BE18</f>
        <v>1065</v>
      </c>
      <c r="AK18" s="164">
        <f>第８表１!BF18</f>
        <v>755</v>
      </c>
      <c r="AL18" s="161">
        <f t="shared" si="22"/>
        <v>3841</v>
      </c>
      <c r="AM18" s="164">
        <f>第８表１!BH18</f>
        <v>2379</v>
      </c>
      <c r="AN18" s="164">
        <f>第８表１!BI18</f>
        <v>721</v>
      </c>
      <c r="AO18" s="164">
        <f>第８表１!BJ18</f>
        <v>374</v>
      </c>
      <c r="AP18" s="164">
        <f>第８表１!BK18</f>
        <v>251</v>
      </c>
      <c r="AQ18" s="161">
        <f t="shared" si="23"/>
        <v>1346</v>
      </c>
      <c r="AR18" s="93"/>
      <c r="AS18" s="165">
        <f>[2]第６表２!P18</f>
        <v>129</v>
      </c>
      <c r="AT18" s="165">
        <f>[2]第６表４!P18</f>
        <v>101</v>
      </c>
      <c r="AU18" s="165">
        <f>[2]第６表６!P18</f>
        <v>55</v>
      </c>
      <c r="AV18" s="166">
        <f>[2]第７表２!J18</f>
        <v>0</v>
      </c>
      <c r="AW18" s="166">
        <f>[2]第７表４!J18</f>
        <v>0</v>
      </c>
      <c r="AX18" s="155">
        <f t="shared" si="24"/>
        <v>285</v>
      </c>
      <c r="AY18" s="165">
        <f>[2]第６表２!J18</f>
        <v>6101</v>
      </c>
      <c r="AZ18" s="165">
        <f>[2]第６表４!J18</f>
        <v>6101</v>
      </c>
      <c r="BA18" s="165">
        <f>[2]第６表６!J18</f>
        <v>2381</v>
      </c>
      <c r="BB18" s="165">
        <f>[2]第７表２!F18</f>
        <v>0</v>
      </c>
      <c r="BC18" s="165">
        <f>[2]第７表４!F18</f>
        <v>0</v>
      </c>
      <c r="BD18" s="155">
        <f t="shared" si="25"/>
        <v>14583</v>
      </c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2:67" ht="30" customHeight="1">
      <c r="B19" s="17">
        <v>41007</v>
      </c>
      <c r="C19" s="18" t="s">
        <v>88</v>
      </c>
      <c r="D19" s="152">
        <f t="shared" si="9"/>
        <v>29.439999999999998</v>
      </c>
      <c r="E19" s="152">
        <f t="shared" si="10"/>
        <v>17.14</v>
      </c>
      <c r="F19" s="152">
        <f t="shared" si="11"/>
        <v>11.43</v>
      </c>
      <c r="G19" s="152">
        <f t="shared" si="12"/>
        <v>58.01</v>
      </c>
      <c r="H19" s="152">
        <f t="shared" si="13"/>
        <v>26.740000000000002</v>
      </c>
      <c r="I19" s="152">
        <f t="shared" si="14"/>
        <v>15.129999999999999</v>
      </c>
      <c r="J19" s="152">
        <f t="shared" si="15"/>
        <v>10.63</v>
      </c>
      <c r="K19" s="152">
        <f t="shared" si="16"/>
        <v>52.51</v>
      </c>
      <c r="L19" s="152">
        <f t="shared" si="17"/>
        <v>2.62</v>
      </c>
      <c r="M19" s="100" t="s">
        <v>89</v>
      </c>
      <c r="N19" s="10"/>
      <c r="O19" s="18" t="s">
        <v>88</v>
      </c>
      <c r="P19" s="160">
        <f>[1]第１表１!G19</f>
        <v>3673</v>
      </c>
      <c r="Q19" s="160">
        <f>[1]第１表１!I19</f>
        <v>6105</v>
      </c>
      <c r="R19" s="161">
        <f t="shared" si="18"/>
        <v>717418900</v>
      </c>
      <c r="S19" s="161">
        <f t="shared" si="19"/>
        <v>717418900</v>
      </c>
      <c r="T19" s="162">
        <f>第８表１!AO19:AO19</f>
        <v>717418900</v>
      </c>
      <c r="U19" s="162">
        <f>第８表１!AP19</f>
        <v>0</v>
      </c>
      <c r="V19" s="161">
        <f t="shared" si="20"/>
        <v>0</v>
      </c>
      <c r="W19" s="162">
        <f>第８表１!AR19</f>
        <v>0</v>
      </c>
      <c r="X19" s="162">
        <f>第８表１!AS19</f>
        <v>0</v>
      </c>
      <c r="Y19" s="163">
        <f>[2]第６表２!W19</f>
        <v>6105</v>
      </c>
      <c r="Z19" s="164">
        <f>第８表１!AU19</f>
        <v>3361389</v>
      </c>
      <c r="AA19" s="164">
        <f>第８表１!AV19</f>
        <v>3428146</v>
      </c>
      <c r="AB19" s="93"/>
      <c r="AC19" s="164">
        <f>第８表１!AX19</f>
        <v>3746</v>
      </c>
      <c r="AD19" s="164">
        <f>第８表１!AY19</f>
        <v>1103</v>
      </c>
      <c r="AE19" s="164">
        <f>第８表１!AZ19</f>
        <v>642</v>
      </c>
      <c r="AF19" s="164">
        <f>第８表１!BA19</f>
        <v>428</v>
      </c>
      <c r="AG19" s="161">
        <f t="shared" si="21"/>
        <v>2173</v>
      </c>
      <c r="AH19" s="164">
        <f>第８表１!BC19</f>
        <v>3746</v>
      </c>
      <c r="AI19" s="164">
        <f>第８表１!BD19</f>
        <v>1103</v>
      </c>
      <c r="AJ19" s="164">
        <f>第８表１!BE19</f>
        <v>642</v>
      </c>
      <c r="AK19" s="164">
        <f>第８表１!BF19</f>
        <v>428</v>
      </c>
      <c r="AL19" s="161">
        <f t="shared" si="22"/>
        <v>2173</v>
      </c>
      <c r="AM19" s="164">
        <f>第８表１!BH19</f>
        <v>1533</v>
      </c>
      <c r="AN19" s="164">
        <f>第８表１!BI19</f>
        <v>410</v>
      </c>
      <c r="AO19" s="164">
        <f>第８表１!BJ19</f>
        <v>232</v>
      </c>
      <c r="AP19" s="164">
        <f>第８表１!BK19</f>
        <v>163</v>
      </c>
      <c r="AQ19" s="161">
        <f t="shared" si="23"/>
        <v>805</v>
      </c>
      <c r="AR19" s="93"/>
      <c r="AS19" s="165">
        <f>[2]第６表２!P19</f>
        <v>143</v>
      </c>
      <c r="AT19" s="165">
        <f>[2]第６表４!P19</f>
        <v>44</v>
      </c>
      <c r="AU19" s="165">
        <f>[2]第６表６!P19</f>
        <v>49</v>
      </c>
      <c r="AV19" s="166">
        <f>[2]第７表２!J19</f>
        <v>0</v>
      </c>
      <c r="AW19" s="166">
        <f>[2]第７表４!J19</f>
        <v>0</v>
      </c>
      <c r="AX19" s="155">
        <f t="shared" si="24"/>
        <v>236</v>
      </c>
      <c r="AY19" s="165">
        <f>[2]第６表２!J19</f>
        <v>3744</v>
      </c>
      <c r="AZ19" s="165">
        <f>[2]第６表４!J19</f>
        <v>3744</v>
      </c>
      <c r="BA19" s="165">
        <f>[2]第６表６!J19</f>
        <v>1529</v>
      </c>
      <c r="BB19" s="165">
        <f>[2]第７表２!F19</f>
        <v>0</v>
      </c>
      <c r="BC19" s="165">
        <f>[2]第７表４!F19</f>
        <v>0</v>
      </c>
      <c r="BD19" s="155">
        <f t="shared" si="25"/>
        <v>9017</v>
      </c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2:67" ht="30" customHeight="1">
      <c r="B20" s="17">
        <v>41025</v>
      </c>
      <c r="C20" s="18" t="s">
        <v>90</v>
      </c>
      <c r="D20" s="152">
        <f t="shared" si="9"/>
        <v>30.15</v>
      </c>
      <c r="E20" s="152">
        <f t="shared" si="10"/>
        <v>17.39</v>
      </c>
      <c r="F20" s="152">
        <f t="shared" si="11"/>
        <v>11.899999999999999</v>
      </c>
      <c r="G20" s="152">
        <f t="shared" si="12"/>
        <v>59.440000000000005</v>
      </c>
      <c r="H20" s="152">
        <f t="shared" si="13"/>
        <v>30.620000000000005</v>
      </c>
      <c r="I20" s="152">
        <f t="shared" si="14"/>
        <v>15.190000000000001</v>
      </c>
      <c r="J20" s="152">
        <f t="shared" si="15"/>
        <v>9.9599999999999991</v>
      </c>
      <c r="K20" s="152">
        <f t="shared" si="16"/>
        <v>55.76</v>
      </c>
      <c r="L20" s="152">
        <f t="shared" si="17"/>
        <v>3.2800000000000002</v>
      </c>
      <c r="M20" s="100" t="s">
        <v>91</v>
      </c>
      <c r="N20" s="10"/>
      <c r="O20" s="18" t="s">
        <v>90</v>
      </c>
      <c r="P20" s="160">
        <f>[1]第１表１!G20</f>
        <v>4884</v>
      </c>
      <c r="Q20" s="160">
        <f>[1]第１表１!I20</f>
        <v>7956</v>
      </c>
      <c r="R20" s="161">
        <f t="shared" si="18"/>
        <v>931609500</v>
      </c>
      <c r="S20" s="161">
        <f t="shared" si="19"/>
        <v>931609500</v>
      </c>
      <c r="T20" s="162">
        <f>第８表１!AO20:AO20</f>
        <v>931609500</v>
      </c>
      <c r="U20" s="162">
        <f>第８表１!AP20</f>
        <v>0</v>
      </c>
      <c r="V20" s="161">
        <f t="shared" si="20"/>
        <v>0</v>
      </c>
      <c r="W20" s="162">
        <f>第８表１!AR20</f>
        <v>0</v>
      </c>
      <c r="X20" s="162">
        <f>第８表１!AS20</f>
        <v>0</v>
      </c>
      <c r="Y20" s="163">
        <f>[2]第６表２!W20</f>
        <v>7956</v>
      </c>
      <c r="Z20" s="164">
        <f>第８表１!AU20</f>
        <v>4337288</v>
      </c>
      <c r="AA20" s="164">
        <f>第８表１!AV20</f>
        <v>4438159</v>
      </c>
      <c r="AB20" s="93"/>
      <c r="AC20" s="164">
        <f>第８表１!AX20</f>
        <v>4992</v>
      </c>
      <c r="AD20" s="164">
        <f>第８表１!AY20</f>
        <v>1505</v>
      </c>
      <c r="AE20" s="164">
        <f>第８表１!AZ20</f>
        <v>868</v>
      </c>
      <c r="AF20" s="164">
        <f>第８表１!BA20</f>
        <v>594</v>
      </c>
      <c r="AG20" s="161">
        <f t="shared" si="21"/>
        <v>2967</v>
      </c>
      <c r="AH20" s="164">
        <f>第８表１!BC20</f>
        <v>4992</v>
      </c>
      <c r="AI20" s="164">
        <f>第８表１!BD20</f>
        <v>1505</v>
      </c>
      <c r="AJ20" s="164">
        <f>第８表１!BE20</f>
        <v>868</v>
      </c>
      <c r="AK20" s="164">
        <f>第８表１!BF20</f>
        <v>594</v>
      </c>
      <c r="AL20" s="161">
        <f t="shared" si="22"/>
        <v>2967</v>
      </c>
      <c r="AM20" s="164">
        <f>第８表１!BH20</f>
        <v>2048</v>
      </c>
      <c r="AN20" s="164">
        <f>第８表１!BI20</f>
        <v>627</v>
      </c>
      <c r="AO20" s="164">
        <f>第８表１!BJ20</f>
        <v>311</v>
      </c>
      <c r="AP20" s="164">
        <f>第８表１!BK20</f>
        <v>204</v>
      </c>
      <c r="AQ20" s="161">
        <f t="shared" si="23"/>
        <v>1142</v>
      </c>
      <c r="AR20" s="93"/>
      <c r="AS20" s="165">
        <f>[2]第６表２!P20</f>
        <v>171</v>
      </c>
      <c r="AT20" s="165">
        <f>[2]第６表４!P20</f>
        <v>144</v>
      </c>
      <c r="AU20" s="165">
        <f>[2]第６表６!P20</f>
        <v>79</v>
      </c>
      <c r="AV20" s="166">
        <f>[2]第７表２!J20</f>
        <v>0</v>
      </c>
      <c r="AW20" s="166">
        <f>[2]第７表４!J20</f>
        <v>0</v>
      </c>
      <c r="AX20" s="155">
        <f t="shared" si="24"/>
        <v>394</v>
      </c>
      <c r="AY20" s="165">
        <f>[2]第６表２!J20</f>
        <v>4988</v>
      </c>
      <c r="AZ20" s="165">
        <f>[2]第６表４!J20</f>
        <v>4988</v>
      </c>
      <c r="BA20" s="165">
        <f>[2]第６表６!J20</f>
        <v>2045</v>
      </c>
      <c r="BB20" s="165">
        <f>[2]第７表２!F20</f>
        <v>0</v>
      </c>
      <c r="BC20" s="165">
        <f>[2]第７表４!F20</f>
        <v>0</v>
      </c>
      <c r="BD20" s="155">
        <f t="shared" si="25"/>
        <v>12021</v>
      </c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2:67" ht="30" customHeight="1">
      <c r="B21" s="17">
        <v>41048</v>
      </c>
      <c r="C21" s="18" t="s">
        <v>92</v>
      </c>
      <c r="D21" s="152">
        <f t="shared" si="9"/>
        <v>32.78</v>
      </c>
      <c r="E21" s="152">
        <f t="shared" si="10"/>
        <v>17.34</v>
      </c>
      <c r="F21" s="152">
        <f t="shared" si="11"/>
        <v>11.64</v>
      </c>
      <c r="G21" s="152">
        <f t="shared" si="12"/>
        <v>61.760000000000005</v>
      </c>
      <c r="H21" s="152">
        <f t="shared" si="13"/>
        <v>29.409999999999997</v>
      </c>
      <c r="I21" s="152">
        <f t="shared" si="14"/>
        <v>15.879999999999999</v>
      </c>
      <c r="J21" s="152">
        <f t="shared" si="15"/>
        <v>10.51</v>
      </c>
      <c r="K21" s="152">
        <f t="shared" si="16"/>
        <v>55.81</v>
      </c>
      <c r="L21" s="152">
        <f t="shared" si="17"/>
        <v>1.91</v>
      </c>
      <c r="M21" s="100" t="s">
        <v>93</v>
      </c>
      <c r="N21" s="10"/>
      <c r="O21" s="18" t="s">
        <v>94</v>
      </c>
      <c r="P21" s="160">
        <f>[1]第１表１!G21</f>
        <v>3213</v>
      </c>
      <c r="Q21" s="160">
        <f>[1]第１表１!I21</f>
        <v>5045</v>
      </c>
      <c r="R21" s="161">
        <f t="shared" si="18"/>
        <v>565679900</v>
      </c>
      <c r="S21" s="161">
        <f t="shared" si="19"/>
        <v>565679900</v>
      </c>
      <c r="T21" s="162">
        <f>第８表１!AO21:AO21</f>
        <v>565679900</v>
      </c>
      <c r="U21" s="162">
        <f>第８表１!AP21</f>
        <v>0</v>
      </c>
      <c r="V21" s="161">
        <f t="shared" si="20"/>
        <v>0</v>
      </c>
      <c r="W21" s="162">
        <f>第８表１!AR21</f>
        <v>0</v>
      </c>
      <c r="X21" s="162">
        <f>第８表１!AS21</f>
        <v>0</v>
      </c>
      <c r="Y21" s="163">
        <f>[2]第６表２!W21</f>
        <v>5045</v>
      </c>
      <c r="Z21" s="164">
        <f>第８表１!AU21</f>
        <v>2421489</v>
      </c>
      <c r="AA21" s="164">
        <f>第８表１!AV21</f>
        <v>2453910</v>
      </c>
      <c r="AB21" s="93"/>
      <c r="AC21" s="164">
        <f>第８表１!AX21</f>
        <v>3298</v>
      </c>
      <c r="AD21" s="164">
        <f>第８表１!AY21</f>
        <v>1081</v>
      </c>
      <c r="AE21" s="164">
        <f>第８表１!AZ21</f>
        <v>572</v>
      </c>
      <c r="AF21" s="164">
        <f>第８表１!BA21</f>
        <v>384</v>
      </c>
      <c r="AG21" s="161">
        <f t="shared" si="21"/>
        <v>2037</v>
      </c>
      <c r="AH21" s="164">
        <f>第８表１!BC21</f>
        <v>3298</v>
      </c>
      <c r="AI21" s="164">
        <f>第８表１!BD21</f>
        <v>1081</v>
      </c>
      <c r="AJ21" s="164">
        <f>第８表１!BE21</f>
        <v>572</v>
      </c>
      <c r="AK21" s="164">
        <f>第８表１!BF21</f>
        <v>384</v>
      </c>
      <c r="AL21" s="161">
        <f t="shared" si="22"/>
        <v>2037</v>
      </c>
      <c r="AM21" s="164">
        <f>第８表１!BH21</f>
        <v>1360</v>
      </c>
      <c r="AN21" s="164">
        <f>第８表１!BI21</f>
        <v>400</v>
      </c>
      <c r="AO21" s="164">
        <f>第８表１!BJ21</f>
        <v>216</v>
      </c>
      <c r="AP21" s="164">
        <f>第８表１!BK21</f>
        <v>143</v>
      </c>
      <c r="AQ21" s="161">
        <f t="shared" si="23"/>
        <v>759</v>
      </c>
      <c r="AR21" s="93"/>
      <c r="AS21" s="165">
        <f>[2]第６表２!P21</f>
        <v>70</v>
      </c>
      <c r="AT21" s="165">
        <f>[2]第６表４!P21</f>
        <v>48</v>
      </c>
      <c r="AU21" s="165">
        <f>[2]第６表６!P21</f>
        <v>28</v>
      </c>
      <c r="AV21" s="166">
        <f>[2]第７表２!J21</f>
        <v>0</v>
      </c>
      <c r="AW21" s="166">
        <f>[2]第７表４!J21</f>
        <v>0</v>
      </c>
      <c r="AX21" s="155">
        <f t="shared" si="24"/>
        <v>146</v>
      </c>
      <c r="AY21" s="165">
        <f>[2]第６表２!J21</f>
        <v>3147</v>
      </c>
      <c r="AZ21" s="165">
        <f>[2]第６表４!J21</f>
        <v>3147</v>
      </c>
      <c r="BA21" s="165">
        <f>[2]第６表６!J21</f>
        <v>1341</v>
      </c>
      <c r="BB21" s="165">
        <f>[2]第７表２!F21</f>
        <v>0</v>
      </c>
      <c r="BC21" s="165">
        <f>[2]第７表４!F21</f>
        <v>0</v>
      </c>
      <c r="BD21" s="155">
        <f t="shared" si="25"/>
        <v>7635</v>
      </c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2:67" ht="30" customHeight="1">
      <c r="B22" s="17">
        <v>41014</v>
      </c>
      <c r="C22" s="18" t="s">
        <v>95</v>
      </c>
      <c r="D22" s="152">
        <f t="shared" si="9"/>
        <v>29.049999999999997</v>
      </c>
      <c r="E22" s="152">
        <f t="shared" si="10"/>
        <v>16.32</v>
      </c>
      <c r="F22" s="152">
        <f t="shared" si="11"/>
        <v>11.5</v>
      </c>
      <c r="G22" s="152">
        <f t="shared" si="12"/>
        <v>56.87</v>
      </c>
      <c r="H22" s="152">
        <f t="shared" si="13"/>
        <v>28.689999999999998</v>
      </c>
      <c r="I22" s="152">
        <f t="shared" si="14"/>
        <v>14.91</v>
      </c>
      <c r="J22" s="152">
        <f t="shared" si="15"/>
        <v>10.23</v>
      </c>
      <c r="K22" s="152">
        <f t="shared" si="16"/>
        <v>53.839999999999996</v>
      </c>
      <c r="L22" s="152">
        <f t="shared" si="17"/>
        <v>1.8499999999999999</v>
      </c>
      <c r="M22" s="100" t="s">
        <v>96</v>
      </c>
      <c r="N22" s="10"/>
      <c r="O22" s="18" t="s">
        <v>97</v>
      </c>
      <c r="P22" s="160">
        <f>[1]第１表１!G22</f>
        <v>3665</v>
      </c>
      <c r="Q22" s="160">
        <f>[1]第１表１!I22</f>
        <v>5758</v>
      </c>
      <c r="R22" s="161">
        <f t="shared" si="18"/>
        <v>640044100</v>
      </c>
      <c r="S22" s="161">
        <f t="shared" si="19"/>
        <v>640044100</v>
      </c>
      <c r="T22" s="162">
        <f>第８表１!AO22:AO22</f>
        <v>640044100</v>
      </c>
      <c r="U22" s="162">
        <f>第８表１!AP22</f>
        <v>0</v>
      </c>
      <c r="V22" s="161">
        <f t="shared" si="20"/>
        <v>0</v>
      </c>
      <c r="W22" s="162">
        <f>第８表１!AR22</f>
        <v>0</v>
      </c>
      <c r="X22" s="162">
        <f>第８表１!AS22</f>
        <v>0</v>
      </c>
      <c r="Y22" s="163">
        <f>[2]第６表２!W22</f>
        <v>5758</v>
      </c>
      <c r="Z22" s="164">
        <f>第８表１!AU22</f>
        <v>3277764</v>
      </c>
      <c r="AA22" s="164">
        <f>第８表１!AV22</f>
        <v>3327528</v>
      </c>
      <c r="AB22" s="93"/>
      <c r="AC22" s="164">
        <f>第８表１!AX22</f>
        <v>3756</v>
      </c>
      <c r="AD22" s="164">
        <f>第８表１!AY22</f>
        <v>1091</v>
      </c>
      <c r="AE22" s="164">
        <f>第８表１!AZ22</f>
        <v>613</v>
      </c>
      <c r="AF22" s="164">
        <f>第８表１!BA22</f>
        <v>432</v>
      </c>
      <c r="AG22" s="161">
        <f t="shared" si="21"/>
        <v>2136</v>
      </c>
      <c r="AH22" s="164">
        <f>第８表１!BC22</f>
        <v>3756</v>
      </c>
      <c r="AI22" s="164">
        <f>第８表１!BD22</f>
        <v>1091</v>
      </c>
      <c r="AJ22" s="164">
        <f>第８表１!BE22</f>
        <v>613</v>
      </c>
      <c r="AK22" s="164">
        <f>第８表１!BF22</f>
        <v>432</v>
      </c>
      <c r="AL22" s="161">
        <f t="shared" si="22"/>
        <v>2136</v>
      </c>
      <c r="AM22" s="164">
        <f>第８表１!BH22</f>
        <v>1408</v>
      </c>
      <c r="AN22" s="164">
        <f>第８表１!BI22</f>
        <v>404</v>
      </c>
      <c r="AO22" s="164">
        <f>第８表１!BJ22</f>
        <v>210</v>
      </c>
      <c r="AP22" s="164">
        <f>第８表１!BK22</f>
        <v>144</v>
      </c>
      <c r="AQ22" s="161">
        <f t="shared" si="23"/>
        <v>758</v>
      </c>
      <c r="AR22" s="93"/>
      <c r="AS22" s="165">
        <f>[2]第６表２!P22</f>
        <v>92</v>
      </c>
      <c r="AT22" s="165">
        <f>[2]第６表４!P22</f>
        <v>45</v>
      </c>
      <c r="AU22" s="165">
        <f>[2]第６表６!P22</f>
        <v>28</v>
      </c>
      <c r="AV22" s="166">
        <f>[2]第７表２!J22</f>
        <v>0</v>
      </c>
      <c r="AW22" s="166">
        <f>[2]第７表４!J22</f>
        <v>0</v>
      </c>
      <c r="AX22" s="155">
        <f t="shared" si="24"/>
        <v>165</v>
      </c>
      <c r="AY22" s="165">
        <f>[2]第６表２!J22</f>
        <v>3757</v>
      </c>
      <c r="AZ22" s="165">
        <f>[2]第６表４!J22</f>
        <v>3757</v>
      </c>
      <c r="BA22" s="165">
        <f>[2]第６表６!J22</f>
        <v>1408</v>
      </c>
      <c r="BB22" s="165">
        <f>[2]第７表２!F22</f>
        <v>0</v>
      </c>
      <c r="BC22" s="165">
        <f>[2]第７表４!F22</f>
        <v>0</v>
      </c>
      <c r="BD22" s="155">
        <f t="shared" si="25"/>
        <v>8922</v>
      </c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2:67" ht="30" customHeight="1">
      <c r="B23" s="17">
        <v>41016</v>
      </c>
      <c r="C23" s="18" t="s">
        <v>98</v>
      </c>
      <c r="D23" s="152">
        <f t="shared" si="9"/>
        <v>28.910000000000004</v>
      </c>
      <c r="E23" s="152">
        <f t="shared" si="10"/>
        <v>17.07</v>
      </c>
      <c r="F23" s="152">
        <f t="shared" si="11"/>
        <v>12.43</v>
      </c>
      <c r="G23" s="152">
        <f t="shared" si="12"/>
        <v>58.42</v>
      </c>
      <c r="H23" s="152">
        <f t="shared" si="13"/>
        <v>31.06</v>
      </c>
      <c r="I23" s="152">
        <f t="shared" si="14"/>
        <v>16.77</v>
      </c>
      <c r="J23" s="152">
        <f t="shared" si="15"/>
        <v>10.56</v>
      </c>
      <c r="K23" s="152">
        <f t="shared" si="16"/>
        <v>58.39</v>
      </c>
      <c r="L23" s="152">
        <f t="shared" si="17"/>
        <v>0.92999999999999994</v>
      </c>
      <c r="M23" s="100" t="s">
        <v>99</v>
      </c>
      <c r="N23" s="10"/>
      <c r="O23" s="18" t="s">
        <v>98</v>
      </c>
      <c r="P23" s="160">
        <f>[1]第１表１!G23</f>
        <v>1670</v>
      </c>
      <c r="Q23" s="160">
        <f>[1]第１表１!I23</f>
        <v>2529</v>
      </c>
      <c r="R23" s="161">
        <f t="shared" si="18"/>
        <v>255848700</v>
      </c>
      <c r="S23" s="161">
        <f t="shared" si="19"/>
        <v>255848700</v>
      </c>
      <c r="T23" s="162">
        <f>第８表１!AO23:AO23</f>
        <v>255848700</v>
      </c>
      <c r="U23" s="162">
        <f>第８表１!AP23</f>
        <v>0</v>
      </c>
      <c r="V23" s="161">
        <f t="shared" si="20"/>
        <v>0</v>
      </c>
      <c r="W23" s="162">
        <f>第８表１!AR23</f>
        <v>0</v>
      </c>
      <c r="X23" s="162">
        <f>第８表１!AS23</f>
        <v>0</v>
      </c>
      <c r="Y23" s="163">
        <f>[2]第６表２!W23</f>
        <v>2529</v>
      </c>
      <c r="Z23" s="164">
        <f>第８表１!AU23</f>
        <v>1298838</v>
      </c>
      <c r="AA23" s="164">
        <f>第８表１!AV23</f>
        <v>1311037</v>
      </c>
      <c r="AB23" s="93"/>
      <c r="AC23" s="164">
        <f>第８表１!AX23</f>
        <v>1705</v>
      </c>
      <c r="AD23" s="164">
        <f>第８表１!AY23</f>
        <v>493</v>
      </c>
      <c r="AE23" s="164">
        <f>第８表１!AZ23</f>
        <v>291</v>
      </c>
      <c r="AF23" s="164">
        <f>第８表１!BA23</f>
        <v>212</v>
      </c>
      <c r="AG23" s="161">
        <f t="shared" si="21"/>
        <v>996</v>
      </c>
      <c r="AH23" s="164">
        <f>第８表１!BC23</f>
        <v>1705</v>
      </c>
      <c r="AI23" s="164">
        <f>第８表１!BD23</f>
        <v>493</v>
      </c>
      <c r="AJ23" s="164">
        <f>第８表１!BE23</f>
        <v>291</v>
      </c>
      <c r="AK23" s="164">
        <f>第８表１!BF23</f>
        <v>212</v>
      </c>
      <c r="AL23" s="161">
        <f t="shared" si="22"/>
        <v>996</v>
      </c>
      <c r="AM23" s="164">
        <f>第８表１!BH23</f>
        <v>644</v>
      </c>
      <c r="AN23" s="164">
        <f>第８表１!BI23</f>
        <v>200</v>
      </c>
      <c r="AO23" s="164">
        <f>第８表１!BJ23</f>
        <v>108</v>
      </c>
      <c r="AP23" s="164">
        <f>第８表１!BK23</f>
        <v>68</v>
      </c>
      <c r="AQ23" s="161">
        <f t="shared" si="23"/>
        <v>376</v>
      </c>
      <c r="AR23" s="93"/>
      <c r="AS23" s="165">
        <f>[2]第６表２!P23</f>
        <v>29</v>
      </c>
      <c r="AT23" s="165">
        <f>[2]第６表４!P23</f>
        <v>8</v>
      </c>
      <c r="AU23" s="165">
        <f>[2]第６表６!P23</f>
        <v>6</v>
      </c>
      <c r="AV23" s="166">
        <f>[2]第７表２!J23</f>
        <v>0</v>
      </c>
      <c r="AW23" s="166">
        <f>[2]第７表４!J23</f>
        <v>0</v>
      </c>
      <c r="AX23" s="155">
        <f t="shared" si="24"/>
        <v>43</v>
      </c>
      <c r="AY23" s="165">
        <f>[2]第６表２!J23</f>
        <v>1943</v>
      </c>
      <c r="AZ23" s="165">
        <f>[2]第６表４!J23</f>
        <v>1943</v>
      </c>
      <c r="BA23" s="165">
        <f>[2]第６表６!J23</f>
        <v>753</v>
      </c>
      <c r="BB23" s="165">
        <f>[2]第７表２!F23</f>
        <v>0</v>
      </c>
      <c r="BC23" s="165">
        <f>[2]第７表４!F23</f>
        <v>0</v>
      </c>
      <c r="BD23" s="155">
        <f t="shared" si="25"/>
        <v>4639</v>
      </c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2:67" ht="30" customHeight="1">
      <c r="B24" s="17">
        <v>41020</v>
      </c>
      <c r="C24" s="18" t="s">
        <v>100</v>
      </c>
      <c r="D24" s="152">
        <f t="shared" si="9"/>
        <v>25.11</v>
      </c>
      <c r="E24" s="152">
        <f t="shared" si="10"/>
        <v>15.42</v>
      </c>
      <c r="F24" s="152">
        <f t="shared" si="11"/>
        <v>13.4</v>
      </c>
      <c r="G24" s="152">
        <f t="shared" si="12"/>
        <v>53.93</v>
      </c>
      <c r="H24" s="152">
        <f t="shared" si="13"/>
        <v>28.13</v>
      </c>
      <c r="I24" s="152">
        <f t="shared" si="14"/>
        <v>13.33</v>
      </c>
      <c r="J24" s="152">
        <f t="shared" si="15"/>
        <v>9.4700000000000006</v>
      </c>
      <c r="K24" s="152">
        <f t="shared" si="16"/>
        <v>50.93</v>
      </c>
      <c r="L24" s="152">
        <f t="shared" si="17"/>
        <v>1.1599999999999999</v>
      </c>
      <c r="M24" s="100" t="s">
        <v>101</v>
      </c>
      <c r="N24" s="10"/>
      <c r="O24" s="18" t="s">
        <v>100</v>
      </c>
      <c r="P24" s="160">
        <f>[1]第１表１!G24</f>
        <v>2128</v>
      </c>
      <c r="Q24" s="160">
        <f>[1]第１表１!I24</f>
        <v>3334</v>
      </c>
      <c r="R24" s="161">
        <f t="shared" si="18"/>
        <v>359741900</v>
      </c>
      <c r="S24" s="161">
        <f t="shared" si="19"/>
        <v>359741900</v>
      </c>
      <c r="T24" s="162">
        <f>第８表１!AO24:AO24</f>
        <v>359741900</v>
      </c>
      <c r="U24" s="162">
        <f>第８表１!AP24</f>
        <v>0</v>
      </c>
      <c r="V24" s="161">
        <f t="shared" si="20"/>
        <v>0</v>
      </c>
      <c r="W24" s="162">
        <f>第８表１!AR24</f>
        <v>0</v>
      </c>
      <c r="X24" s="162">
        <f>第８表１!AS24</f>
        <v>0</v>
      </c>
      <c r="Y24" s="163">
        <f>[2]第６表２!W24</f>
        <v>3334</v>
      </c>
      <c r="Z24" s="164">
        <f>第８表１!AU24</f>
        <v>1828096</v>
      </c>
      <c r="AA24" s="164">
        <f>第８表１!AV24</f>
        <v>1848285</v>
      </c>
      <c r="AB24" s="93"/>
      <c r="AC24" s="164">
        <f>第８表１!AX24</f>
        <v>2186</v>
      </c>
      <c r="AD24" s="164">
        <f>第８表１!AY24</f>
        <v>549</v>
      </c>
      <c r="AE24" s="164">
        <f>第８表１!AZ24</f>
        <v>337</v>
      </c>
      <c r="AF24" s="164">
        <f>第８表１!BA24</f>
        <v>293</v>
      </c>
      <c r="AG24" s="161">
        <f t="shared" si="21"/>
        <v>1179</v>
      </c>
      <c r="AH24" s="164">
        <f>第８表１!BC24</f>
        <v>2186</v>
      </c>
      <c r="AI24" s="164">
        <f>第８表１!BD24</f>
        <v>549</v>
      </c>
      <c r="AJ24" s="164">
        <f>第８表１!BE24</f>
        <v>337</v>
      </c>
      <c r="AK24" s="164">
        <f>第８表１!BF24</f>
        <v>293</v>
      </c>
      <c r="AL24" s="161">
        <f t="shared" si="22"/>
        <v>1179</v>
      </c>
      <c r="AM24" s="164">
        <f>第８表１!BH24</f>
        <v>750</v>
      </c>
      <c r="AN24" s="164">
        <f>第８表１!BI24</f>
        <v>211</v>
      </c>
      <c r="AO24" s="164">
        <f>第８表１!BJ24</f>
        <v>100</v>
      </c>
      <c r="AP24" s="164">
        <f>第８表１!BK24</f>
        <v>71</v>
      </c>
      <c r="AQ24" s="161">
        <f t="shared" si="23"/>
        <v>382</v>
      </c>
      <c r="AR24" s="93"/>
      <c r="AS24" s="165">
        <f>[2]第６表２!P24</f>
        <v>31</v>
      </c>
      <c r="AT24" s="165">
        <f>[2]第６表４!P24</f>
        <v>25</v>
      </c>
      <c r="AU24" s="165">
        <f>[2]第６表６!P24</f>
        <v>11</v>
      </c>
      <c r="AV24" s="166">
        <f>[2]第７表２!J24</f>
        <v>0</v>
      </c>
      <c r="AW24" s="166">
        <f>[2]第７表４!J24</f>
        <v>0</v>
      </c>
      <c r="AX24" s="155">
        <f t="shared" si="24"/>
        <v>67</v>
      </c>
      <c r="AY24" s="165">
        <f>[2]第６表２!J24</f>
        <v>2464</v>
      </c>
      <c r="AZ24" s="165">
        <f>[2]第６表４!J24</f>
        <v>2464</v>
      </c>
      <c r="BA24" s="165">
        <f>[2]第６表６!J24</f>
        <v>867</v>
      </c>
      <c r="BB24" s="165">
        <f>[2]第７表２!F24</f>
        <v>0</v>
      </c>
      <c r="BC24" s="165">
        <f>[2]第７表４!F24</f>
        <v>0</v>
      </c>
      <c r="BD24" s="155">
        <f t="shared" si="25"/>
        <v>5795</v>
      </c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2:67" ht="30" customHeight="1">
      <c r="B25" s="17">
        <v>41024</v>
      </c>
      <c r="C25" s="18" t="s">
        <v>102</v>
      </c>
      <c r="D25" s="152">
        <f t="shared" si="9"/>
        <v>29.17</v>
      </c>
      <c r="E25" s="152">
        <f t="shared" si="10"/>
        <v>18.02</v>
      </c>
      <c r="F25" s="152">
        <f t="shared" si="11"/>
        <v>12.790000000000001</v>
      </c>
      <c r="G25" s="152">
        <f t="shared" si="12"/>
        <v>59.98</v>
      </c>
      <c r="H25" s="152">
        <f t="shared" si="13"/>
        <v>31.580000000000002</v>
      </c>
      <c r="I25" s="152">
        <f t="shared" si="14"/>
        <v>17.54</v>
      </c>
      <c r="J25" s="152">
        <f t="shared" si="15"/>
        <v>8.19</v>
      </c>
      <c r="K25" s="152">
        <f t="shared" si="16"/>
        <v>57.31</v>
      </c>
      <c r="L25" s="152">
        <f t="shared" si="17"/>
        <v>1.53</v>
      </c>
      <c r="M25" s="100" t="s">
        <v>103</v>
      </c>
      <c r="N25" s="10"/>
      <c r="O25" s="18" t="s">
        <v>102</v>
      </c>
      <c r="P25" s="160">
        <f>[1]第１表１!G25</f>
        <v>1005</v>
      </c>
      <c r="Q25" s="160">
        <f>[1]第１表１!I25</f>
        <v>1561</v>
      </c>
      <c r="R25" s="161">
        <f t="shared" si="18"/>
        <v>154432100</v>
      </c>
      <c r="S25" s="161">
        <f t="shared" si="19"/>
        <v>154432100</v>
      </c>
      <c r="T25" s="162">
        <f>第８表１!AO25:AO25</f>
        <v>154432100</v>
      </c>
      <c r="U25" s="162">
        <f>第８表１!AP25</f>
        <v>0</v>
      </c>
      <c r="V25" s="161">
        <f t="shared" si="20"/>
        <v>0</v>
      </c>
      <c r="W25" s="162">
        <f>第８表１!AR25</f>
        <v>0</v>
      </c>
      <c r="X25" s="162">
        <f>第８表１!AS25</f>
        <v>0</v>
      </c>
      <c r="Y25" s="163">
        <f>[2]第６表２!W25</f>
        <v>1561</v>
      </c>
      <c r="Z25" s="164">
        <f>第８表１!AU25</f>
        <v>813725</v>
      </c>
      <c r="AA25" s="164">
        <f>第８表１!AV25</f>
        <v>825248</v>
      </c>
      <c r="AB25" s="93"/>
      <c r="AC25" s="164">
        <f>第８表１!AX25</f>
        <v>1032</v>
      </c>
      <c r="AD25" s="164">
        <f>第８表１!AY25</f>
        <v>301</v>
      </c>
      <c r="AE25" s="164">
        <f>第８表１!AZ25</f>
        <v>186</v>
      </c>
      <c r="AF25" s="164">
        <f>第８表１!BA25</f>
        <v>132</v>
      </c>
      <c r="AG25" s="161">
        <f t="shared" si="21"/>
        <v>619</v>
      </c>
      <c r="AH25" s="164">
        <f>第８表１!BC25</f>
        <v>1032</v>
      </c>
      <c r="AI25" s="164">
        <f>第８表１!BD25</f>
        <v>301</v>
      </c>
      <c r="AJ25" s="164">
        <f>第８表１!BE25</f>
        <v>186</v>
      </c>
      <c r="AK25" s="164">
        <f>第８表１!BF25</f>
        <v>132</v>
      </c>
      <c r="AL25" s="161">
        <f t="shared" si="22"/>
        <v>619</v>
      </c>
      <c r="AM25" s="164">
        <f>第８表１!BH25</f>
        <v>342</v>
      </c>
      <c r="AN25" s="164">
        <f>第８表１!BI25</f>
        <v>108</v>
      </c>
      <c r="AO25" s="164">
        <f>第８表１!BJ25</f>
        <v>60</v>
      </c>
      <c r="AP25" s="164">
        <f>第８表１!BK25</f>
        <v>28</v>
      </c>
      <c r="AQ25" s="161">
        <f t="shared" si="23"/>
        <v>196</v>
      </c>
      <c r="AR25" s="93"/>
      <c r="AS25" s="165">
        <f>[2]第６表２!P25</f>
        <v>18</v>
      </c>
      <c r="AT25" s="165">
        <f>[2]第６表４!P25</f>
        <v>8</v>
      </c>
      <c r="AU25" s="165">
        <f>[2]第６表６!P25</f>
        <v>11</v>
      </c>
      <c r="AV25" s="166">
        <f>[2]第７表２!J25</f>
        <v>0</v>
      </c>
      <c r="AW25" s="166">
        <f>[2]第７表４!J25</f>
        <v>0</v>
      </c>
      <c r="AX25" s="155">
        <f t="shared" si="24"/>
        <v>37</v>
      </c>
      <c r="AY25" s="165">
        <f>[2]第６表２!J25</f>
        <v>1034</v>
      </c>
      <c r="AZ25" s="165">
        <f>[2]第６表４!J25</f>
        <v>1034</v>
      </c>
      <c r="BA25" s="165">
        <f>[2]第６表６!J25</f>
        <v>343</v>
      </c>
      <c r="BB25" s="165">
        <f>[2]第７表２!F25</f>
        <v>0</v>
      </c>
      <c r="BC25" s="165">
        <f>[2]第７表４!F25</f>
        <v>0</v>
      </c>
      <c r="BD25" s="155">
        <f t="shared" si="25"/>
        <v>2411</v>
      </c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2:67" ht="30" customHeight="1">
      <c r="B26" s="17">
        <v>41021</v>
      </c>
      <c r="C26" s="18" t="s">
        <v>104</v>
      </c>
      <c r="D26" s="152">
        <f t="shared" si="9"/>
        <v>29.37</v>
      </c>
      <c r="E26" s="152">
        <f t="shared" si="10"/>
        <v>17.649999999999999</v>
      </c>
      <c r="F26" s="152">
        <f t="shared" si="11"/>
        <v>12.740000000000002</v>
      </c>
      <c r="G26" s="152">
        <f t="shared" si="12"/>
        <v>59.77</v>
      </c>
      <c r="H26" s="152">
        <f t="shared" si="13"/>
        <v>30.04</v>
      </c>
      <c r="I26" s="152">
        <f t="shared" si="14"/>
        <v>14.11</v>
      </c>
      <c r="J26" s="152">
        <f t="shared" si="15"/>
        <v>10.130000000000001</v>
      </c>
      <c r="K26" s="152">
        <f t="shared" si="16"/>
        <v>54.290000000000006</v>
      </c>
      <c r="L26" s="152">
        <f t="shared" si="17"/>
        <v>1.5699999999999998</v>
      </c>
      <c r="M26" s="100" t="s">
        <v>105</v>
      </c>
      <c r="N26" s="10"/>
      <c r="O26" s="18" t="s">
        <v>104</v>
      </c>
      <c r="P26" s="160">
        <f>[1]第１表１!G26</f>
        <v>3145</v>
      </c>
      <c r="Q26" s="160">
        <f>[1]第１表１!I26</f>
        <v>4819</v>
      </c>
      <c r="R26" s="161">
        <f t="shared" si="18"/>
        <v>520258600</v>
      </c>
      <c r="S26" s="161">
        <f t="shared" si="19"/>
        <v>520258600</v>
      </c>
      <c r="T26" s="162">
        <f>第８表１!AO26:AO26</f>
        <v>520258600</v>
      </c>
      <c r="U26" s="162">
        <f>第８表１!AP26</f>
        <v>0</v>
      </c>
      <c r="V26" s="161">
        <f t="shared" si="20"/>
        <v>0</v>
      </c>
      <c r="W26" s="162">
        <f>第８表１!AR26</f>
        <v>0</v>
      </c>
      <c r="X26" s="162">
        <f>第８表１!AS26</f>
        <v>0</v>
      </c>
      <c r="Y26" s="163">
        <f>[2]第６表２!W26</f>
        <v>4819</v>
      </c>
      <c r="Z26" s="164">
        <f>第８表１!AU26</f>
        <v>2583425</v>
      </c>
      <c r="AA26" s="164">
        <f>第８表１!AV26</f>
        <v>2619393</v>
      </c>
      <c r="AB26" s="93"/>
      <c r="AC26" s="164">
        <f>第８表１!AX26</f>
        <v>3241</v>
      </c>
      <c r="AD26" s="164">
        <f>第８表１!AY26</f>
        <v>952</v>
      </c>
      <c r="AE26" s="164">
        <f>第８表１!AZ26</f>
        <v>572</v>
      </c>
      <c r="AF26" s="164">
        <f>第８表１!BA26</f>
        <v>413</v>
      </c>
      <c r="AG26" s="161">
        <f t="shared" si="21"/>
        <v>1937</v>
      </c>
      <c r="AH26" s="164">
        <f>第８表１!BC26</f>
        <v>3241</v>
      </c>
      <c r="AI26" s="164">
        <f>第８表１!BD26</f>
        <v>952</v>
      </c>
      <c r="AJ26" s="164">
        <f>第８表１!BE26</f>
        <v>572</v>
      </c>
      <c r="AK26" s="164">
        <f>第８表１!BF26</f>
        <v>413</v>
      </c>
      <c r="AL26" s="161">
        <f t="shared" si="22"/>
        <v>1937</v>
      </c>
      <c r="AM26" s="164">
        <f>第８表１!BH26</f>
        <v>1155</v>
      </c>
      <c r="AN26" s="164">
        <f>第８表１!BI26</f>
        <v>347</v>
      </c>
      <c r="AO26" s="164">
        <f>第８表１!BJ26</f>
        <v>163</v>
      </c>
      <c r="AP26" s="164">
        <f>第８表１!BK26</f>
        <v>117</v>
      </c>
      <c r="AQ26" s="161">
        <f t="shared" si="23"/>
        <v>627</v>
      </c>
      <c r="AR26" s="93"/>
      <c r="AS26" s="165">
        <f>[2]第６表２!P26</f>
        <v>66</v>
      </c>
      <c r="AT26" s="165">
        <f>[2]第６表４!P26</f>
        <v>30</v>
      </c>
      <c r="AU26" s="165">
        <f>[2]第６表６!P26</f>
        <v>24</v>
      </c>
      <c r="AV26" s="166">
        <f>[2]第７表２!J26</f>
        <v>0</v>
      </c>
      <c r="AW26" s="166">
        <f>[2]第７表４!J26</f>
        <v>0</v>
      </c>
      <c r="AX26" s="155">
        <f t="shared" si="24"/>
        <v>120</v>
      </c>
      <c r="AY26" s="165">
        <f>[2]第６表２!J26</f>
        <v>3241</v>
      </c>
      <c r="AZ26" s="165">
        <f>[2]第６表４!J26</f>
        <v>3241</v>
      </c>
      <c r="BA26" s="165">
        <f>[2]第６表６!J26</f>
        <v>1155</v>
      </c>
      <c r="BB26" s="165">
        <f>[2]第７表２!F26</f>
        <v>0</v>
      </c>
      <c r="BC26" s="165">
        <f>[2]第７表４!F26</f>
        <v>0</v>
      </c>
      <c r="BD26" s="155">
        <f t="shared" si="25"/>
        <v>7637</v>
      </c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2:67" ht="30" customHeight="1">
      <c r="B27" s="17">
        <v>41035</v>
      </c>
      <c r="C27" s="18" t="s">
        <v>106</v>
      </c>
      <c r="D27" s="152">
        <f t="shared" si="9"/>
        <v>28.77</v>
      </c>
      <c r="E27" s="152">
        <f t="shared" si="10"/>
        <v>14.32</v>
      </c>
      <c r="F27" s="152">
        <f t="shared" si="11"/>
        <v>13.03</v>
      </c>
      <c r="G27" s="152">
        <f t="shared" si="12"/>
        <v>56.13</v>
      </c>
      <c r="H27" s="152">
        <f t="shared" si="13"/>
        <v>23.36</v>
      </c>
      <c r="I27" s="152">
        <f t="shared" si="14"/>
        <v>13.389999999999999</v>
      </c>
      <c r="J27" s="152">
        <f t="shared" si="15"/>
        <v>12.25</v>
      </c>
      <c r="K27" s="152">
        <f t="shared" si="16"/>
        <v>49</v>
      </c>
      <c r="L27" s="152">
        <f t="shared" si="17"/>
        <v>4.9399999999999995</v>
      </c>
      <c r="M27" s="100" t="s">
        <v>107</v>
      </c>
      <c r="N27" s="10"/>
      <c r="O27" s="18" t="s">
        <v>106</v>
      </c>
      <c r="P27" s="160">
        <f>[1]第１表１!G27</f>
        <v>755</v>
      </c>
      <c r="Q27" s="160">
        <f>[1]第１表１!I27</f>
        <v>1426</v>
      </c>
      <c r="R27" s="161">
        <f t="shared" si="18"/>
        <v>177264700</v>
      </c>
      <c r="S27" s="161">
        <f t="shared" si="19"/>
        <v>177264700</v>
      </c>
      <c r="T27" s="162">
        <f>第８表１!AO27:AO27</f>
        <v>177264700</v>
      </c>
      <c r="U27" s="162">
        <f>第８表１!AP27</f>
        <v>0</v>
      </c>
      <c r="V27" s="161">
        <f t="shared" si="20"/>
        <v>0</v>
      </c>
      <c r="W27" s="162">
        <f>第８表１!AR27</f>
        <v>0</v>
      </c>
      <c r="X27" s="162">
        <f>第８表１!AS27</f>
        <v>0</v>
      </c>
      <c r="Y27" s="163">
        <f>[2]第６表２!W27</f>
        <v>1426</v>
      </c>
      <c r="Z27" s="164">
        <f>第８表１!AU27</f>
        <v>909146</v>
      </c>
      <c r="AA27" s="164">
        <f>第８表１!AV27</f>
        <v>937389</v>
      </c>
      <c r="AB27" s="93"/>
      <c r="AC27" s="164">
        <f>第８表１!AX27</f>
        <v>775</v>
      </c>
      <c r="AD27" s="164">
        <f>第８表１!AY27</f>
        <v>223</v>
      </c>
      <c r="AE27" s="164">
        <f>第８表１!AZ27</f>
        <v>111</v>
      </c>
      <c r="AF27" s="164">
        <f>第８表１!BA27</f>
        <v>101</v>
      </c>
      <c r="AG27" s="161">
        <f t="shared" si="21"/>
        <v>435</v>
      </c>
      <c r="AH27" s="164">
        <f>第８表１!BC27</f>
        <v>775</v>
      </c>
      <c r="AI27" s="164">
        <f>第８表１!BD27</f>
        <v>223</v>
      </c>
      <c r="AJ27" s="164">
        <f>第８表１!BE27</f>
        <v>111</v>
      </c>
      <c r="AK27" s="164">
        <f>第８表１!BF27</f>
        <v>101</v>
      </c>
      <c r="AL27" s="161">
        <f t="shared" si="22"/>
        <v>435</v>
      </c>
      <c r="AM27" s="164">
        <f>第８表１!BH27</f>
        <v>351</v>
      </c>
      <c r="AN27" s="164">
        <f>第８表１!BI27</f>
        <v>82</v>
      </c>
      <c r="AO27" s="164">
        <f>第８表１!BJ27</f>
        <v>47</v>
      </c>
      <c r="AP27" s="164">
        <f>第８表１!BK27</f>
        <v>43</v>
      </c>
      <c r="AQ27" s="161">
        <f t="shared" si="23"/>
        <v>172</v>
      </c>
      <c r="AR27" s="93"/>
      <c r="AS27" s="165">
        <f>[2]第６表２!P27</f>
        <v>40</v>
      </c>
      <c r="AT27" s="165">
        <f>[2]第６表４!P27</f>
        <v>34</v>
      </c>
      <c r="AU27" s="165">
        <f>[2]第６表６!P27</f>
        <v>20</v>
      </c>
      <c r="AV27" s="166">
        <f>[2]第７表２!J27</f>
        <v>0</v>
      </c>
      <c r="AW27" s="166">
        <f>[2]第７表４!J27</f>
        <v>0</v>
      </c>
      <c r="AX27" s="155">
        <f t="shared" si="24"/>
        <v>94</v>
      </c>
      <c r="AY27" s="165">
        <f>[2]第６表２!J27</f>
        <v>776</v>
      </c>
      <c r="AZ27" s="165">
        <f>[2]第６表４!J27</f>
        <v>776</v>
      </c>
      <c r="BA27" s="165">
        <f>[2]第６表６!J27</f>
        <v>351</v>
      </c>
      <c r="BB27" s="165">
        <f>[2]第７表２!F27</f>
        <v>0</v>
      </c>
      <c r="BC27" s="165">
        <f>[2]第７表４!F27</f>
        <v>0</v>
      </c>
      <c r="BD27" s="155">
        <f t="shared" si="25"/>
        <v>1903</v>
      </c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2:67" ht="30" customHeight="1">
      <c r="B28" s="17">
        <v>41038</v>
      </c>
      <c r="C28" s="18" t="s">
        <v>108</v>
      </c>
      <c r="D28" s="152">
        <f t="shared" si="9"/>
        <v>35.160000000000004</v>
      </c>
      <c r="E28" s="152">
        <f t="shared" si="10"/>
        <v>18.52</v>
      </c>
      <c r="F28" s="152">
        <f t="shared" si="11"/>
        <v>11</v>
      </c>
      <c r="G28" s="152">
        <f t="shared" si="12"/>
        <v>64.680000000000007</v>
      </c>
      <c r="H28" s="152">
        <f t="shared" si="13"/>
        <v>32.519999999999996</v>
      </c>
      <c r="I28" s="152">
        <f t="shared" si="14"/>
        <v>17.53</v>
      </c>
      <c r="J28" s="152">
        <f t="shared" si="15"/>
        <v>9.58</v>
      </c>
      <c r="K28" s="152">
        <f t="shared" si="16"/>
        <v>59.63</v>
      </c>
      <c r="L28" s="152">
        <f t="shared" si="17"/>
        <v>1.22</v>
      </c>
      <c r="M28" s="100" t="s">
        <v>109</v>
      </c>
      <c r="N28" s="10"/>
      <c r="O28" s="18" t="s">
        <v>108</v>
      </c>
      <c r="P28" s="160">
        <f>[1]第１表１!G28</f>
        <v>2496</v>
      </c>
      <c r="Q28" s="160">
        <f>[1]第１表１!I28</f>
        <v>3756</v>
      </c>
      <c r="R28" s="161">
        <f t="shared" si="18"/>
        <v>342926000</v>
      </c>
      <c r="S28" s="161">
        <f t="shared" si="19"/>
        <v>342926000</v>
      </c>
      <c r="T28" s="162">
        <f>第８表１!AO28:AO28</f>
        <v>342926000</v>
      </c>
      <c r="U28" s="162">
        <f>第８表１!AP28</f>
        <v>0</v>
      </c>
      <c r="V28" s="161">
        <f t="shared" si="20"/>
        <v>0</v>
      </c>
      <c r="W28" s="162">
        <f>第８表１!AR28</f>
        <v>0</v>
      </c>
      <c r="X28" s="162">
        <f>第８表１!AS28</f>
        <v>0</v>
      </c>
      <c r="Y28" s="163">
        <f>[2]第６表２!W28</f>
        <v>3756</v>
      </c>
      <c r="Z28" s="164">
        <f>第８表１!AU28</f>
        <v>1750365</v>
      </c>
      <c r="AA28" s="164">
        <f>第８表１!AV28</f>
        <v>1773387</v>
      </c>
      <c r="AB28" s="93"/>
      <c r="AC28" s="164">
        <f>第８表１!AX28</f>
        <v>2554</v>
      </c>
      <c r="AD28" s="164">
        <f>第８表１!AY28</f>
        <v>898</v>
      </c>
      <c r="AE28" s="164">
        <f>第８表１!AZ28</f>
        <v>473</v>
      </c>
      <c r="AF28" s="164">
        <f>第８表１!BA28</f>
        <v>281</v>
      </c>
      <c r="AG28" s="161">
        <f t="shared" si="21"/>
        <v>1652</v>
      </c>
      <c r="AH28" s="164">
        <f>第８表１!BC28</f>
        <v>2554</v>
      </c>
      <c r="AI28" s="164">
        <f>第８表１!BD28</f>
        <v>898</v>
      </c>
      <c r="AJ28" s="164">
        <f>第８表１!BE28</f>
        <v>473</v>
      </c>
      <c r="AK28" s="164">
        <f>第８表１!BF28</f>
        <v>281</v>
      </c>
      <c r="AL28" s="161">
        <f t="shared" si="22"/>
        <v>1652</v>
      </c>
      <c r="AM28" s="164">
        <f>第８表１!BH28</f>
        <v>981</v>
      </c>
      <c r="AN28" s="164">
        <f>第８表１!BI28</f>
        <v>319</v>
      </c>
      <c r="AO28" s="164">
        <f>第８表１!BJ28</f>
        <v>172</v>
      </c>
      <c r="AP28" s="164">
        <f>第８表１!BK28</f>
        <v>94</v>
      </c>
      <c r="AQ28" s="161">
        <f t="shared" si="23"/>
        <v>585</v>
      </c>
      <c r="AR28" s="93"/>
      <c r="AS28" s="165">
        <f>[2]第６表２!P28</f>
        <v>34</v>
      </c>
      <c r="AT28" s="165">
        <f>[2]第６表４!P28</f>
        <v>33</v>
      </c>
      <c r="AU28" s="165">
        <f>[2]第６表６!P28</f>
        <v>7</v>
      </c>
      <c r="AV28" s="166">
        <f>[2]第７表２!J28</f>
        <v>0</v>
      </c>
      <c r="AW28" s="166">
        <f>[2]第７表４!J28</f>
        <v>0</v>
      </c>
      <c r="AX28" s="155">
        <f t="shared" si="24"/>
        <v>74</v>
      </c>
      <c r="AY28" s="165">
        <f>[2]第６表２!J28</f>
        <v>2554</v>
      </c>
      <c r="AZ28" s="165">
        <f>[2]第６表４!J28</f>
        <v>2554</v>
      </c>
      <c r="BA28" s="165">
        <f>[2]第６表６!J28</f>
        <v>980</v>
      </c>
      <c r="BB28" s="165">
        <f>[2]第７表２!F28</f>
        <v>0</v>
      </c>
      <c r="BC28" s="165">
        <f>[2]第７表４!F28</f>
        <v>0</v>
      </c>
      <c r="BD28" s="155">
        <f t="shared" si="25"/>
        <v>6088</v>
      </c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2:67" ht="30" customHeight="1">
      <c r="B29" s="17">
        <v>41042</v>
      </c>
      <c r="C29" s="18" t="s">
        <v>110</v>
      </c>
      <c r="D29" s="152">
        <f t="shared" si="9"/>
        <v>41.8</v>
      </c>
      <c r="E29" s="152">
        <f t="shared" si="10"/>
        <v>18.57</v>
      </c>
      <c r="F29" s="152">
        <f t="shared" si="11"/>
        <v>11.940000000000001</v>
      </c>
      <c r="G29" s="152">
        <f t="shared" si="12"/>
        <v>72.31</v>
      </c>
      <c r="H29" s="152">
        <f t="shared" si="13"/>
        <v>37.99</v>
      </c>
      <c r="I29" s="152">
        <f t="shared" si="14"/>
        <v>16.72</v>
      </c>
      <c r="J29" s="152">
        <f t="shared" si="15"/>
        <v>11.85</v>
      </c>
      <c r="K29" s="152">
        <f t="shared" si="16"/>
        <v>66.569999999999993</v>
      </c>
      <c r="L29" s="152">
        <f t="shared" si="17"/>
        <v>2.76</v>
      </c>
      <c r="M29" s="100" t="s">
        <v>111</v>
      </c>
      <c r="N29" s="10"/>
      <c r="O29" s="18" t="s">
        <v>110</v>
      </c>
      <c r="P29" s="160">
        <f>[1]第１表１!G29</f>
        <v>899</v>
      </c>
      <c r="Q29" s="160">
        <f>[1]第１表１!I29</f>
        <v>1346</v>
      </c>
      <c r="R29" s="161">
        <f t="shared" si="18"/>
        <v>130364600</v>
      </c>
      <c r="S29" s="161">
        <f t="shared" si="19"/>
        <v>130364600</v>
      </c>
      <c r="T29" s="162">
        <f>第８表１!AO29:AO29</f>
        <v>130364600</v>
      </c>
      <c r="U29" s="162">
        <f>第８表１!AP29</f>
        <v>0</v>
      </c>
      <c r="V29" s="161">
        <f t="shared" si="20"/>
        <v>0</v>
      </c>
      <c r="W29" s="162">
        <f>第８表１!AR29</f>
        <v>0</v>
      </c>
      <c r="X29" s="162">
        <f>第８表１!AS29</f>
        <v>0</v>
      </c>
      <c r="Y29" s="163">
        <f>[2]第６表２!W29</f>
        <v>1346</v>
      </c>
      <c r="Z29" s="164">
        <f>第８表１!AU29</f>
        <v>553638</v>
      </c>
      <c r="AA29" s="164">
        <f>第８表１!AV29</f>
        <v>557950</v>
      </c>
      <c r="AB29" s="93"/>
      <c r="AC29" s="164">
        <f>第８表１!AX29</f>
        <v>921</v>
      </c>
      <c r="AD29" s="164">
        <f>第８表１!AY29</f>
        <v>385</v>
      </c>
      <c r="AE29" s="164">
        <f>第８表１!AZ29</f>
        <v>171</v>
      </c>
      <c r="AF29" s="164">
        <f>第８表１!BA29</f>
        <v>110</v>
      </c>
      <c r="AG29" s="161">
        <f t="shared" si="21"/>
        <v>666</v>
      </c>
      <c r="AH29" s="164">
        <f>第８表１!BC29</f>
        <v>921</v>
      </c>
      <c r="AI29" s="164">
        <f>第８表１!BD29</f>
        <v>385</v>
      </c>
      <c r="AJ29" s="164">
        <f>第８表１!BE29</f>
        <v>171</v>
      </c>
      <c r="AK29" s="164">
        <f>第８表１!BF29</f>
        <v>110</v>
      </c>
      <c r="AL29" s="161">
        <f t="shared" si="22"/>
        <v>666</v>
      </c>
      <c r="AM29" s="164">
        <f>第８表１!BH29</f>
        <v>329</v>
      </c>
      <c r="AN29" s="164">
        <f>第８表１!BI29</f>
        <v>125</v>
      </c>
      <c r="AO29" s="164">
        <f>第８表１!BJ29</f>
        <v>55</v>
      </c>
      <c r="AP29" s="164">
        <f>第８表１!BK29</f>
        <v>39</v>
      </c>
      <c r="AQ29" s="161">
        <f t="shared" si="23"/>
        <v>219</v>
      </c>
      <c r="AR29" s="93"/>
      <c r="AS29" s="165">
        <f>[2]第６表２!P29</f>
        <v>40</v>
      </c>
      <c r="AT29" s="165">
        <f>[2]第６表４!P29</f>
        <v>16</v>
      </c>
      <c r="AU29" s="165">
        <f>[2]第６表６!P29</f>
        <v>4</v>
      </c>
      <c r="AV29" s="166">
        <f>[2]第７表２!J29</f>
        <v>0</v>
      </c>
      <c r="AW29" s="166">
        <f>[2]第７表４!J29</f>
        <v>0</v>
      </c>
      <c r="AX29" s="155">
        <f t="shared" si="24"/>
        <v>60</v>
      </c>
      <c r="AY29" s="165">
        <f>[2]第６表２!J29</f>
        <v>922</v>
      </c>
      <c r="AZ29" s="165">
        <f>[2]第６表４!J29</f>
        <v>922</v>
      </c>
      <c r="BA29" s="165">
        <f>[2]第６表６!J29</f>
        <v>330</v>
      </c>
      <c r="BB29" s="165">
        <f>[2]第７表２!F29</f>
        <v>0</v>
      </c>
      <c r="BC29" s="165">
        <f>[2]第７表４!F29</f>
        <v>0</v>
      </c>
      <c r="BD29" s="155">
        <f t="shared" si="25"/>
        <v>2174</v>
      </c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2:67" ht="30" customHeight="1">
      <c r="B30" s="17">
        <v>41043</v>
      </c>
      <c r="C30" s="18" t="s">
        <v>112</v>
      </c>
      <c r="D30" s="152">
        <f t="shared" si="9"/>
        <v>29.7</v>
      </c>
      <c r="E30" s="152">
        <f t="shared" si="10"/>
        <v>15.939999999999998</v>
      </c>
      <c r="F30" s="152">
        <f t="shared" si="11"/>
        <v>11.93</v>
      </c>
      <c r="G30" s="152">
        <f t="shared" si="12"/>
        <v>57.58</v>
      </c>
      <c r="H30" s="152">
        <f t="shared" si="13"/>
        <v>26.08</v>
      </c>
      <c r="I30" s="152">
        <f t="shared" si="14"/>
        <v>15.09</v>
      </c>
      <c r="J30" s="152">
        <f t="shared" si="15"/>
        <v>9.91</v>
      </c>
      <c r="K30" s="152">
        <f t="shared" si="16"/>
        <v>51.080000000000005</v>
      </c>
      <c r="L30" s="152">
        <f t="shared" si="17"/>
        <v>2.77</v>
      </c>
      <c r="M30" s="100" t="s">
        <v>113</v>
      </c>
      <c r="N30" s="10"/>
      <c r="O30" s="18" t="s">
        <v>112</v>
      </c>
      <c r="P30" s="160">
        <f>[1]第１表１!G30</f>
        <v>1115</v>
      </c>
      <c r="Q30" s="160">
        <f>[1]第１表１!I30</f>
        <v>1796</v>
      </c>
      <c r="R30" s="161">
        <f t="shared" si="18"/>
        <v>227807100</v>
      </c>
      <c r="S30" s="161">
        <f t="shared" si="19"/>
        <v>227807100</v>
      </c>
      <c r="T30" s="162">
        <f>第８表１!AO30:AO30</f>
        <v>227807100</v>
      </c>
      <c r="U30" s="162">
        <f>第８表１!AP30</f>
        <v>0</v>
      </c>
      <c r="V30" s="161">
        <f t="shared" si="20"/>
        <v>0</v>
      </c>
      <c r="W30" s="162">
        <f>第８表１!AR30</f>
        <v>0</v>
      </c>
      <c r="X30" s="162">
        <f>第８表１!AS30</f>
        <v>0</v>
      </c>
      <c r="Y30" s="163">
        <f>[2]第６表２!W30</f>
        <v>1796</v>
      </c>
      <c r="Z30" s="164">
        <f>第８表１!AU30</f>
        <v>1088698</v>
      </c>
      <c r="AA30" s="164">
        <f>第８表１!AV30</f>
        <v>1110130</v>
      </c>
      <c r="AB30" s="93"/>
      <c r="AC30" s="164">
        <f>第８表１!AX30</f>
        <v>1148</v>
      </c>
      <c r="AD30" s="164">
        <f>第８表１!AY30</f>
        <v>341</v>
      </c>
      <c r="AE30" s="164">
        <f>第８表１!AZ30</f>
        <v>183</v>
      </c>
      <c r="AF30" s="164">
        <f>第８表１!BA30</f>
        <v>137</v>
      </c>
      <c r="AG30" s="161">
        <f t="shared" si="21"/>
        <v>661</v>
      </c>
      <c r="AH30" s="164">
        <f>第８表１!BC30</f>
        <v>1148</v>
      </c>
      <c r="AI30" s="164">
        <f>第８表１!BD30</f>
        <v>341</v>
      </c>
      <c r="AJ30" s="164">
        <f>第８表１!BE30</f>
        <v>183</v>
      </c>
      <c r="AK30" s="164">
        <f>第８表１!BF30</f>
        <v>137</v>
      </c>
      <c r="AL30" s="161">
        <f t="shared" si="22"/>
        <v>661</v>
      </c>
      <c r="AM30" s="164">
        <f>第８表１!BH30</f>
        <v>464</v>
      </c>
      <c r="AN30" s="164">
        <f>第８表１!BI30</f>
        <v>121</v>
      </c>
      <c r="AO30" s="164">
        <f>第８表１!BJ30</f>
        <v>70</v>
      </c>
      <c r="AP30" s="164">
        <f>第８表１!BK30</f>
        <v>46</v>
      </c>
      <c r="AQ30" s="161">
        <f t="shared" si="23"/>
        <v>237</v>
      </c>
      <c r="AR30" s="93"/>
      <c r="AS30" s="165">
        <f>[2]第６表２!P30</f>
        <v>41</v>
      </c>
      <c r="AT30" s="165">
        <f>[2]第６表４!P30</f>
        <v>27</v>
      </c>
      <c r="AU30" s="165">
        <f>[2]第６表６!P30</f>
        <v>19</v>
      </c>
      <c r="AV30" s="166">
        <f>[2]第７表２!J30</f>
        <v>0</v>
      </c>
      <c r="AW30" s="166">
        <f>[2]第７表４!J30</f>
        <v>0</v>
      </c>
      <c r="AX30" s="155">
        <f t="shared" si="24"/>
        <v>87</v>
      </c>
      <c r="AY30" s="165">
        <f>[2]第６表２!J30</f>
        <v>1295</v>
      </c>
      <c r="AZ30" s="165">
        <f>[2]第６表４!J30</f>
        <v>1295</v>
      </c>
      <c r="BA30" s="165">
        <f>[2]第６表６!J30</f>
        <v>552</v>
      </c>
      <c r="BB30" s="165">
        <f>[2]第７表２!F30</f>
        <v>0</v>
      </c>
      <c r="BC30" s="165">
        <f>[2]第７表４!F30</f>
        <v>0</v>
      </c>
      <c r="BD30" s="155">
        <f t="shared" si="25"/>
        <v>3142</v>
      </c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2:67" ht="30" customHeight="1">
      <c r="B31" s="17">
        <v>41044</v>
      </c>
      <c r="C31" s="18" t="s">
        <v>114</v>
      </c>
      <c r="D31" s="152">
        <f t="shared" si="9"/>
        <v>23.080000000000002</v>
      </c>
      <c r="E31" s="152">
        <f t="shared" si="10"/>
        <v>11.57</v>
      </c>
      <c r="F31" s="152">
        <f t="shared" si="11"/>
        <v>10.489999999999998</v>
      </c>
      <c r="G31" s="152">
        <f t="shared" si="12"/>
        <v>45.15</v>
      </c>
      <c r="H31" s="152">
        <f t="shared" si="13"/>
        <v>20.69</v>
      </c>
      <c r="I31" s="152">
        <f t="shared" si="14"/>
        <v>8.870000000000001</v>
      </c>
      <c r="J31" s="152">
        <f t="shared" si="15"/>
        <v>10.029999999999999</v>
      </c>
      <c r="K31" s="152">
        <f t="shared" si="16"/>
        <v>39.589999999999996</v>
      </c>
      <c r="L31" s="152">
        <f t="shared" si="17"/>
        <v>9.2100000000000009</v>
      </c>
      <c r="M31" s="100" t="s">
        <v>115</v>
      </c>
      <c r="N31" s="10"/>
      <c r="O31" s="18" t="s">
        <v>114</v>
      </c>
      <c r="P31" s="160">
        <f>[1]第１表１!G31</f>
        <v>3094</v>
      </c>
      <c r="Q31" s="160">
        <f>[1]第１表１!I31</f>
        <v>5641</v>
      </c>
      <c r="R31" s="161">
        <f t="shared" si="18"/>
        <v>915686800</v>
      </c>
      <c r="S31" s="161">
        <f t="shared" si="19"/>
        <v>915686800</v>
      </c>
      <c r="T31" s="162">
        <f>第８表１!AO31:AO31</f>
        <v>915686800</v>
      </c>
      <c r="U31" s="162">
        <f>第８表１!AP31</f>
        <v>0</v>
      </c>
      <c r="V31" s="161">
        <f t="shared" si="20"/>
        <v>0</v>
      </c>
      <c r="W31" s="162">
        <f>第８表１!AR31</f>
        <v>0</v>
      </c>
      <c r="X31" s="162">
        <f>第８表１!AS31</f>
        <v>0</v>
      </c>
      <c r="Y31" s="163">
        <f>[2]第６表２!W31</f>
        <v>5641</v>
      </c>
      <c r="Z31" s="164">
        <f>第８表１!AU31</f>
        <v>5165284</v>
      </c>
      <c r="AA31" s="164">
        <f>第８表１!AV31</f>
        <v>5398032</v>
      </c>
      <c r="AB31" s="93"/>
      <c r="AC31" s="164">
        <f>第８表１!AX31</f>
        <v>3145</v>
      </c>
      <c r="AD31" s="164">
        <f>第８表１!AY31</f>
        <v>726</v>
      </c>
      <c r="AE31" s="164">
        <f>第８表１!AZ31</f>
        <v>364</v>
      </c>
      <c r="AF31" s="164">
        <f>第８表１!BA31</f>
        <v>330</v>
      </c>
      <c r="AG31" s="164">
        <f t="shared" si="21"/>
        <v>1420</v>
      </c>
      <c r="AH31" s="164">
        <f>第８表１!BC31</f>
        <v>3145</v>
      </c>
      <c r="AI31" s="164">
        <f>第８表１!BD31</f>
        <v>726</v>
      </c>
      <c r="AJ31" s="164">
        <f>第８表１!BE31</f>
        <v>364</v>
      </c>
      <c r="AK31" s="164">
        <f>第８表１!BF31</f>
        <v>330</v>
      </c>
      <c r="AL31" s="164">
        <f t="shared" si="22"/>
        <v>1420</v>
      </c>
      <c r="AM31" s="164">
        <f>第８表１!BH31</f>
        <v>1455</v>
      </c>
      <c r="AN31" s="164">
        <f>第８表１!BI31</f>
        <v>301</v>
      </c>
      <c r="AO31" s="164">
        <f>第８表１!BJ31</f>
        <v>129</v>
      </c>
      <c r="AP31" s="164">
        <f>第８表１!BK31</f>
        <v>146</v>
      </c>
      <c r="AQ31" s="161">
        <f t="shared" si="23"/>
        <v>576</v>
      </c>
      <c r="AR31" s="93"/>
      <c r="AS31" s="165">
        <f>[2]第６表２!P31</f>
        <v>365</v>
      </c>
      <c r="AT31" s="165">
        <f>[2]第６表４!P31</f>
        <v>277</v>
      </c>
      <c r="AU31" s="165">
        <f>[2]第６表６!P31</f>
        <v>142</v>
      </c>
      <c r="AV31" s="166">
        <f>[2]第７表２!J31</f>
        <v>0</v>
      </c>
      <c r="AW31" s="166">
        <f>[2]第７表４!J31</f>
        <v>0</v>
      </c>
      <c r="AX31" s="155">
        <f t="shared" si="24"/>
        <v>784</v>
      </c>
      <c r="AY31" s="165">
        <f>[2]第６表２!J31</f>
        <v>3446</v>
      </c>
      <c r="AZ31" s="165">
        <f>[2]第６表４!J31</f>
        <v>3446</v>
      </c>
      <c r="BA31" s="165">
        <f>[2]第６表６!J31</f>
        <v>1621</v>
      </c>
      <c r="BB31" s="165">
        <f>[2]第７表２!F31</f>
        <v>0</v>
      </c>
      <c r="BC31" s="165">
        <f>[2]第７表４!F31</f>
        <v>0</v>
      </c>
      <c r="BD31" s="155">
        <f t="shared" si="25"/>
        <v>8513</v>
      </c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2:67" ht="30" customHeight="1">
      <c r="B32" s="17">
        <v>41047</v>
      </c>
      <c r="C32" s="167" t="s">
        <v>116</v>
      </c>
      <c r="D32" s="168">
        <f t="shared" si="9"/>
        <v>34.630000000000003</v>
      </c>
      <c r="E32" s="152">
        <f t="shared" si="10"/>
        <v>15.98</v>
      </c>
      <c r="F32" s="152">
        <f t="shared" si="11"/>
        <v>11.72</v>
      </c>
      <c r="G32" s="152">
        <f t="shared" si="12"/>
        <v>62.33</v>
      </c>
      <c r="H32" s="152">
        <f t="shared" si="13"/>
        <v>25.369999999999997</v>
      </c>
      <c r="I32" s="152">
        <f t="shared" si="14"/>
        <v>15.28</v>
      </c>
      <c r="J32" s="152">
        <f t="shared" si="15"/>
        <v>10.89</v>
      </c>
      <c r="K32" s="152">
        <f t="shared" si="16"/>
        <v>51.54</v>
      </c>
      <c r="L32" s="152">
        <f t="shared" si="17"/>
        <v>3.09</v>
      </c>
      <c r="M32" s="100" t="s">
        <v>117</v>
      </c>
      <c r="N32" s="10"/>
      <c r="O32" s="18" t="s">
        <v>116</v>
      </c>
      <c r="P32" s="160">
        <f>[1]第１表１!G32</f>
        <v>1281</v>
      </c>
      <c r="Q32" s="160">
        <f>[1]第１表１!I32</f>
        <v>2279</v>
      </c>
      <c r="R32" s="161">
        <f t="shared" si="18"/>
        <v>248948500</v>
      </c>
      <c r="S32" s="161">
        <f t="shared" si="19"/>
        <v>248948500</v>
      </c>
      <c r="T32" s="162">
        <f>第８表１!AO32:AO32</f>
        <v>248948500</v>
      </c>
      <c r="U32" s="162">
        <f>第８表１!AP32</f>
        <v>0</v>
      </c>
      <c r="V32" s="161">
        <f t="shared" si="20"/>
        <v>0</v>
      </c>
      <c r="W32" s="162">
        <f>第８表１!AR32</f>
        <v>0</v>
      </c>
      <c r="X32" s="162">
        <f>第８表１!AS32</f>
        <v>0</v>
      </c>
      <c r="Y32" s="163">
        <f>[2]第６表２!W32</f>
        <v>2279</v>
      </c>
      <c r="Z32" s="164">
        <f>第８表１!AU32</f>
        <v>1176479</v>
      </c>
      <c r="AA32" s="164">
        <f>第８表１!AV32</f>
        <v>1202858</v>
      </c>
      <c r="AB32" s="93"/>
      <c r="AC32" s="164">
        <f>第８表１!AX32</f>
        <v>1314</v>
      </c>
      <c r="AD32" s="164">
        <f>第８表１!AY32</f>
        <v>455</v>
      </c>
      <c r="AE32" s="164">
        <f>第８表１!AZ32</f>
        <v>210</v>
      </c>
      <c r="AF32" s="164">
        <f>第８表１!BA32</f>
        <v>154</v>
      </c>
      <c r="AG32" s="161">
        <f t="shared" si="21"/>
        <v>819</v>
      </c>
      <c r="AH32" s="164">
        <f>第８表１!BC32</f>
        <v>1314</v>
      </c>
      <c r="AI32" s="164">
        <f>第８表１!BD32</f>
        <v>455</v>
      </c>
      <c r="AJ32" s="164">
        <f>第８表１!BE32</f>
        <v>210</v>
      </c>
      <c r="AK32" s="164">
        <f>第８表１!BF32</f>
        <v>154</v>
      </c>
      <c r="AL32" s="161">
        <f t="shared" si="22"/>
        <v>819</v>
      </c>
      <c r="AM32" s="164">
        <f>第８表１!BH32</f>
        <v>615</v>
      </c>
      <c r="AN32" s="164">
        <f>第８表１!BI32</f>
        <v>156</v>
      </c>
      <c r="AO32" s="164">
        <f>第８表１!BJ32</f>
        <v>94</v>
      </c>
      <c r="AP32" s="164">
        <f>第８表１!BK32</f>
        <v>67</v>
      </c>
      <c r="AQ32" s="161">
        <f t="shared" si="23"/>
        <v>317</v>
      </c>
      <c r="AR32" s="93"/>
      <c r="AS32" s="165">
        <f>[2]第６表２!P32</f>
        <v>42</v>
      </c>
      <c r="AT32" s="165">
        <f>[2]第６表４!P32</f>
        <v>42</v>
      </c>
      <c r="AU32" s="165">
        <f>[2]第６表６!P32</f>
        <v>16</v>
      </c>
      <c r="AV32" s="166">
        <f>[2]第７表２!J32</f>
        <v>0</v>
      </c>
      <c r="AW32" s="166">
        <f>[2]第７表４!J32</f>
        <v>0</v>
      </c>
      <c r="AX32" s="155">
        <f t="shared" si="24"/>
        <v>100</v>
      </c>
      <c r="AY32" s="165">
        <f>[2]第６表２!J32</f>
        <v>1313</v>
      </c>
      <c r="AZ32" s="165">
        <f>[2]第６表４!J32</f>
        <v>1313</v>
      </c>
      <c r="BA32" s="165">
        <f>[2]第６表６!J32</f>
        <v>615</v>
      </c>
      <c r="BB32" s="165">
        <f>[2]第７表２!F32</f>
        <v>0</v>
      </c>
      <c r="BC32" s="165">
        <f>[2]第７表４!F32</f>
        <v>0</v>
      </c>
      <c r="BD32" s="155">
        <f t="shared" si="25"/>
        <v>3241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2:67" ht="30" customHeight="1">
      <c r="B33" s="107">
        <v>41301</v>
      </c>
      <c r="C33" s="108" t="s">
        <v>118</v>
      </c>
      <c r="D33" s="116" t="s">
        <v>63</v>
      </c>
      <c r="E33" s="116" t="s">
        <v>63</v>
      </c>
      <c r="F33" s="116" t="s">
        <v>63</v>
      </c>
      <c r="G33" s="116" t="s">
        <v>63</v>
      </c>
      <c r="H33" s="116" t="s">
        <v>63</v>
      </c>
      <c r="I33" s="116" t="s">
        <v>63</v>
      </c>
      <c r="J33" s="116" t="s">
        <v>63</v>
      </c>
      <c r="K33" s="116" t="s">
        <v>63</v>
      </c>
      <c r="L33" s="116" t="s">
        <v>63</v>
      </c>
      <c r="M33" s="117" t="s">
        <v>119</v>
      </c>
      <c r="N33" s="10"/>
      <c r="O33" s="18" t="s">
        <v>118</v>
      </c>
      <c r="P33" s="160">
        <f>[1]第１表１!G33</f>
        <v>811</v>
      </c>
      <c r="Q33" s="160">
        <f>[1]第１表１!I33</f>
        <v>1515</v>
      </c>
      <c r="R33" s="161">
        <f t="shared" si="18"/>
        <v>477617510</v>
      </c>
      <c r="S33" s="161">
        <f t="shared" si="19"/>
        <v>477617510</v>
      </c>
      <c r="T33" s="162">
        <f>第８表１!AO33:AO33</f>
        <v>477617510</v>
      </c>
      <c r="U33" s="162" t="str">
        <f>第８表１!AP33</f>
        <v>－</v>
      </c>
      <c r="V33" s="161">
        <f t="shared" si="20"/>
        <v>0</v>
      </c>
      <c r="W33" s="162">
        <f>第８表１!AR33</f>
        <v>0</v>
      </c>
      <c r="X33" s="162" t="str">
        <f>第８表１!AS33</f>
        <v>ー</v>
      </c>
      <c r="Y33" s="163">
        <f>[2]第６表２!W33</f>
        <v>1515</v>
      </c>
      <c r="Z33" s="120"/>
      <c r="AA33" s="120"/>
      <c r="AB33" s="93"/>
      <c r="AC33" s="164">
        <f>第８表１!AX33</f>
        <v>0</v>
      </c>
      <c r="AD33" s="164">
        <f>第８表１!AY33</f>
        <v>0</v>
      </c>
      <c r="AE33" s="164">
        <f>第８表１!AZ33</f>
        <v>0</v>
      </c>
      <c r="AF33" s="164">
        <f>第８表１!BA33</f>
        <v>0</v>
      </c>
      <c r="AG33" s="161">
        <f t="shared" si="21"/>
        <v>0</v>
      </c>
      <c r="AH33" s="164">
        <f>第８表１!BC33</f>
        <v>0</v>
      </c>
      <c r="AI33" s="164">
        <f>第８表１!BD33</f>
        <v>0</v>
      </c>
      <c r="AJ33" s="164">
        <f>第８表１!BE33</f>
        <v>0</v>
      </c>
      <c r="AK33" s="164">
        <f>第８表１!BF33</f>
        <v>0</v>
      </c>
      <c r="AL33" s="161">
        <f t="shared" si="22"/>
        <v>0</v>
      </c>
      <c r="AM33" s="164">
        <f>第８表１!BH33</f>
        <v>0</v>
      </c>
      <c r="AN33" s="164">
        <f>第８表１!BI33</f>
        <v>0</v>
      </c>
      <c r="AO33" s="164">
        <f>第８表１!BJ33</f>
        <v>0</v>
      </c>
      <c r="AP33" s="164">
        <f>第８表１!BK33</f>
        <v>0</v>
      </c>
      <c r="AQ33" s="161">
        <f t="shared" si="23"/>
        <v>0</v>
      </c>
      <c r="AR33" s="122"/>
      <c r="AS33" s="169" t="str">
        <f>[2]第６表２!P33</f>
        <v>－</v>
      </c>
      <c r="AT33" s="169" t="str">
        <f>[2]第６表４!P33</f>
        <v>－</v>
      </c>
      <c r="AU33" s="169" t="s">
        <v>63</v>
      </c>
      <c r="AV33" s="93" t="str">
        <f>[2]第７表２!J33</f>
        <v>－</v>
      </c>
      <c r="AW33" s="93" t="str">
        <f>[2]第７表２!K33</f>
        <v>－</v>
      </c>
      <c r="AX33" s="170">
        <f t="shared" si="24"/>
        <v>0</v>
      </c>
      <c r="AY33" s="169">
        <f>[2]第６表２!J33</f>
        <v>811</v>
      </c>
      <c r="AZ33" s="169">
        <f>[2]第６表４!J33</f>
        <v>811</v>
      </c>
      <c r="BA33" s="169" t="str">
        <f>[2]第６表４!K33</f>
        <v>－</v>
      </c>
      <c r="BB33" s="169" t="str">
        <f>[2]第７表２!F33</f>
        <v>－</v>
      </c>
      <c r="BC33" s="169"/>
      <c r="BD33" s="161">
        <f>SUM(AY33:BB33)</f>
        <v>1622</v>
      </c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2:67" ht="30" customHeight="1">
      <c r="B34" s="17">
        <v>41302</v>
      </c>
      <c r="C34" s="18" t="s">
        <v>121</v>
      </c>
      <c r="D34" s="58" t="s">
        <v>63</v>
      </c>
      <c r="E34" s="58" t="s">
        <v>63</v>
      </c>
      <c r="F34" s="58" t="s">
        <v>63</v>
      </c>
      <c r="G34" s="58" t="s">
        <v>63</v>
      </c>
      <c r="H34" s="58" t="s">
        <v>63</v>
      </c>
      <c r="I34" s="58" t="s">
        <v>63</v>
      </c>
      <c r="J34" s="58" t="s">
        <v>63</v>
      </c>
      <c r="K34" s="58" t="s">
        <v>63</v>
      </c>
      <c r="L34" s="58" t="s">
        <v>63</v>
      </c>
      <c r="M34" s="100" t="s">
        <v>122</v>
      </c>
      <c r="N34" s="10"/>
      <c r="O34" s="18" t="s">
        <v>121</v>
      </c>
      <c r="P34" s="160">
        <f>[1]第１表１!G34</f>
        <v>1328</v>
      </c>
      <c r="Q34" s="160">
        <f>[1]第１表１!I34</f>
        <v>2045</v>
      </c>
      <c r="R34" s="161">
        <f t="shared" si="18"/>
        <v>454722036</v>
      </c>
      <c r="S34" s="161">
        <f t="shared" si="19"/>
        <v>454722036</v>
      </c>
      <c r="T34" s="162">
        <f>第８表１!AO34:AO34</f>
        <v>454722036</v>
      </c>
      <c r="U34" s="162" t="str">
        <f>第８表１!AP34</f>
        <v>－</v>
      </c>
      <c r="V34" s="161">
        <f t="shared" si="20"/>
        <v>0</v>
      </c>
      <c r="W34" s="162">
        <f>第８表１!AR34</f>
        <v>0</v>
      </c>
      <c r="X34" s="162" t="str">
        <f>第８表１!AS34</f>
        <v>ー</v>
      </c>
      <c r="Y34" s="163">
        <f>[2]第６表２!W34</f>
        <v>2045</v>
      </c>
      <c r="Z34" s="120"/>
      <c r="AA34" s="120"/>
      <c r="AB34" s="93"/>
      <c r="AC34" s="164">
        <f>第８表１!AX34</f>
        <v>0</v>
      </c>
      <c r="AD34" s="164">
        <f>第８表１!AY34</f>
        <v>0</v>
      </c>
      <c r="AE34" s="164">
        <f>第８表１!AZ34</f>
        <v>0</v>
      </c>
      <c r="AF34" s="164">
        <f>第８表１!BA34</f>
        <v>0</v>
      </c>
      <c r="AG34" s="161">
        <f t="shared" si="21"/>
        <v>0</v>
      </c>
      <c r="AH34" s="164">
        <f>第８表１!BC34</f>
        <v>0</v>
      </c>
      <c r="AI34" s="164">
        <f>第８表１!BD34</f>
        <v>0</v>
      </c>
      <c r="AJ34" s="164">
        <f>第８表１!BE34</f>
        <v>0</v>
      </c>
      <c r="AK34" s="164">
        <f>第８表１!BF34</f>
        <v>0</v>
      </c>
      <c r="AL34" s="161">
        <f t="shared" si="22"/>
        <v>0</v>
      </c>
      <c r="AM34" s="164">
        <f>第８表１!BH34</f>
        <v>0</v>
      </c>
      <c r="AN34" s="164">
        <f>第８表１!BI34</f>
        <v>0</v>
      </c>
      <c r="AO34" s="164">
        <f>第８表１!BJ34</f>
        <v>0</v>
      </c>
      <c r="AP34" s="164">
        <f>第８表１!BK34</f>
        <v>0</v>
      </c>
      <c r="AQ34" s="161">
        <f t="shared" si="23"/>
        <v>0</v>
      </c>
      <c r="AR34" s="93"/>
      <c r="AS34" s="169" t="str">
        <f>[2]第６表２!P34</f>
        <v>－</v>
      </c>
      <c r="AT34" s="169" t="str">
        <f>[2]第６表４!P34</f>
        <v>－</v>
      </c>
      <c r="AU34" s="169" t="s">
        <v>63</v>
      </c>
      <c r="AV34" s="93" t="str">
        <f>[2]第７表２!J34</f>
        <v>－</v>
      </c>
      <c r="AW34" s="93" t="str">
        <f>[2]第７表２!K34</f>
        <v>－</v>
      </c>
      <c r="AX34" s="170">
        <f t="shared" si="24"/>
        <v>0</v>
      </c>
      <c r="AY34" s="169">
        <f>[2]第６表２!J34</f>
        <v>1332</v>
      </c>
      <c r="AZ34" s="169">
        <f>[2]第６表４!J34</f>
        <v>1285</v>
      </c>
      <c r="BA34" s="169" t="str">
        <f>[2]第６表４!K34</f>
        <v>－</v>
      </c>
      <c r="BB34" s="169" t="str">
        <f>[2]第７表２!F34</f>
        <v>－</v>
      </c>
      <c r="BC34" s="169"/>
      <c r="BD34" s="161">
        <f>SUM(AY34:BB34)</f>
        <v>2617</v>
      </c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2:67" ht="30" customHeight="1" thickBot="1">
      <c r="B35" s="126">
        <v>41303</v>
      </c>
      <c r="C35" s="127" t="s">
        <v>123</v>
      </c>
      <c r="D35" s="135" t="s">
        <v>63</v>
      </c>
      <c r="E35" s="135" t="s">
        <v>63</v>
      </c>
      <c r="F35" s="135" t="s">
        <v>63</v>
      </c>
      <c r="G35" s="135" t="s">
        <v>63</v>
      </c>
      <c r="H35" s="135" t="s">
        <v>63</v>
      </c>
      <c r="I35" s="135" t="s">
        <v>63</v>
      </c>
      <c r="J35" s="135" t="s">
        <v>63</v>
      </c>
      <c r="K35" s="135" t="s">
        <v>63</v>
      </c>
      <c r="L35" s="135" t="s">
        <v>63</v>
      </c>
      <c r="M35" s="136" t="s">
        <v>124</v>
      </c>
      <c r="N35" s="10"/>
      <c r="O35" s="127" t="s">
        <v>123</v>
      </c>
      <c r="P35" s="171">
        <f>[1]第１表１!G35</f>
        <v>2953</v>
      </c>
      <c r="Q35" s="171">
        <f>[1]第１表１!I35</f>
        <v>6058</v>
      </c>
      <c r="R35" s="172">
        <f t="shared" si="18"/>
        <v>1065583200</v>
      </c>
      <c r="S35" s="172">
        <f t="shared" si="19"/>
        <v>1065583200</v>
      </c>
      <c r="T35" s="162">
        <f>第８表１!AO35:AO35</f>
        <v>1065583200</v>
      </c>
      <c r="U35" s="162" t="str">
        <f>第８表１!AP35</f>
        <v>－</v>
      </c>
      <c r="V35" s="172">
        <f t="shared" si="20"/>
        <v>0</v>
      </c>
      <c r="W35" s="162">
        <f>第８表１!AR35</f>
        <v>0</v>
      </c>
      <c r="X35" s="162" t="str">
        <f>第８表１!AS35</f>
        <v>ー</v>
      </c>
      <c r="Y35" s="173">
        <f>[2]第６表２!W35</f>
        <v>6058</v>
      </c>
      <c r="Z35" s="142"/>
      <c r="AA35" s="142"/>
      <c r="AB35" s="143"/>
      <c r="AC35" s="164">
        <f>第８表１!AX35</f>
        <v>0</v>
      </c>
      <c r="AD35" s="164">
        <f>第８表１!AY35</f>
        <v>0</v>
      </c>
      <c r="AE35" s="164">
        <f>第８表１!AZ35</f>
        <v>0</v>
      </c>
      <c r="AF35" s="164">
        <f>第８表１!BA35</f>
        <v>0</v>
      </c>
      <c r="AG35" s="172">
        <f t="shared" si="21"/>
        <v>0</v>
      </c>
      <c r="AH35" s="164">
        <f>第８表１!BC35</f>
        <v>0</v>
      </c>
      <c r="AI35" s="164">
        <f>第８表１!BD35</f>
        <v>0</v>
      </c>
      <c r="AJ35" s="164">
        <f>第８表１!BE35</f>
        <v>0</v>
      </c>
      <c r="AK35" s="164">
        <f>第８表１!BF35</f>
        <v>0</v>
      </c>
      <c r="AL35" s="172">
        <f t="shared" si="22"/>
        <v>0</v>
      </c>
      <c r="AM35" s="164">
        <f>第８表１!BH35</f>
        <v>0</v>
      </c>
      <c r="AN35" s="164">
        <f>第８表１!BI35</f>
        <v>0</v>
      </c>
      <c r="AO35" s="164">
        <f>第８表１!BJ35</f>
        <v>0</v>
      </c>
      <c r="AP35" s="164">
        <f>第８表１!BK35</f>
        <v>0</v>
      </c>
      <c r="AQ35" s="172">
        <f t="shared" si="23"/>
        <v>0</v>
      </c>
      <c r="AR35" s="143"/>
      <c r="AS35" s="174" t="str">
        <f>[2]第６表２!P35</f>
        <v>－</v>
      </c>
      <c r="AT35" s="174" t="str">
        <f>[2]第６表４!P35</f>
        <v>－</v>
      </c>
      <c r="AU35" s="174" t="s">
        <v>63</v>
      </c>
      <c r="AV35" s="143" t="str">
        <f>[2]第７表２!J35</f>
        <v>－</v>
      </c>
      <c r="AW35" s="143" t="str">
        <f>[2]第７表２!K35</f>
        <v>－</v>
      </c>
      <c r="AX35" s="175">
        <f t="shared" si="24"/>
        <v>0</v>
      </c>
      <c r="AY35" s="174">
        <f>[2]第６表２!J35</f>
        <v>2953</v>
      </c>
      <c r="AZ35" s="174">
        <f>[2]第６表４!J35</f>
        <v>2953</v>
      </c>
      <c r="BA35" s="174" t="str">
        <f>[2]第６表４!K35</f>
        <v>－</v>
      </c>
      <c r="BB35" s="174" t="str">
        <f>[2]第７表２!F35</f>
        <v>－</v>
      </c>
      <c r="BC35" s="174"/>
      <c r="BD35" s="172">
        <f>SUM(AY35:BB35)</f>
        <v>5906</v>
      </c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</row>
    <row r="36" spans="2:67" ht="17.100000000000001" customHeight="1">
      <c r="O36" s="16"/>
      <c r="P36" s="10"/>
      <c r="Q36" s="10"/>
      <c r="R36" s="10"/>
      <c r="S36" s="10"/>
      <c r="T36" s="10"/>
      <c r="U36" s="10"/>
      <c r="V36" s="10"/>
      <c r="W36" s="150"/>
      <c r="X36" s="15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</row>
    <row r="37" spans="2:67" ht="17.100000000000001" customHeight="1">
      <c r="O37" s="16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</row>
    <row r="38" spans="2:67" ht="15.9" customHeight="1">
      <c r="O38" s="16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</row>
    <row r="39" spans="2:67" ht="15.9" customHeight="1">
      <c r="O39" s="16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</row>
    <row r="40" spans="2:67" ht="15.9" customHeight="1">
      <c r="O40" s="16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</row>
    <row r="41" spans="2:67" ht="15.9" customHeight="1">
      <c r="O41" s="16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</row>
    <row r="42" spans="2:67" ht="15.9" customHeight="1">
      <c r="O42" s="16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</row>
    <row r="43" spans="2:67" ht="15.9" customHeight="1">
      <c r="O43" s="16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</row>
    <row r="44" spans="2:67" ht="15.9" customHeight="1">
      <c r="O44" s="16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</row>
    <row r="45" spans="2:67" ht="15.9" customHeight="1">
      <c r="O45" s="16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</row>
    <row r="46" spans="2:67" ht="15.9" customHeight="1">
      <c r="O46" s="16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</row>
    <row r="47" spans="2:67" ht="15.9" customHeight="1">
      <c r="O47" s="16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</row>
    <row r="48" spans="2:67" ht="15.9" customHeight="1">
      <c r="O48" s="16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</row>
    <row r="49" spans="15:66" ht="15.9" customHeight="1">
      <c r="O49" s="16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</row>
    <row r="50" spans="15:66" ht="15.9" customHeight="1">
      <c r="O50" s="16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</row>
    <row r="51" spans="15:66" ht="15.9" customHeight="1">
      <c r="O51" s="16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</row>
    <row r="52" spans="15:66" ht="15.9" customHeight="1">
      <c r="O52" s="16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</row>
    <row r="53" spans="15:66" ht="15.9" customHeight="1">
      <c r="T53" s="10"/>
      <c r="U53" s="10"/>
      <c r="W53" s="10"/>
    </row>
    <row r="54" spans="15:66" ht="15.9" customHeight="1">
      <c r="T54" s="10"/>
      <c r="U54" s="10"/>
      <c r="W54" s="10"/>
    </row>
    <row r="55" spans="15:66" ht="15.9" customHeight="1">
      <c r="T55" s="10"/>
      <c r="U55" s="10"/>
      <c r="W55" s="10"/>
    </row>
    <row r="56" spans="15:66" ht="15.9" customHeight="1">
      <c r="T56" s="10"/>
      <c r="U56" s="10"/>
      <c r="W56" s="10"/>
    </row>
    <row r="57" spans="15:66" ht="15.9" customHeight="1">
      <c r="T57" s="10"/>
      <c r="U57" s="10"/>
      <c r="W57" s="10"/>
    </row>
    <row r="58" spans="15:66" ht="15.9" customHeight="1">
      <c r="T58" s="10"/>
      <c r="U58" s="10"/>
      <c r="W58" s="10"/>
    </row>
    <row r="59" spans="15:66" ht="15.9" customHeight="1">
      <c r="T59" s="10"/>
      <c r="U59" s="10"/>
      <c r="W59" s="10"/>
    </row>
    <row r="60" spans="15:66" ht="15.9" customHeight="1">
      <c r="T60" s="10"/>
      <c r="U60" s="10"/>
      <c r="W60" s="10"/>
    </row>
    <row r="61" spans="15:66" ht="15.9" customHeight="1">
      <c r="T61" s="10"/>
      <c r="U61" s="10"/>
      <c r="W61" s="10"/>
    </row>
    <row r="62" spans="15:66" ht="15.9" customHeight="1">
      <c r="T62" s="10"/>
    </row>
    <row r="63" spans="15:66" ht="15.9" customHeight="1">
      <c r="T63" s="10"/>
    </row>
    <row r="64" spans="15:66" ht="15.9" customHeight="1">
      <c r="T64" s="10"/>
    </row>
    <row r="65" spans="20:20" ht="15.9" customHeight="1">
      <c r="T65" s="10"/>
    </row>
    <row r="66" spans="20:20" ht="15.9" customHeight="1">
      <c r="T66" s="10"/>
    </row>
    <row r="67" spans="20:20" ht="15.9" customHeight="1">
      <c r="T67" s="10"/>
    </row>
    <row r="68" spans="20:20" ht="15.9" customHeight="1">
      <c r="T68" s="10"/>
    </row>
    <row r="69" spans="20:20" ht="15.9" customHeight="1">
      <c r="T69" s="10"/>
    </row>
    <row r="70" spans="20:20" ht="15.9" customHeight="1">
      <c r="T70" s="10"/>
    </row>
  </sheetData>
  <mergeCells count="57">
    <mergeCell ref="U4:U8"/>
    <mergeCell ref="D2:K2"/>
    <mergeCell ref="L2:L5"/>
    <mergeCell ref="M2:M12"/>
    <mergeCell ref="D3:K3"/>
    <mergeCell ref="D4:G4"/>
    <mergeCell ref="H4:K4"/>
    <mergeCell ref="P4:P8"/>
    <mergeCell ref="Q4:Q8"/>
    <mergeCell ref="R4:R8"/>
    <mergeCell ref="S4:S8"/>
    <mergeCell ref="T4:T8"/>
    <mergeCell ref="V4:V8"/>
    <mergeCell ref="W4:W8"/>
    <mergeCell ref="X4:X8"/>
    <mergeCell ref="Y4:Y8"/>
    <mergeCell ref="AC4:AG4"/>
    <mergeCell ref="AY4:BD4"/>
    <mergeCell ref="Z5:Z8"/>
    <mergeCell ref="AA5:AA8"/>
    <mergeCell ref="AC5:AC8"/>
    <mergeCell ref="AD5:AG5"/>
    <mergeCell ref="AH5:AH8"/>
    <mergeCell ref="AI5:AL5"/>
    <mergeCell ref="AM5:AM8"/>
    <mergeCell ref="AH4:AL4"/>
    <mergeCell ref="AO6:AO8"/>
    <mergeCell ref="AP6:AP8"/>
    <mergeCell ref="AQ6:AQ8"/>
    <mergeCell ref="AS6:AS8"/>
    <mergeCell ref="AM4:AQ4"/>
    <mergeCell ref="AS4:AX4"/>
    <mergeCell ref="BD5:BD8"/>
    <mergeCell ref="AD6:AD8"/>
    <mergeCell ref="AE6:AE8"/>
    <mergeCell ref="AF6:AF8"/>
    <mergeCell ref="AG6:AG8"/>
    <mergeCell ref="AI6:AI8"/>
    <mergeCell ref="AJ6:AJ8"/>
    <mergeCell ref="AK6:AK8"/>
    <mergeCell ref="AL6:AL8"/>
    <mergeCell ref="AN6:AN8"/>
    <mergeCell ref="AN5:AQ5"/>
    <mergeCell ref="AS5:AU5"/>
    <mergeCell ref="AV5:AW5"/>
    <mergeCell ref="AX5:AX8"/>
    <mergeCell ref="AY5:BA5"/>
    <mergeCell ref="BB5:BC5"/>
    <mergeCell ref="BA6:BA8"/>
    <mergeCell ref="BB6:BB8"/>
    <mergeCell ref="BC6:BC8"/>
    <mergeCell ref="AT6:AT8"/>
    <mergeCell ref="AU6:AU8"/>
    <mergeCell ref="AV6:AV8"/>
    <mergeCell ref="AW6:AW8"/>
    <mergeCell ref="AY6:AY8"/>
    <mergeCell ref="AZ6:AZ8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2" manualBreakCount="2">
    <brk id="13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第８表１</vt:lpstr>
      <vt:lpstr>第８表２</vt:lpstr>
      <vt:lpstr>第８表１!Print_Area</vt:lpstr>
      <vt:lpstr>第８表２!Print_Area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2025-03-28T08:07:52Z</cp:lastPrinted>
  <dcterms:created xsi:type="dcterms:W3CDTF">2025-03-27T07:29:22Z</dcterms:created>
  <dcterms:modified xsi:type="dcterms:W3CDTF">2025-03-28T08:10:49Z</dcterms:modified>
</cp:coreProperties>
</file>