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fs101\Share_HDD_O\350330市町支援課_HDD\SD-149\財政担当共有フォルダー\12 普通会計決算統計\財政状況資料集\R5財政状況資料集\12　市町より\02 唐津市〇\"/>
    </mc:Choice>
  </mc:AlternateContent>
  <xr:revisionPtr revIDLastSave="0" documentId="13_ncr:1_{59995813-5060-433C-AF35-79331D750ECB}" xr6:coauthVersionLast="47" xr6:coauthVersionMax="47" xr10:uidLastSave="{00000000-0000-0000-0000-000000000000}"/>
  <bookViews>
    <workbookView xWindow="38280" yWindow="-120" windowWidth="29040" windowHeight="15720" firstSheet="11"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8"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W40" i="10"/>
  <c r="BE40" i="10"/>
  <c r="AM40" i="10"/>
  <c r="U40" i="10"/>
  <c r="C40" i="10"/>
  <c r="BW39" i="10"/>
  <c r="BE39" i="10"/>
  <c r="AM39" i="10"/>
  <c r="U39" i="10"/>
  <c r="C39" i="10"/>
  <c r="BW38" i="10"/>
  <c r="BE38" i="10"/>
  <c r="U38" i="10"/>
  <c r="C38" i="10"/>
  <c r="BE37" i="10"/>
  <c r="U37" i="10"/>
  <c r="BE36" i="10"/>
  <c r="BE35" i="10"/>
  <c r="C34" i="10"/>
  <c r="C35" i="10" s="1"/>
  <c r="C36" i="10" l="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AM34" i="10" l="1"/>
  <c r="AM35" i="10" l="1"/>
  <c r="AM36" i="10" l="1"/>
  <c r="AM37" i="10" l="1"/>
  <c r="AM38" i="10" s="1"/>
  <c r="BE34" i="10"/>
  <c r="BW34" i="10" l="1"/>
  <c r="BW35" i="10" s="1"/>
  <c r="BW36" i="10" s="1"/>
  <c r="BW37" i="10" s="1"/>
  <c r="CO34" i="10" l="1"/>
  <c r="CO35" i="10" s="1"/>
  <c r="CO36" i="10" s="1"/>
  <c r="CO37" i="10" s="1"/>
  <c r="CO38" i="10" s="1"/>
  <c r="CO39" i="10" s="1"/>
  <c r="CO40" i="10" s="1"/>
  <c r="CO41" i="10" s="1"/>
</calcChain>
</file>

<file path=xl/sharedStrings.xml><?xml version="1.0" encoding="utf-8"?>
<sst xmlns="http://schemas.openxmlformats.org/spreadsheetml/2006/main" count="1132" uniqueCount="585">
  <si>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</si>
  <si>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</si>
  <si>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</si>
  <si>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</si>
  <si>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</si>
  <si>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</si>
  <si>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</si>
  <si>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</si>
  <si>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</si>
  <si>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</si>
  <si>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</si>
  <si>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</si>
  <si>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</si>
  <si>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</si>
  <si>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</si>
  <si>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</si>
  <si>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</si>
  <si>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</si>
  <si>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</si>
  <si>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</si>
  <si>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</si>
  <si>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</si>
  <si>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</si>
  <si>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</si>
  <si>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</si>
  <si>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</si>
  <si>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</si>
  <si>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</si>
  <si>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</si>
  <si>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</si>
  <si>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</si>
  <si>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</si>
  <si>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</si>
  <si>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</si>
  <si>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</si>
  <si>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</si>
  <si>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</si>
  <si>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</si>
  <si>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</si>
  <si>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</si>
  <si>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</si>
  <si>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</si>
  <si>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</si>
  <si>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</si>
  <si>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</si>
  <si>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</si>
  <si>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</si>
  <si>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</si>
  <si>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</si>
  <si>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</si>
  <si>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</si>
  <si>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</si>
  <si>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</si>
  <si>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</si>
  <si>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</si>
  <si>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</si>
  <si>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</si>
  <si>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</si>
  <si>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</si>
  <si>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</si>
  <si>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</si>
  <si>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</si>
  <si>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</si>
  <si>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</si>
  <si>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</si>
  <si>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</si>
  <si>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</si>
  <si>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</si>
  <si>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</si>
  <si>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</si>
  <si>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</si>
  <si>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</si>
  <si>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</si>
  <si>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</si>
  <si>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</si>
  <si>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</si>
  <si>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</si>
  <si>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</si>
  <si>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</si>
  <si>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佐賀県</t>
    <phoneticPr fontId="5"/>
  </si>
  <si>
    <t>市町村類型</t>
    <phoneticPr fontId="5"/>
  </si>
  <si>
    <t>Ⅲ－１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</si>
  <si>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</si>
  <si>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</si>
  <si>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</si>
  <si>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</si>
  <si>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</si>
  <si>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</si>
  <si>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</si>
  <si>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</si>
  <si>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</si>
  <si>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</si>
  <si>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</si>
  <si>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</si>
  <si>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唐津市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</si>
  <si>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</si>
  <si>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</si>
  <si>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</si>
  <si>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</si>
  <si>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</si>
  <si>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</si>
  <si>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</si>
  <si>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</si>
  <si>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</si>
  <si>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</si>
  <si>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</si>
  <si>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</si>
  <si>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</si>
  <si>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</si>
  <si>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</si>
  <si>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</si>
  <si>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</si>
  <si>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</si>
  <si>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</si>
  <si>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</si>
  <si>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</si>
  <si>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</si>
  <si>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</si>
  <si>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</si>
  <si>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</si>
  <si>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</si>
  <si>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</si>
  <si>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</si>
  <si>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</si>
  <si>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</si>
  <si>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</si>
  <si>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</si>
  <si>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</si>
  <si>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</si>
  <si>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</si>
  <si>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</si>
  <si>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</si>
  <si>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</si>
  <si>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</si>
  <si>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</si>
  <si>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</si>
  <si>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</si>
  <si>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</si>
  <si>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</si>
  <si>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</si>
  <si>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</si>
  <si>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</si>
  <si>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6"/>
  </si>
  <si>
    <t>うち日本人(％)</t>
    <phoneticPr fontId="5"/>
  </si>
  <si>
    <t>-1.4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</si>
  <si>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</si>
  <si>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</si>
  <si>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</si>
  <si>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</si>
  <si>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</si>
  <si>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</si>
  <si>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</si>
  <si>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</si>
  <si>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</si>
  <si>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</si>
  <si>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</si>
  <si>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</si>
  <si>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</si>
  <si>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</si>
  <si>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</si>
  <si>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</si>
  <si>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</si>
  <si>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</si>
  <si>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</si>
  <si>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</si>
  <si>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</si>
  <si>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</si>
  <si>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</si>
  <si>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</si>
  <si>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</si>
  <si>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</si>
  <si>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</si>
  <si>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</si>
  <si>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</si>
  <si>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</si>
  <si>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</si>
  <si>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</si>
  <si>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</si>
  <si>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</si>
  <si>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</si>
  <si>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</si>
  <si>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</si>
  <si>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</si>
  <si>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</si>
  <si>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</si>
  <si>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</si>
  <si>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</si>
  <si>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</si>
  <si>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</si>
  <si>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</si>
  <si>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</si>
  <si>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</si>
  <si>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</si>
  <si>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</si>
  <si>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</si>
  <si>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</si>
  <si>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</si>
  <si>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</si>
  <si>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</si>
  <si>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</si>
  <si>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</si>
  <si>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</si>
  <si>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</si>
  <si>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佐賀県唐津市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</si>
  <si>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</si>
  <si>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</si>
  <si>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</si>
  <si>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</si>
  <si>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</si>
  <si>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</si>
  <si>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</si>
  <si>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</si>
  <si>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</si>
  <si>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</si>
  <si>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</si>
  <si>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</si>
  <si>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</si>
  <si>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</si>
  <si>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</si>
  <si>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</si>
  <si>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</si>
  <si>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</si>
  <si>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</si>
  <si>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</si>
  <si>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</si>
  <si>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</si>
  <si>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</si>
  <si>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</si>
  <si>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</si>
  <si>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</si>
  <si>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</si>
  <si>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</si>
  <si>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</si>
  <si>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</si>
  <si>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</si>
  <si>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</si>
  <si>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</si>
  <si>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</si>
  <si>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</si>
  <si>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</si>
  <si>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</si>
  <si>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</si>
  <si>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</si>
  <si>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</si>
  <si>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</si>
  <si>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</si>
  <si>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</si>
  <si>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</si>
  <si>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</si>
  <si>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</si>
  <si>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</si>
  <si>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</si>
  <si>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</si>
  <si>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</si>
  <si>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</si>
  <si>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</si>
  <si>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</si>
  <si>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</si>
  <si>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</si>
  <si>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</si>
  <si>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</si>
  <si>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</si>
  <si>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</si>
  <si>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</si>
  <si>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</si>
  <si>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</si>
  <si>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</si>
  <si>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</si>
  <si>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</si>
  <si>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</si>
  <si>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</si>
  <si>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</si>
  <si>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</si>
  <si>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</si>
  <si>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</si>
  <si>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</si>
  <si>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</si>
  <si>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</si>
  <si>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</si>
  <si>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</si>
  <si>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</si>
  <si>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</si>
  <si>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</si>
  <si>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</si>
  <si>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</si>
  <si>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</si>
  <si>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</si>
  <si>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</si>
  <si>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</si>
  <si>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</si>
  <si>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</si>
  <si>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</si>
  <si>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</si>
  <si>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</si>
  <si>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</si>
  <si>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</si>
  <si>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</si>
  <si>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</si>
  <si>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</si>
  <si>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</si>
  <si>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</si>
  <si>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</si>
  <si>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</si>
  <si>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</si>
  <si>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</si>
  <si>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</si>
  <si>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</si>
  <si>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</si>
  <si>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</si>
  <si>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</si>
  <si>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</si>
  <si>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</si>
  <si>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</si>
  <si>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</si>
  <si>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</si>
  <si>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</si>
  <si>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</si>
  <si>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</si>
  <si>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</si>
  <si>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</si>
  <si>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</si>
  <si>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</si>
  <si>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</si>
  <si>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</si>
  <si>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</si>
  <si>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</si>
  <si>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</si>
  <si>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病院</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</si>
  <si>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</si>
  <si>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</si>
  <si>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</si>
  <si>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</si>
  <si>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</si>
  <si>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</si>
  <si>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</si>
  <si>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</si>
  <si>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</si>
  <si>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</si>
  <si>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</si>
  <si>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</si>
  <si>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</si>
  <si>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</si>
  <si>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</si>
  <si>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</si>
  <si>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</si>
  <si>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</si>
  <si>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</si>
  <si>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</si>
  <si>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</si>
  <si>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</si>
  <si>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</si>
  <si>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</si>
  <si>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</si>
  <si>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</si>
  <si>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佐賀県唐津市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</si>
  <si>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</si>
  <si>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</si>
  <si>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</si>
  <si>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</si>
  <si>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</si>
  <si>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</si>
  <si>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</si>
  <si>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</si>
  <si>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</si>
  <si>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</si>
  <si>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</si>
  <si>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</si>
  <si>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</si>
  <si>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</si>
  <si>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</si>
  <si>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</si>
  <si>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</si>
  <si>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</si>
  <si>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</si>
  <si>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</si>
  <si>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有線テレビ事業特別会計</t>
    <phoneticPr fontId="5"/>
  </si>
  <si>
    <t>介護保険特別会計（普通会計分）</t>
    <phoneticPr fontId="5"/>
  </si>
  <si>
    <t>後期高齢者医療特別会計（普通会計分）</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</si>
  <si>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</si>
  <si>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</si>
  <si>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</si>
  <si>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</si>
  <si>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</si>
  <si>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</si>
  <si>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</si>
  <si>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</si>
  <si>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</si>
  <si>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</si>
  <si>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</si>
  <si>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</si>
  <si>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</si>
  <si>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</si>
  <si>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介護保険特別会計（普通会計除く）</t>
    <phoneticPr fontId="5"/>
  </si>
  <si>
    <t>後期高齢者医療特別会計（普通会計除く）</t>
    <phoneticPr fontId="5"/>
  </si>
  <si>
    <t>水道事業会計</t>
    <phoneticPr fontId="5"/>
  </si>
  <si>
    <t>法適用企業</t>
    <phoneticPr fontId="5"/>
  </si>
  <si>
    <t>工業用水道事業会計</t>
    <phoneticPr fontId="5"/>
  </si>
  <si>
    <t>下水道事業会計</t>
    <phoneticPr fontId="5"/>
  </si>
  <si>
    <t>市民病院きたはた事業会計</t>
    <phoneticPr fontId="5"/>
  </si>
  <si>
    <t>モーターボート競走事業会計</t>
    <phoneticPr fontId="5"/>
  </si>
  <si>
    <t>観光施設特別会計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</si>
  <si>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</si>
  <si>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</si>
  <si>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</si>
  <si>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</si>
  <si>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</si>
  <si>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</si>
  <si>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</si>
  <si>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</si>
  <si>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</si>
  <si>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</si>
  <si>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</si>
  <si>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</si>
  <si>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</si>
  <si>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</si>
  <si>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</si>
  <si>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</si>
  <si>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</si>
  <si>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</si>
  <si>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</si>
  <si>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</si>
  <si>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</si>
  <si>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</si>
  <si>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</si>
  <si>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</si>
  <si>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</si>
  <si>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</si>
  <si>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</si>
  <si>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</si>
  <si>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</si>
  <si>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</si>
  <si>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</si>
  <si>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</si>
  <si>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</si>
  <si>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</si>
  <si>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</si>
  <si>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</si>
  <si>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</si>
  <si>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</si>
  <si>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</si>
  <si>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</si>
  <si>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</si>
  <si>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</si>
  <si>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</si>
  <si>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</si>
  <si>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</si>
  <si>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</si>
  <si>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</si>
  <si>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</si>
  <si>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</si>
  <si>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</si>
  <si>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</si>
  <si>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</si>
  <si>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</si>
  <si>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</si>
  <si>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</si>
  <si>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</si>
  <si>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</si>
  <si>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</si>
  <si>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</si>
  <si>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</si>
  <si>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</si>
  <si>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</si>
  <si>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</si>
  <si>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</si>
  <si>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</si>
  <si>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</si>
  <si>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</si>
  <si>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</si>
  <si>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</si>
  <si>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</si>
  <si>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</si>
  <si>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</si>
  <si>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</si>
  <si>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</si>
  <si>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</si>
  <si>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</si>
  <si>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</si>
  <si>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</si>
  <si>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</si>
  <si>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</si>
  <si>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</si>
  <si>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</si>
  <si>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</si>
  <si>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</si>
  <si>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</si>
  <si>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</si>
  <si>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</si>
  <si>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</si>
  <si>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</si>
  <si>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</si>
  <si>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</si>
  <si>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</si>
  <si>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</si>
  <si>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</si>
  <si>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</si>
  <si>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</si>
  <si>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</si>
  <si>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</si>
  <si>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</si>
  <si>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</si>
  <si>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</si>
  <si>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</si>
  <si>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</si>
  <si>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</si>
  <si>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</si>
  <si>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</si>
  <si>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</si>
  <si>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</si>
  <si>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</si>
  <si>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</si>
  <si>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</si>
  <si>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</si>
  <si>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</si>
  <si>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</si>
  <si>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</si>
  <si>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</si>
  <si>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</si>
  <si>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</si>
  <si>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</si>
  <si>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</si>
  <si>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</si>
  <si>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</si>
  <si>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</si>
  <si>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</si>
  <si>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</si>
  <si>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</si>
  <si>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</si>
  <si>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</si>
  <si>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</si>
  <si>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</si>
  <si>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</si>
  <si>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</si>
  <si>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</si>
  <si>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</si>
  <si>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</si>
  <si>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</si>
  <si>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2.82</t>
  </si>
  <si>
    <t>▲ 6.50</t>
  </si>
  <si>
    <t>モーターボート競走事業会計</t>
  </si>
  <si>
    <t>水道事業会計</t>
  </si>
  <si>
    <t>一般会計</t>
  </si>
  <si>
    <t>市民病院きたはた事業会計</t>
  </si>
  <si>
    <t>国民健康保険特別会計</t>
  </si>
  <si>
    <t>下水道事業会計</t>
  </si>
  <si>
    <t>工業用水道事業会計</t>
  </si>
  <si>
    <t>介護保険特別会計（普通会計除く）</t>
  </si>
  <si>
    <t>その他会計（赤字）</t>
  </si>
  <si>
    <t>その他会計（黒字）</t>
  </si>
  <si>
    <t>R01</t>
    <phoneticPr fontId="5"/>
  </si>
  <si>
    <t>R02</t>
    <phoneticPr fontId="5"/>
  </si>
  <si>
    <t>R03</t>
    <phoneticPr fontId="5"/>
  </si>
  <si>
    <t>R04</t>
    <phoneticPr fontId="5"/>
  </si>
  <si>
    <t>R05</t>
    <phoneticPr fontId="5"/>
  </si>
  <si>
    <t>-</t>
    <phoneticPr fontId="2"/>
  </si>
  <si>
    <t>佐賀県後期高齢者医療広域連合（一般会計）</t>
    <rPh sb="0" eb="3">
      <t>サガケン</t>
    </rPh>
    <rPh sb="3" eb="5">
      <t>コウキ</t>
    </rPh>
    <rPh sb="5" eb="8">
      <t>コウレイシャ</t>
    </rPh>
    <rPh sb="8" eb="10">
      <t>イリョウ</t>
    </rPh>
    <rPh sb="10" eb="12">
      <t>コウイキ</t>
    </rPh>
    <rPh sb="12" eb="14">
      <t>レンゴウ</t>
    </rPh>
    <rPh sb="15" eb="17">
      <t>イッパン</t>
    </rPh>
    <rPh sb="17" eb="19">
      <t>カイケイ</t>
    </rPh>
    <phoneticPr fontId="10"/>
  </si>
  <si>
    <t>佐賀県後期高齢者医療広域連合（特別会計）</t>
    <rPh sb="0" eb="3">
      <t>サガケン</t>
    </rPh>
    <rPh sb="3" eb="5">
      <t>コウキ</t>
    </rPh>
    <rPh sb="5" eb="8">
      <t>コウレイシャ</t>
    </rPh>
    <rPh sb="8" eb="10">
      <t>イリョウ</t>
    </rPh>
    <rPh sb="10" eb="12">
      <t>コウイキ</t>
    </rPh>
    <rPh sb="12" eb="14">
      <t>レンゴウ</t>
    </rPh>
    <rPh sb="15" eb="17">
      <t>トクベツ</t>
    </rPh>
    <rPh sb="17" eb="19">
      <t>カイケイ</t>
    </rPh>
    <phoneticPr fontId="10"/>
  </si>
  <si>
    <t>佐賀市町総合事務組合（一般会計）</t>
  </si>
  <si>
    <t>佐賀市町総合事務組合（特別会計）</t>
    <rPh sb="11" eb="13">
      <t>トクベツ</t>
    </rPh>
    <phoneticPr fontId="10"/>
  </si>
  <si>
    <t>唐津市土地開発公社</t>
  </si>
  <si>
    <t>唐津市文化事業団</t>
  </si>
  <si>
    <t>肥前風力エネルギー開発</t>
  </si>
  <si>
    <t>桃山天下市</t>
  </si>
  <si>
    <t>鳴神の庄</t>
  </si>
  <si>
    <t>鳴神温泉</t>
  </si>
  <si>
    <t>キコリななやま</t>
  </si>
  <si>
    <t>唐津市スポーツ協会</t>
    <rPh sb="7" eb="9">
      <t>キョウカイ</t>
    </rPh>
    <phoneticPr fontId="10"/>
  </si>
  <si>
    <t>○</t>
    <phoneticPr fontId="10"/>
  </si>
  <si>
    <t>-</t>
    <phoneticPr fontId="2"/>
  </si>
  <si>
    <t>ふるさと寄附金基金</t>
    <rPh sb="4" eb="7">
      <t>キフキン</t>
    </rPh>
    <rPh sb="7" eb="9">
      <t>キキン</t>
    </rPh>
    <phoneticPr fontId="5"/>
  </si>
  <si>
    <t>響創のまちづくり基金</t>
    <rPh sb="0" eb="1">
      <t>ヒビ</t>
    </rPh>
    <rPh sb="1" eb="2">
      <t>ツクル</t>
    </rPh>
    <rPh sb="8" eb="10">
      <t>キキン</t>
    </rPh>
    <phoneticPr fontId="2"/>
  </si>
  <si>
    <t>公共施設整備基金</t>
    <rPh sb="0" eb="4">
      <t>コウキョウシセツ</t>
    </rPh>
    <rPh sb="4" eb="6">
      <t>セイビ</t>
    </rPh>
    <rPh sb="6" eb="8">
      <t>キキン</t>
    </rPh>
    <phoneticPr fontId="2"/>
  </si>
  <si>
    <t>福祉基金</t>
    <rPh sb="0" eb="4">
      <t>フクシキキン</t>
    </rPh>
    <phoneticPr fontId="2"/>
  </si>
  <si>
    <t>唐津市民交流文化基金</t>
    <rPh sb="0" eb="6">
      <t>カラツシミンコウリュウ</t>
    </rPh>
    <rPh sb="6" eb="8">
      <t>ブンカ</t>
    </rPh>
    <rPh sb="8" eb="10">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</si>
  <si>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</si>
  <si>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</si>
  <si>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平成１７年の市町村合併後、新市の均衡ある発展のためのインフラ整備を進めてきたことにより、将来負担比率は類似団体と比較して高い水準にある。また、市町村合併前の旧市町村単位で整備された数多くの施設の老朽化も進んでいる。平成２８年に策定した公共施設等総合管理計画に基づき、既存施設を更新する場合は原則として複合施設とし、利用状況及び将来人口を見据えたうえで規模を決定し、公共建築物の保有量の削減に取り組んでいく。</t>
    <rPh sb="129" eb="130">
      <t>モト</t>
    </rPh>
    <rPh sb="195" eb="196">
      <t>ト</t>
    </rPh>
    <rPh sb="197" eb="198">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</si>
  <si>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</si>
  <si>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</si>
  <si>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</si>
  <si>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</si>
  <si>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</si>
  <si>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</si>
  <si>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将来負担比率、実質公債費比率ともに類似団体と比較して高い水準にあり、将来負担比率は前年度に引き続き改善したが、実質公債費比率は悪化した。
将来負担比率は、基準財政需要額算入見込額は減少したものの、充当可能財源等は増加し、地方債残高等の減少により将来負担額が減少したことで数値が改善した。また、実質公債費比率は、公営企業債の元利償還金に対する繰入金が増加したことに加え、普通交付税や臨時財政対策債の発行可能額等が減少したことで数値が悪化した。
今後は合併特例債を活用した大型事業の実施により、将来負担比率、実質公債費比率ともに増加に転じることが予測されるため、これまで以上に公債費の適正化に取り組んでいく必要がある。</t>
    <rPh sb="106" eb="108">
      <t>ゾウカ</t>
    </rPh>
    <rPh sb="190" eb="192">
      <t>リンジ</t>
    </rPh>
    <rPh sb="192" eb="197">
      <t>ザイセイタイサクサイ</t>
    </rPh>
    <rPh sb="198" eb="200">
      <t>ハッコウ</t>
    </rPh>
    <rPh sb="200" eb="203">
      <t>カノウガク</t>
    </rPh>
    <rPh sb="203" eb="204">
      <t>トウ</t>
    </rPh>
    <phoneticPr fontId="10"/>
  </si>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</sst>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72051</c:v>
                </c:pt>
                <c:pt idx="1">
                  <c:v>72756</c:v>
                </c:pt>
                <c:pt idx="2">
                  <c:v>62281</c:v>
                </c:pt>
                <c:pt idx="3">
                  <c:v>58940</c:v>
                </c:pt>
                <c:pt idx="4">
                  <c:v>57336</c:v>
                </c:pt>
              </c:numCache>
            </c:numRef>
          </c:val>
          <c:smooth val="0"/>
          <c:extLst>
            <c:ext xmlns:c16="http://schemas.microsoft.com/office/drawing/2014/chart" uri="{C3380CC4-5D6E-409C-BE32-E72D297353CC}">
              <c16:uniqueId val="{00000000-59A0-448B-ACB8-BC19477D691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77688</c:v>
                </c:pt>
                <c:pt idx="1">
                  <c:v>82755</c:v>
                </c:pt>
                <c:pt idx="2">
                  <c:v>132391</c:v>
                </c:pt>
                <c:pt idx="3">
                  <c:v>94605</c:v>
                </c:pt>
                <c:pt idx="4">
                  <c:v>86628</c:v>
                </c:pt>
              </c:numCache>
            </c:numRef>
          </c:val>
          <c:smooth val="0"/>
          <c:extLst>
            <c:ext xmlns:c16="http://schemas.microsoft.com/office/drawing/2014/chart" uri="{C3380CC4-5D6E-409C-BE32-E72D297353CC}">
              <c16:uniqueId val="{00000001-59A0-448B-ACB8-BC19477D691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2.77</c:v>
                </c:pt>
                <c:pt idx="1">
                  <c:v>4.59</c:v>
                </c:pt>
                <c:pt idx="2">
                  <c:v>4.3099999999999996</c:v>
                </c:pt>
                <c:pt idx="3">
                  <c:v>6.31</c:v>
                </c:pt>
                <c:pt idx="4">
                  <c:v>2.14</c:v>
                </c:pt>
              </c:numCache>
            </c:numRef>
          </c:val>
          <c:extLst>
            <c:ext xmlns:c16="http://schemas.microsoft.com/office/drawing/2014/chart" uri="{C3380CC4-5D6E-409C-BE32-E72D297353CC}">
              <c16:uniqueId val="{00000000-81D5-4659-BD2D-AFF31E924F7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3.11</c:v>
                </c:pt>
                <c:pt idx="1">
                  <c:v>3.32</c:v>
                </c:pt>
                <c:pt idx="2">
                  <c:v>8.7899999999999991</c:v>
                </c:pt>
                <c:pt idx="3">
                  <c:v>9.5299999999999994</c:v>
                </c:pt>
                <c:pt idx="4">
                  <c:v>10.4</c:v>
                </c:pt>
              </c:numCache>
            </c:numRef>
          </c:val>
          <c:extLst>
            <c:ext xmlns:c16="http://schemas.microsoft.com/office/drawing/2014/chart" uri="{C3380CC4-5D6E-409C-BE32-E72D297353CC}">
              <c16:uniqueId val="{00000001-81D5-4659-BD2D-AFF31E924F7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-2.82</c:v>
                </c:pt>
                <c:pt idx="1">
                  <c:v>0.68</c:v>
                </c:pt>
                <c:pt idx="2">
                  <c:v>3.17</c:v>
                </c:pt>
                <c:pt idx="3">
                  <c:v>0.16</c:v>
                </c:pt>
                <c:pt idx="4">
                  <c:v>-6.5</c:v>
                </c:pt>
              </c:numCache>
            </c:numRef>
          </c:val>
          <c:smooth val="0"/>
          <c:extLst>
            <c:ext xmlns:c16="http://schemas.microsoft.com/office/drawing/2014/chart" uri="{C3380CC4-5D6E-409C-BE32-E72D297353CC}">
              <c16:uniqueId val="{00000002-81D5-4659-BD2D-AFF31E924F7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0.56000000000000005</c:v>
                </c:pt>
                <c:pt idx="2">
                  <c:v>#N/A</c:v>
                </c:pt>
                <c:pt idx="3">
                  <c:v>0.13</c:v>
                </c:pt>
                <c:pt idx="4">
                  <c:v>#N/A</c:v>
                </c:pt>
                <c:pt idx="5">
                  <c:v>0.1</c:v>
                </c:pt>
                <c:pt idx="6">
                  <c:v>#N/A</c:v>
                </c:pt>
                <c:pt idx="7">
                  <c:v>0.11</c:v>
                </c:pt>
                <c:pt idx="8">
                  <c:v>#N/A</c:v>
                </c:pt>
                <c:pt idx="9">
                  <c:v>0.14000000000000001</c:v>
                </c:pt>
              </c:numCache>
            </c:numRef>
          </c:val>
          <c:extLst>
            <c:ext xmlns:c16="http://schemas.microsoft.com/office/drawing/2014/chart" uri="{C3380CC4-5D6E-409C-BE32-E72D297353CC}">
              <c16:uniqueId val="{00000000-4C63-4BDA-A85A-33319DCEB22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C63-4BDA-A85A-33319DCEB229}"/>
            </c:ext>
          </c:extLst>
        </c:ser>
        <c:ser>
          <c:idx val="2"/>
          <c:order val="2"/>
          <c:tx>
            <c:strRef>
              <c:f>データシート!$A$29</c:f>
              <c:strCache>
                <c:ptCount val="1"/>
                <c:pt idx="0">
                  <c:v>介護保険特別会計（普通会計除く）</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0.62</c:v>
                </c:pt>
                <c:pt idx="2">
                  <c:v>#N/A</c:v>
                </c:pt>
                <c:pt idx="3">
                  <c:v>0.71</c:v>
                </c:pt>
                <c:pt idx="4">
                  <c:v>#N/A</c:v>
                </c:pt>
                <c:pt idx="5">
                  <c:v>1.31</c:v>
                </c:pt>
                <c:pt idx="6">
                  <c:v>#N/A</c:v>
                </c:pt>
                <c:pt idx="7">
                  <c:v>1.28</c:v>
                </c:pt>
                <c:pt idx="8">
                  <c:v>#N/A</c:v>
                </c:pt>
                <c:pt idx="9">
                  <c:v>0.46</c:v>
                </c:pt>
              </c:numCache>
            </c:numRef>
          </c:val>
          <c:extLst>
            <c:ext xmlns:c16="http://schemas.microsoft.com/office/drawing/2014/chart" uri="{C3380CC4-5D6E-409C-BE32-E72D297353CC}">
              <c16:uniqueId val="{00000002-4C63-4BDA-A85A-33319DCEB229}"/>
            </c:ext>
          </c:extLst>
        </c:ser>
        <c:ser>
          <c:idx val="3"/>
          <c:order val="3"/>
          <c:tx>
            <c:strRef>
              <c:f>データシート!$A$30</c:f>
              <c:strCache>
                <c:ptCount val="1"/>
                <c:pt idx="0">
                  <c:v>工業用水道事業会計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0.32</c:v>
                </c:pt>
                <c:pt idx="2">
                  <c:v>#N/A</c:v>
                </c:pt>
                <c:pt idx="3">
                  <c:v>0.4</c:v>
                </c:pt>
                <c:pt idx="4">
                  <c:v>#N/A</c:v>
                </c:pt>
                <c:pt idx="5">
                  <c:v>0.45</c:v>
                </c:pt>
                <c:pt idx="6">
                  <c:v>#N/A</c:v>
                </c:pt>
                <c:pt idx="7">
                  <c:v>0.56999999999999995</c:v>
                </c:pt>
                <c:pt idx="8">
                  <c:v>#N/A</c:v>
                </c:pt>
                <c:pt idx="9">
                  <c:v>0.64</c:v>
                </c:pt>
              </c:numCache>
            </c:numRef>
          </c:val>
          <c:extLst>
            <c:ext xmlns:c16="http://schemas.microsoft.com/office/drawing/2014/chart" uri="{C3380CC4-5D6E-409C-BE32-E72D297353CC}">
              <c16:uniqueId val="{00000003-4C63-4BDA-A85A-33319DCEB229}"/>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#N/A</c:v>
                </c:pt>
                <c:pt idx="3">
                  <c:v>1.1200000000000001</c:v>
                </c:pt>
                <c:pt idx="4">
                  <c:v>#N/A</c:v>
                </c:pt>
                <c:pt idx="5">
                  <c:v>0.99</c:v>
                </c:pt>
                <c:pt idx="6">
                  <c:v>#N/A</c:v>
                </c:pt>
                <c:pt idx="7">
                  <c:v>1.18</c:v>
                </c:pt>
                <c:pt idx="8">
                  <c:v>#N/A</c:v>
                </c:pt>
                <c:pt idx="9">
                  <c:v>1.06</c:v>
                </c:pt>
              </c:numCache>
            </c:numRef>
          </c:val>
          <c:extLst>
            <c:ext xmlns:c16="http://schemas.microsoft.com/office/drawing/2014/chart" uri="{C3380CC4-5D6E-409C-BE32-E72D297353CC}">
              <c16:uniqueId val="{00000004-4C63-4BDA-A85A-33319DCEB229}"/>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1.59</c:v>
                </c:pt>
                <c:pt idx="2">
                  <c:v>#N/A</c:v>
                </c:pt>
                <c:pt idx="3">
                  <c:v>0.79</c:v>
                </c:pt>
                <c:pt idx="4">
                  <c:v>#N/A</c:v>
                </c:pt>
                <c:pt idx="5">
                  <c:v>1.1499999999999999</c:v>
                </c:pt>
                <c:pt idx="6">
                  <c:v>#N/A</c:v>
                </c:pt>
                <c:pt idx="7">
                  <c:v>0.69</c:v>
                </c:pt>
                <c:pt idx="8">
                  <c:v>#N/A</c:v>
                </c:pt>
                <c:pt idx="9">
                  <c:v>1.26</c:v>
                </c:pt>
              </c:numCache>
            </c:numRef>
          </c:val>
          <c:extLst>
            <c:ext xmlns:c16="http://schemas.microsoft.com/office/drawing/2014/chart" uri="{C3380CC4-5D6E-409C-BE32-E72D297353CC}">
              <c16:uniqueId val="{00000005-4C63-4BDA-A85A-33319DCEB229}"/>
            </c:ext>
          </c:extLst>
        </c:ser>
        <c:ser>
          <c:idx val="6"/>
          <c:order val="6"/>
          <c:tx>
            <c:strRef>
              <c:f>データシート!$A$33</c:f>
              <c:strCache>
                <c:ptCount val="1"/>
                <c:pt idx="0">
                  <c:v>市民病院きたはた事業会計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0.65</c:v>
                </c:pt>
                <c:pt idx="2">
                  <c:v>#N/A</c:v>
                </c:pt>
                <c:pt idx="3">
                  <c:v>1.54</c:v>
                </c:pt>
                <c:pt idx="4">
                  <c:v>#N/A</c:v>
                </c:pt>
                <c:pt idx="5">
                  <c:v>1.58</c:v>
                </c:pt>
                <c:pt idx="6">
                  <c:v>#N/A</c:v>
                </c:pt>
                <c:pt idx="7">
                  <c:v>1.62</c:v>
                </c:pt>
                <c:pt idx="8">
                  <c:v>#N/A</c:v>
                </c:pt>
                <c:pt idx="9">
                  <c:v>1.74</c:v>
                </c:pt>
              </c:numCache>
            </c:numRef>
          </c:val>
          <c:extLst>
            <c:ext xmlns:c16="http://schemas.microsoft.com/office/drawing/2014/chart" uri="{C3380CC4-5D6E-409C-BE32-E72D297353CC}">
              <c16:uniqueId val="{00000006-4C63-4BDA-A85A-33319DCEB22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2.66</c:v>
                </c:pt>
                <c:pt idx="2">
                  <c:v>#N/A</c:v>
                </c:pt>
                <c:pt idx="3">
                  <c:v>4.46</c:v>
                </c:pt>
                <c:pt idx="4">
                  <c:v>#N/A</c:v>
                </c:pt>
                <c:pt idx="5">
                  <c:v>4.21</c:v>
                </c:pt>
                <c:pt idx="6">
                  <c:v>#N/A</c:v>
                </c:pt>
                <c:pt idx="7">
                  <c:v>6.22</c:v>
                </c:pt>
                <c:pt idx="8">
                  <c:v>#N/A</c:v>
                </c:pt>
                <c:pt idx="9">
                  <c:v>2</c:v>
                </c:pt>
              </c:numCache>
            </c:numRef>
          </c:val>
          <c:extLst>
            <c:ext xmlns:c16="http://schemas.microsoft.com/office/drawing/2014/chart" uri="{C3380CC4-5D6E-409C-BE32-E72D297353CC}">
              <c16:uniqueId val="{00000007-4C63-4BDA-A85A-33319DCEB22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5.89</c:v>
                </c:pt>
                <c:pt idx="2">
                  <c:v>#N/A</c:v>
                </c:pt>
                <c:pt idx="3">
                  <c:v>6.08</c:v>
                </c:pt>
                <c:pt idx="4">
                  <c:v>#N/A</c:v>
                </c:pt>
                <c:pt idx="5">
                  <c:v>6.71</c:v>
                </c:pt>
                <c:pt idx="6">
                  <c:v>#N/A</c:v>
                </c:pt>
                <c:pt idx="7">
                  <c:v>7.1</c:v>
                </c:pt>
                <c:pt idx="8">
                  <c:v>#N/A</c:v>
                </c:pt>
                <c:pt idx="9">
                  <c:v>6.99</c:v>
                </c:pt>
              </c:numCache>
            </c:numRef>
          </c:val>
          <c:extLst>
            <c:ext xmlns:c16="http://schemas.microsoft.com/office/drawing/2014/chart" uri="{C3380CC4-5D6E-409C-BE32-E72D297353CC}">
              <c16:uniqueId val="{00000008-4C63-4BDA-A85A-33319DCEB229}"/>
            </c:ext>
          </c:extLst>
        </c:ser>
        <c:ser>
          <c:idx val="9"/>
          <c:order val="9"/>
          <c:tx>
            <c:strRef>
              <c:f>データシート!$A$36</c:f>
              <c:strCache>
                <c:ptCount val="1"/>
                <c:pt idx="0">
                  <c:v>モーターボート競走事業会計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19.079999999999998</c:v>
                </c:pt>
                <c:pt idx="2">
                  <c:v>#N/A</c:v>
                </c:pt>
                <c:pt idx="3">
                  <c:v>16.27</c:v>
                </c:pt>
                <c:pt idx="4">
                  <c:v>#N/A</c:v>
                </c:pt>
                <c:pt idx="5">
                  <c:v>19.309999999999999</c:v>
                </c:pt>
                <c:pt idx="6">
                  <c:v>#N/A</c:v>
                </c:pt>
                <c:pt idx="7">
                  <c:v>33.11</c:v>
                </c:pt>
                <c:pt idx="8">
                  <c:v>#N/A</c:v>
                </c:pt>
                <c:pt idx="9">
                  <c:v>47.71</c:v>
                </c:pt>
              </c:numCache>
            </c:numRef>
          </c:val>
          <c:extLst>
            <c:ext xmlns:c16="http://schemas.microsoft.com/office/drawing/2014/chart" uri="{C3380CC4-5D6E-409C-BE32-E72D297353CC}">
              <c16:uniqueId val="{00000009-4C63-4BDA-A85A-33319DCEB22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7123</c:v>
                </c:pt>
                <c:pt idx="5">
                  <c:v>7229</c:v>
                </c:pt>
                <c:pt idx="8">
                  <c:v>7197</c:v>
                </c:pt>
                <c:pt idx="11">
                  <c:v>7254</c:v>
                </c:pt>
                <c:pt idx="14">
                  <c:v>6997</c:v>
                </c:pt>
              </c:numCache>
            </c:numRef>
          </c:val>
          <c:extLst>
            <c:ext xmlns:c16="http://schemas.microsoft.com/office/drawing/2014/chart" uri="{C3380CC4-5D6E-409C-BE32-E72D297353CC}">
              <c16:uniqueId val="{00000000-009B-4565-8E10-55C6A256975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09B-4565-8E10-55C6A256975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83</c:v>
                </c:pt>
                <c:pt idx="3">
                  <c:v>71</c:v>
                </c:pt>
                <c:pt idx="6">
                  <c:v>55</c:v>
                </c:pt>
                <c:pt idx="9">
                  <c:v>43</c:v>
                </c:pt>
                <c:pt idx="12">
                  <c:v>32</c:v>
                </c:pt>
              </c:numCache>
            </c:numRef>
          </c:val>
          <c:extLst>
            <c:ext xmlns:c16="http://schemas.microsoft.com/office/drawing/2014/chart" uri="{C3380CC4-5D6E-409C-BE32-E72D297353CC}">
              <c16:uniqueId val="{00000002-009B-4565-8E10-55C6A256975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09B-4565-8E10-55C6A256975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2305</c:v>
                </c:pt>
                <c:pt idx="3">
                  <c:v>2425</c:v>
                </c:pt>
                <c:pt idx="6">
                  <c:v>2519</c:v>
                </c:pt>
                <c:pt idx="9">
                  <c:v>2790</c:v>
                </c:pt>
                <c:pt idx="12">
                  <c:v>2792</c:v>
                </c:pt>
              </c:numCache>
            </c:numRef>
          </c:val>
          <c:extLst>
            <c:ext xmlns:c16="http://schemas.microsoft.com/office/drawing/2014/chart" uri="{C3380CC4-5D6E-409C-BE32-E72D297353CC}">
              <c16:uniqueId val="{00000004-009B-4565-8E10-55C6A256975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09B-4565-8E10-55C6A256975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09B-4565-8E10-55C6A256975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7801</c:v>
                </c:pt>
                <c:pt idx="3">
                  <c:v>7998</c:v>
                </c:pt>
                <c:pt idx="6">
                  <c:v>8027</c:v>
                </c:pt>
                <c:pt idx="9">
                  <c:v>8315</c:v>
                </c:pt>
                <c:pt idx="12">
                  <c:v>8231</c:v>
                </c:pt>
              </c:numCache>
            </c:numRef>
          </c:val>
          <c:extLst>
            <c:ext xmlns:c16="http://schemas.microsoft.com/office/drawing/2014/chart" uri="{C3380CC4-5D6E-409C-BE32-E72D297353CC}">
              <c16:uniqueId val="{00000007-009B-4565-8E10-55C6A256975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3066</c:v>
                </c:pt>
                <c:pt idx="2">
                  <c:v>#N/A</c:v>
                </c:pt>
                <c:pt idx="3">
                  <c:v>#N/A</c:v>
                </c:pt>
                <c:pt idx="4">
                  <c:v>3265</c:v>
                </c:pt>
                <c:pt idx="5">
                  <c:v>#N/A</c:v>
                </c:pt>
                <c:pt idx="6">
                  <c:v>#N/A</c:v>
                </c:pt>
                <c:pt idx="7">
                  <c:v>3404</c:v>
                </c:pt>
                <c:pt idx="8">
                  <c:v>#N/A</c:v>
                </c:pt>
                <c:pt idx="9">
                  <c:v>#N/A</c:v>
                </c:pt>
                <c:pt idx="10">
                  <c:v>3894</c:v>
                </c:pt>
                <c:pt idx="11">
                  <c:v>#N/A</c:v>
                </c:pt>
                <c:pt idx="12">
                  <c:v>#N/A</c:v>
                </c:pt>
                <c:pt idx="13">
                  <c:v>4058</c:v>
                </c:pt>
                <c:pt idx="14">
                  <c:v>#N/A</c:v>
                </c:pt>
              </c:numCache>
            </c:numRef>
          </c:val>
          <c:smooth val="0"/>
          <c:extLst>
            <c:ext xmlns:c16="http://schemas.microsoft.com/office/drawing/2014/chart" uri="{C3380CC4-5D6E-409C-BE32-E72D297353CC}">
              <c16:uniqueId val="{00000008-009B-4565-8E10-55C6A256975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80151</c:v>
                </c:pt>
                <c:pt idx="5">
                  <c:v>78376</c:v>
                </c:pt>
                <c:pt idx="8">
                  <c:v>77638</c:v>
                </c:pt>
                <c:pt idx="11">
                  <c:v>74045</c:v>
                </c:pt>
                <c:pt idx="14">
                  <c:v>72739</c:v>
                </c:pt>
              </c:numCache>
            </c:numRef>
          </c:val>
          <c:extLst>
            <c:ext xmlns:c16="http://schemas.microsoft.com/office/drawing/2014/chart" uri="{C3380CC4-5D6E-409C-BE32-E72D297353CC}">
              <c16:uniqueId val="{00000000-F494-4FD2-ABEB-E8054C172D7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3193</c:v>
                </c:pt>
                <c:pt idx="5">
                  <c:v>2939</c:v>
                </c:pt>
                <c:pt idx="8">
                  <c:v>2589</c:v>
                </c:pt>
                <c:pt idx="11">
                  <c:v>2385</c:v>
                </c:pt>
                <c:pt idx="14">
                  <c:v>2186</c:v>
                </c:pt>
              </c:numCache>
            </c:numRef>
          </c:val>
          <c:extLst>
            <c:ext xmlns:c16="http://schemas.microsoft.com/office/drawing/2014/chart" uri="{C3380CC4-5D6E-409C-BE32-E72D297353CC}">
              <c16:uniqueId val="{00000001-F494-4FD2-ABEB-E8054C172D7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10901</c:v>
                </c:pt>
                <c:pt idx="5">
                  <c:v>14709</c:v>
                </c:pt>
                <c:pt idx="8">
                  <c:v>18444</c:v>
                </c:pt>
                <c:pt idx="11">
                  <c:v>22112</c:v>
                </c:pt>
                <c:pt idx="14">
                  <c:v>24069</c:v>
                </c:pt>
              </c:numCache>
            </c:numRef>
          </c:val>
          <c:extLst>
            <c:ext xmlns:c16="http://schemas.microsoft.com/office/drawing/2014/chart" uri="{C3380CC4-5D6E-409C-BE32-E72D297353CC}">
              <c16:uniqueId val="{00000002-F494-4FD2-ABEB-E8054C172D7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494-4FD2-ABEB-E8054C172D7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494-4FD2-ABEB-E8054C172D7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1140</c:v>
                </c:pt>
                <c:pt idx="3">
                  <c:v>1029</c:v>
                </c:pt>
                <c:pt idx="6">
                  <c:v>851</c:v>
                </c:pt>
                <c:pt idx="9">
                  <c:v>749</c:v>
                </c:pt>
                <c:pt idx="12">
                  <c:v>648</c:v>
                </c:pt>
              </c:numCache>
            </c:numRef>
          </c:val>
          <c:extLst>
            <c:ext xmlns:c16="http://schemas.microsoft.com/office/drawing/2014/chart" uri="{C3380CC4-5D6E-409C-BE32-E72D297353CC}">
              <c16:uniqueId val="{00000005-F494-4FD2-ABEB-E8054C172D7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8731</c:v>
                </c:pt>
                <c:pt idx="3">
                  <c:v>8845</c:v>
                </c:pt>
                <c:pt idx="6">
                  <c:v>9023</c:v>
                </c:pt>
                <c:pt idx="9">
                  <c:v>8817</c:v>
                </c:pt>
                <c:pt idx="12">
                  <c:v>9168</c:v>
                </c:pt>
              </c:numCache>
            </c:numRef>
          </c:val>
          <c:extLst>
            <c:ext xmlns:c16="http://schemas.microsoft.com/office/drawing/2014/chart" uri="{C3380CC4-5D6E-409C-BE32-E72D297353CC}">
              <c16:uniqueId val="{00000006-F494-4FD2-ABEB-E8054C172D7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494-4FD2-ABEB-E8054C172D7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29750</c:v>
                </c:pt>
                <c:pt idx="3">
                  <c:v>31277</c:v>
                </c:pt>
                <c:pt idx="6">
                  <c:v>31809</c:v>
                </c:pt>
                <c:pt idx="9">
                  <c:v>31921</c:v>
                </c:pt>
                <c:pt idx="12">
                  <c:v>31804</c:v>
                </c:pt>
              </c:numCache>
            </c:numRef>
          </c:val>
          <c:extLst>
            <c:ext xmlns:c16="http://schemas.microsoft.com/office/drawing/2014/chart" uri="{C3380CC4-5D6E-409C-BE32-E72D297353CC}">
              <c16:uniqueId val="{00000008-F494-4FD2-ABEB-E8054C172D7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1315</c:v>
                </c:pt>
                <c:pt idx="3">
                  <c:v>1244</c:v>
                </c:pt>
                <c:pt idx="6">
                  <c:v>1189</c:v>
                </c:pt>
                <c:pt idx="9">
                  <c:v>1147</c:v>
                </c:pt>
                <c:pt idx="12">
                  <c:v>1114</c:v>
                </c:pt>
              </c:numCache>
            </c:numRef>
          </c:val>
          <c:extLst>
            <c:ext xmlns:c16="http://schemas.microsoft.com/office/drawing/2014/chart" uri="{C3380CC4-5D6E-409C-BE32-E72D297353CC}">
              <c16:uniqueId val="{00000009-F494-4FD2-ABEB-E8054C172D7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84585</c:v>
                </c:pt>
                <c:pt idx="3">
                  <c:v>84539</c:v>
                </c:pt>
                <c:pt idx="6">
                  <c:v>88655</c:v>
                </c:pt>
                <c:pt idx="9">
                  <c:v>87623</c:v>
                </c:pt>
                <c:pt idx="12">
                  <c:v>87302</c:v>
                </c:pt>
              </c:numCache>
            </c:numRef>
          </c:val>
          <c:extLst>
            <c:ext xmlns:c16="http://schemas.microsoft.com/office/drawing/2014/chart" uri="{C3380CC4-5D6E-409C-BE32-E72D297353CC}">
              <c16:uniqueId val="{0000000A-F494-4FD2-ABEB-E8054C172D7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31275</c:v>
                </c:pt>
                <c:pt idx="2">
                  <c:v>#N/A</c:v>
                </c:pt>
                <c:pt idx="3">
                  <c:v>#N/A</c:v>
                </c:pt>
                <c:pt idx="4">
                  <c:v>30910</c:v>
                </c:pt>
                <c:pt idx="5">
                  <c:v>#N/A</c:v>
                </c:pt>
                <c:pt idx="6">
                  <c:v>#N/A</c:v>
                </c:pt>
                <c:pt idx="7">
                  <c:v>32857</c:v>
                </c:pt>
                <c:pt idx="8">
                  <c:v>#N/A</c:v>
                </c:pt>
                <c:pt idx="9">
                  <c:v>#N/A</c:v>
                </c:pt>
                <c:pt idx="10">
                  <c:v>31714</c:v>
                </c:pt>
                <c:pt idx="11">
                  <c:v>#N/A</c:v>
                </c:pt>
                <c:pt idx="12">
                  <c:v>#N/A</c:v>
                </c:pt>
                <c:pt idx="13">
                  <c:v>31042</c:v>
                </c:pt>
                <c:pt idx="14">
                  <c:v>#N/A</c:v>
                </c:pt>
              </c:numCache>
            </c:numRef>
          </c:val>
          <c:smooth val="0"/>
          <c:extLst>
            <c:ext xmlns:c16="http://schemas.microsoft.com/office/drawing/2014/chart" uri="{C3380CC4-5D6E-409C-BE32-E72D297353CC}">
              <c16:uniqueId val="{0000000B-F494-4FD2-ABEB-E8054C172D7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3115</c:v>
                </c:pt>
                <c:pt idx="1">
                  <c:v>3308</c:v>
                </c:pt>
                <c:pt idx="2">
                  <c:v>3604</c:v>
                </c:pt>
              </c:numCache>
            </c:numRef>
          </c:val>
          <c:extLst>
            <c:ext xmlns:c16="http://schemas.microsoft.com/office/drawing/2014/chart" uri="{C3380CC4-5D6E-409C-BE32-E72D297353CC}">
              <c16:uniqueId val="{00000000-14BC-488B-9728-27D518D3706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403</c:v>
                </c:pt>
                <c:pt idx="1">
                  <c:v>399</c:v>
                </c:pt>
                <c:pt idx="2">
                  <c:v>749</c:v>
                </c:pt>
              </c:numCache>
            </c:numRef>
          </c:val>
          <c:extLst>
            <c:ext xmlns:c16="http://schemas.microsoft.com/office/drawing/2014/chart" uri="{C3380CC4-5D6E-409C-BE32-E72D297353CC}">
              <c16:uniqueId val="{00000001-14BC-488B-9728-27D518D3706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15337</c:v>
                </c:pt>
                <c:pt idx="1">
                  <c:v>18623</c:v>
                </c:pt>
                <c:pt idx="2">
                  <c:v>19730</c:v>
                </c:pt>
              </c:numCache>
            </c:numRef>
          </c:val>
          <c:extLst>
            <c:ext xmlns:c16="http://schemas.microsoft.com/office/drawing/2014/chart" uri="{C3380CC4-5D6E-409C-BE32-E72D297353CC}">
              <c16:uniqueId val="{00000002-14BC-488B-9728-27D518D3706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8500001310515607E-2"/>
                  <c:y val="-6.4739042105865174E-2"/>
                </c:manualLayout>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{6F52B392-343E-4D16-84FB-3CCD6A41F06F}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0BC-4E50-910C-C3274343039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{F1896D1C-BF7B-4A0D-AD04-203C9F812F84}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0BC-4E50-910C-C3274343039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{C7BA881F-F4EB-447D-A333-AAE4BFD328F1}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0BC-4E50-910C-C3274343039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{7696B114-BB1B-4067-BEDC-A0B0A721D91A}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0BC-4E50-910C-C3274343039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{FE2453CD-9A5B-4248-A81F-D8B5CC237FDA}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0BC-4E50-910C-C32743430393}"/>
                </c:ext>
              </c:extLst>
            </c:dLbl>
            <c:dLbl>
              <c:idx val="8"/>
              <c:layout>
                <c:manualLayout>
                  <c:x val="-3.5531499989952711E-2"/>
                  <c:y val="-9.2318630684625716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{8BC7DF0B-239E-43EE-BF04-AECC0E52A3F5}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0BC-4E50-910C-C32743430393}"/>
                </c:ext>
              </c:extLst>
            </c:dLbl>
            <c:dLbl>
              <c:idx val="16"/>
              <c:layout>
                <c:manualLayout>
                  <c:x val="-3.2015750650234161E-2"/>
                  <c:y val="-2.8661266447631423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{2D98181F-CF00-41AC-8CAC-35758E8CB447}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0BC-4E50-910C-C32743430393}"/>
                </c:ext>
              </c:extLst>
            </c:dLbl>
            <c:dLbl>
              <c:idx val="24"/>
              <c:layout>
                <c:manualLayout>
                  <c:x val="-3.2015750650234161E-2"/>
                  <c:y val="-6.0082321191898887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{ED1D1E6D-E7F9-4482-97C8-A2E0B53EC87E}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0BC-4E50-910C-C32743430393}"/>
                </c:ext>
              </c:extLst>
            </c:dLbl>
            <c:dLbl>
              <c:idx val="32"/>
              <c:layout>
                <c:manualLayout>
                  <c:x val="-3.2015750650234161E-2"/>
                  <c:y val="-7.7893594868477647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{FABAA40B-9E72-4022-8781-F1F552666FCD}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0BC-4E50-910C-C3274343039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76.2</c:v>
                </c:pt>
                <c:pt idx="8">
                  <c:v>76.900000000000006</c:v>
                </c:pt>
                <c:pt idx="16">
                  <c:v>77.599999999999994</c:v>
                </c:pt>
                <c:pt idx="24">
                  <c:v>77.900000000000006</c:v>
                </c:pt>
                <c:pt idx="32">
                  <c:v>78.400000000000006</c:v>
                </c:pt>
              </c:numCache>
            </c:numRef>
          </c:xVal>
          <c:yVal>
            <c:numRef>
              <c:f>公会計指標分析・財政指標組合せ分析表!$BP$51:$DC$51</c:f>
              <c:numCache>
                <c:formatCode>#,##0.0;"▲ "#,##0.0</c:formatCode>
                <c:ptCount val="40"/>
                <c:pt idx="0">
                  <c:v>115.8</c:v>
                </c:pt>
                <c:pt idx="8">
                  <c:v>112.7</c:v>
                </c:pt>
                <c:pt idx="16">
                  <c:v>115.2</c:v>
                </c:pt>
                <c:pt idx="24">
                  <c:v>114.4</c:v>
                </c:pt>
                <c:pt idx="32">
                  <c:v>111.1</c:v>
                </c:pt>
              </c:numCache>
            </c:numRef>
          </c:yVal>
          <c:smooth val="0"/>
          <c:extLst>
            <c:ext xmlns:c16="http://schemas.microsoft.com/office/drawing/2014/chart" uri="{C3380CC4-5D6E-409C-BE32-E72D297353CC}">
              <c16:uniqueId val="{00000009-10BC-4E50-910C-C3274343039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4.5538669966448023E-2"/>
                  <c:y val="-6.473904210586517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{1BAFF543-1EB0-40B8-BE6B-143337868DCA}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0BC-4E50-910C-C3274343039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{446EEB83-96CC-44EF-BB2B-483DE4EE69C7}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0BC-4E50-910C-C3274343039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{174C5EC6-FE3F-47F8-8D49-A57A7ED5AF4D}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0BC-4E50-910C-C3274343039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{06B80EB3-56D5-4480-93CC-AC08EE634A5F}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0BC-4E50-910C-C3274343039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{DA926AD3-6F2F-4D44-BCD4-9BE7C03BA3FA}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0BC-4E50-910C-C32743430393}"/>
                </c:ext>
              </c:extLst>
            </c:dLbl>
            <c:dLbl>
              <c:idx val="8"/>
              <c:layout>
                <c:manualLayout>
                  <c:x val="-1.8492831334020431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{EF9153C6-4ED7-418D-A711-E56DBFA6821A}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0BC-4E50-910C-C3274343039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{F74E6B4D-2E73-474E-82B5-F4DC42CDD1D3}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0BC-4E50-910C-C3274343039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{3D38BB4B-72C1-4D37-AAFA-A2C767C5B47C}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0BC-4E50-910C-C3274343039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{B4B9A768-4C7B-4ED3-9C0F-11F08AFBD5F0}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0BC-4E50-910C-C327434303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60.9</c:v>
                </c:pt>
                <c:pt idx="16">
                  <c:v>64</c:v>
                </c:pt>
                <c:pt idx="24">
                  <c:v>65.5</c:v>
                </c:pt>
                <c:pt idx="32">
                  <c:v>66.900000000000006</c:v>
                </c:pt>
              </c:numCache>
            </c:numRef>
          </c:xVal>
          <c:yVal>
            <c:numRef>
              <c:f>公会計指標分析・財政指標組合せ分析表!$BP$55:$DC$55</c:f>
              <c:numCache>
                <c:formatCode>#,##0.0;"▲ "#,##0.0</c:formatCode>
                <c:ptCount val="40"/>
                <c:pt idx="0">
                  <c:v>49.5</c:v>
                </c:pt>
                <c:pt idx="8">
                  <c:v>46.9</c:v>
                </c:pt>
                <c:pt idx="16">
                  <c:v>45.3</c:v>
                </c:pt>
                <c:pt idx="24">
                  <c:v>38.9</c:v>
                </c:pt>
                <c:pt idx="32">
                  <c:v>34.299999999999997</c:v>
                </c:pt>
              </c:numCache>
            </c:numRef>
          </c:yVal>
          <c:smooth val="0"/>
          <c:extLst>
            <c:ext xmlns:c16="http://schemas.microsoft.com/office/drawing/2014/chart" uri="{C3380CC4-5D6E-409C-BE32-E72D297353CC}">
              <c16:uniqueId val="{00000013-10BC-4E50-910C-C32743430393}"/>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{82F0C530-988F-4E7E-9E64-5566157B9278}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F1A-4C02-9AE5-E6E9017B940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{C73D8091-0B4F-464A-9B4A-66EC3C1F0767}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F1A-4C02-9AE5-E6E9017B940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{020005F4-2521-4432-B519-851E0814938A}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F1A-4C02-9AE5-E6E9017B940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{94A708E2-0316-4F9E-A24F-F1B77B08919C}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F1A-4C02-9AE5-E6E9017B940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{88846E54-024D-419A-A338-33188E02CB80}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F1A-4C02-9AE5-E6E9017B9407}"/>
                </c:ext>
              </c:extLst>
            </c:dLbl>
            <c:dLbl>
              <c:idx val="8"/>
              <c:layout>
                <c:manualLayout>
                  <c:x val="-3.431091709627921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{98A57409-ADF3-40DE-BBC2-C848A55FF044}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F1A-4C02-9AE5-E6E9017B9407}"/>
                </c:ext>
              </c:extLst>
            </c:dLbl>
            <c:dLbl>
              <c:idx val="16"/>
              <c:layout>
                <c:manualLayout>
                  <c:x val="-2.8829768353872028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{B06B0199-6729-4124-BC8F-087C25B9235A}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F1A-4C02-9AE5-E6E9017B940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{5CA0E113-DFE2-450B-9840-1170011747EB}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F1A-4C02-9AE5-E6E9017B940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{D3CA27A9-0DC1-4C16-9B5F-69144709DFA5}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F1A-4C02-9AE5-E6E9017B940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12.3</c:v>
                </c:pt>
                <c:pt idx="8">
                  <c:v>11.9</c:v>
                </c:pt>
                <c:pt idx="16">
                  <c:v>11.7</c:v>
                </c:pt>
                <c:pt idx="24">
                  <c:v>12.6</c:v>
                </c:pt>
                <c:pt idx="32">
                  <c:v>13.5</c:v>
                </c:pt>
              </c:numCache>
            </c:numRef>
          </c:xVal>
          <c:yVal>
            <c:numRef>
              <c:f>公会計指標分析・財政指標組合せ分析表!$BP$73:$DC$73</c:f>
              <c:numCache>
                <c:formatCode>#,##0.0;"▲ "#,##0.0</c:formatCode>
                <c:ptCount val="40"/>
                <c:pt idx="0">
                  <c:v>115.8</c:v>
                </c:pt>
                <c:pt idx="8">
                  <c:v>112.7</c:v>
                </c:pt>
                <c:pt idx="16">
                  <c:v>115.2</c:v>
                </c:pt>
                <c:pt idx="24">
                  <c:v>114.4</c:v>
                </c:pt>
                <c:pt idx="32">
                  <c:v>111.1</c:v>
                </c:pt>
              </c:numCache>
            </c:numRef>
          </c:yVal>
          <c:smooth val="0"/>
          <c:extLst>
            <c:ext xmlns:c16="http://schemas.microsoft.com/office/drawing/2014/chart" uri="{C3380CC4-5D6E-409C-BE32-E72D297353CC}">
              <c16:uniqueId val="{00000009-DF1A-4C02-9AE5-E6E9017B940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{FACD70DF-B6E5-4D8A-9808-F95683FB1AAC}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F1A-4C02-9AE5-E6E9017B940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{A330D66D-3F49-4993-84F8-769E13ACFD06}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F1A-4C02-9AE5-E6E9017B940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{AE5D6637-3C2F-4928-80A6-DA8CE0CFAA6E}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F1A-4C02-9AE5-E6E9017B940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{FC84973F-11B5-46CC-83E7-70662F5FEC41}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F1A-4C02-9AE5-E6E9017B940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{E884CE33-C5B6-45A7-8A24-6C8644AC9AEB}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F1A-4C02-9AE5-E6E9017B940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{8C58A6AF-FBD8-4824-99BB-3344EC4DC47E}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F1A-4C02-9AE5-E6E9017B940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{9879D3EE-475C-401C-A88D-7FFD6A06A81B}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F1A-4C02-9AE5-E6E9017B9407}"/>
                </c:ext>
              </c:extLst>
            </c:dLbl>
            <c:dLbl>
              <c:idx val="24"/>
              <c:layout>
                <c:manualLayout>
                  <c:x val="-2.8829840147400865E-2"/>
                  <c:y val="-5.842940680468004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{DD64DA18-60B2-4A2B-B814-1603876C7FDE}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F1A-4C02-9AE5-E6E9017B9407}"/>
                </c:ext>
              </c:extLst>
            </c:dLbl>
            <c:dLbl>
              <c:idx val="32"/>
              <c:layout>
                <c:manualLayout>
                  <c:x val="-3.4310845302750435E-2"/>
                  <c:y val="-6.6403887370907869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{5AE7E5AC-FB8E-4E2C-A64E-358CB5371381}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F1A-4C02-9AE5-E6E9017B940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7.6</c:v>
                </c:pt>
                <c:pt idx="8">
                  <c:v>7.2</c:v>
                </c:pt>
                <c:pt idx="16">
                  <c:v>7.9</c:v>
                </c:pt>
                <c:pt idx="24">
                  <c:v>8.1999999999999993</c:v>
                </c:pt>
                <c:pt idx="32">
                  <c:v>8.4</c:v>
                </c:pt>
              </c:numCache>
            </c:numRef>
          </c:xVal>
          <c:yVal>
            <c:numRef>
              <c:f>公会計指標分析・財政指標組合せ分析表!$BP$77:$DC$77</c:f>
              <c:numCache>
                <c:formatCode>#,##0.0;"▲ "#,##0.0</c:formatCode>
                <c:ptCount val="40"/>
                <c:pt idx="0">
                  <c:v>49.5</c:v>
                </c:pt>
                <c:pt idx="8">
                  <c:v>46.9</c:v>
                </c:pt>
                <c:pt idx="16">
                  <c:v>45.3</c:v>
                </c:pt>
                <c:pt idx="24">
                  <c:v>38.9</c:v>
                </c:pt>
                <c:pt idx="32">
                  <c:v>34.299999999999997</c:v>
                </c:pt>
              </c:numCache>
            </c:numRef>
          </c:yVal>
          <c:smooth val="0"/>
          <c:extLst>
            <c:ext xmlns:c16="http://schemas.microsoft.com/office/drawing/2014/chart" uri="{C3380CC4-5D6E-409C-BE32-E72D297353CC}">
              <c16:uniqueId val="{00000013-DF1A-4C02-9AE5-E6E9017B9407}"/>
            </c:ext>
          </c:extLst>
        </c:ser>
        <c:dLbls>
          <c:showLegendKey val="0"/>
          <c:showVal val="1"/>
          <c:showCatName val="0"/>
          <c:showSerName val="0"/>
          <c:showPercent val="0"/>
          <c:showBubbleSize val="0"/>
        </c:dLbls>
        <c:axId val="84219776"/>
        <c:axId val="84234240"/>
      </c:scatterChart>
      <c:valAx>
        <c:axId val="84219776"/>
        <c:scaling>
          <c:orientation val="maxMin"/>
          <c:max val="14"/>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佐賀県唐津市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実質公債費比率は、年々減少傾向にあったが、</a:t>
          </a:r>
          <a:r>
            <a:rPr kumimoji="1" lang="en-US" altLang="ja-JP" sz="1200">
              <a:solidFill>
                <a:sysClr val="windowText" lastClr="000000"/>
              </a:solidFill>
              <a:latin typeface="ＭＳ ゴシック" pitchFamily="49" charset="-128"/>
              <a:ea typeface="ＭＳ ゴシック" pitchFamily="49" charset="-128"/>
            </a:rPr>
            <a:t>R4</a:t>
          </a:r>
          <a:r>
            <a:rPr kumimoji="1" lang="ja-JP" altLang="en-US" sz="1200">
              <a:solidFill>
                <a:sysClr val="windowText" lastClr="000000"/>
              </a:solidFill>
              <a:latin typeface="ＭＳ ゴシック" pitchFamily="49" charset="-128"/>
              <a:ea typeface="ＭＳ ゴシック" pitchFamily="49" charset="-128"/>
            </a:rPr>
            <a:t>年度から増加傾向に転じ、前年度より</a:t>
          </a:r>
          <a:r>
            <a:rPr kumimoji="1" lang="en-US" altLang="ja-JP" sz="1200">
              <a:solidFill>
                <a:sysClr val="windowText" lastClr="000000"/>
              </a:solidFill>
              <a:latin typeface="ＭＳ ゴシック" pitchFamily="49" charset="-128"/>
              <a:ea typeface="ＭＳ ゴシック" pitchFamily="49" charset="-128"/>
            </a:rPr>
            <a:t>0.9</a:t>
          </a:r>
          <a:r>
            <a:rPr kumimoji="1" lang="ja-JP" altLang="en-US" sz="1200">
              <a:solidFill>
                <a:sysClr val="windowText" lastClr="000000"/>
              </a:solidFill>
              <a:latin typeface="ＭＳ ゴシック" pitchFamily="49" charset="-128"/>
              <a:ea typeface="ＭＳ ゴシック" pitchFamily="49" charset="-128"/>
            </a:rPr>
            <a:t>ポイント悪化の</a:t>
          </a:r>
          <a:r>
            <a:rPr kumimoji="1" lang="en-US" altLang="ja-JP" sz="1200">
              <a:solidFill>
                <a:sysClr val="windowText" lastClr="000000"/>
              </a:solidFill>
              <a:latin typeface="ＭＳ ゴシック" pitchFamily="49" charset="-128"/>
              <a:ea typeface="ＭＳ ゴシック" pitchFamily="49" charset="-128"/>
            </a:rPr>
            <a:t>13.5</a:t>
          </a:r>
          <a:r>
            <a:rPr kumimoji="1" lang="ja-JP" altLang="en-US" sz="1200">
              <a:solidFill>
                <a:sysClr val="windowText" lastClr="000000"/>
              </a:solidFill>
              <a:latin typeface="ＭＳ ゴシック" pitchFamily="49" charset="-128"/>
              <a:ea typeface="ＭＳ ゴシック" pitchFamily="49" charset="-128"/>
            </a:rPr>
            <a:t>％となっている。</a:t>
          </a:r>
        </a:p>
        <a:p>
          <a:r>
            <a:rPr kumimoji="1" lang="ja-JP" altLang="en-US" sz="1200">
              <a:solidFill>
                <a:sysClr val="windowText" lastClr="000000"/>
              </a:solidFill>
              <a:latin typeface="ＭＳ ゴシック" pitchFamily="49" charset="-128"/>
              <a:ea typeface="ＭＳ ゴシック" pitchFamily="49" charset="-128"/>
            </a:rPr>
            <a:t>分子のうち元利償還金は</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緊急防災・減災事業債、臨時財政対策債などが減少し、</a:t>
          </a:r>
          <a:r>
            <a:rPr kumimoji="1" lang="ja-JP" altLang="en-US" sz="1200">
              <a:solidFill>
                <a:sysClr val="windowText" lastClr="000000"/>
              </a:solidFill>
              <a:latin typeface="ＭＳ ゴシック" pitchFamily="49" charset="-128"/>
              <a:ea typeface="ＭＳ ゴシック" pitchFamily="49" charset="-128"/>
            </a:rPr>
            <a:t>公営企業債の元利償還金に対する繰入金は水道事業会計などが増加している。</a:t>
          </a:r>
        </a:p>
        <a:p>
          <a:r>
            <a:rPr kumimoji="1" lang="ja-JP" altLang="en-US" sz="1200">
              <a:solidFill>
                <a:sysClr val="windowText" lastClr="000000"/>
              </a:solidFill>
              <a:latin typeface="ＭＳ ゴシック" pitchFamily="49" charset="-128"/>
              <a:ea typeface="ＭＳ ゴシック" pitchFamily="49" charset="-128"/>
            </a:rPr>
            <a:t>実質公債費比率は増減はあるものの、類似団体と比較すると依然として高い水準であり、今後とも財政計画の数値を目標に公債費の抑制に努めるとともに、公営企業の経営健全化による繰出金の削減を図るなど健全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満期一括償還地方債は発行していない。</a:t>
          </a:r>
          <a:endParaRPr lang="ja-JP" altLang="ja-JP" sz="10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佐賀県唐津市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ysClr val="windowText" lastClr="000000"/>
              </a:solidFill>
              <a:latin typeface="ＭＳ ゴシック" pitchFamily="49" charset="-128"/>
              <a:ea typeface="ＭＳ ゴシック" pitchFamily="49" charset="-128"/>
            </a:rPr>
            <a:t>R5</a:t>
          </a:r>
          <a:r>
            <a:rPr kumimoji="1" lang="ja-JP" altLang="en-US" sz="1400">
              <a:solidFill>
                <a:sysClr val="windowText" lastClr="000000"/>
              </a:solidFill>
              <a:latin typeface="ＭＳ ゴシック" pitchFamily="49" charset="-128"/>
              <a:ea typeface="ＭＳ ゴシック" pitchFamily="49" charset="-128"/>
            </a:rPr>
            <a:t>年度の将来負担比率は、前年度より</a:t>
          </a:r>
          <a:r>
            <a:rPr kumimoji="1" lang="en-US" altLang="ja-JP" sz="1400">
              <a:solidFill>
                <a:sysClr val="windowText" lastClr="000000"/>
              </a:solidFill>
              <a:latin typeface="ＭＳ ゴシック" pitchFamily="49" charset="-128"/>
              <a:ea typeface="ＭＳ ゴシック" pitchFamily="49" charset="-128"/>
            </a:rPr>
            <a:t>3.3</a:t>
          </a:r>
          <a:r>
            <a:rPr kumimoji="1" lang="ja-JP" altLang="en-US" sz="1400">
              <a:solidFill>
                <a:sysClr val="windowText" lastClr="000000"/>
              </a:solidFill>
              <a:latin typeface="ＭＳ ゴシック" pitchFamily="49" charset="-128"/>
              <a:ea typeface="ＭＳ ゴシック" pitchFamily="49" charset="-128"/>
            </a:rPr>
            <a:t>ポイント改善し、</a:t>
          </a:r>
          <a:r>
            <a:rPr kumimoji="1" lang="en-US" altLang="ja-JP" sz="1400">
              <a:solidFill>
                <a:sysClr val="windowText" lastClr="000000"/>
              </a:solidFill>
              <a:latin typeface="ＭＳ ゴシック" pitchFamily="49" charset="-128"/>
              <a:ea typeface="ＭＳ ゴシック" pitchFamily="49" charset="-128"/>
            </a:rPr>
            <a:t>111.1</a:t>
          </a:r>
          <a:r>
            <a:rPr kumimoji="1" lang="ja-JP" altLang="en-US" sz="1400">
              <a:solidFill>
                <a:sysClr val="windowText" lastClr="000000"/>
              </a:solidFill>
              <a:latin typeface="ＭＳ ゴシック" pitchFamily="49" charset="-128"/>
              <a:ea typeface="ＭＳ ゴシック" pitchFamily="49" charset="-128"/>
            </a:rPr>
            <a:t>％となった。</a:t>
          </a:r>
        </a:p>
        <a:p>
          <a:r>
            <a:rPr kumimoji="1" lang="ja-JP" altLang="en-US" sz="1400">
              <a:solidFill>
                <a:sysClr val="windowText" lastClr="000000"/>
              </a:solidFill>
              <a:latin typeface="ＭＳ ゴシック" pitchFamily="49" charset="-128"/>
              <a:ea typeface="ＭＳ ゴシック" pitchFamily="49" charset="-128"/>
            </a:rPr>
            <a:t>分子のうち地方債の現在高の減少などにより将来負担額が減少し、充当可能基金の増加により充当可能財源等が増加したため、数値は改善している。</a:t>
          </a:r>
        </a:p>
        <a:p>
          <a:r>
            <a:rPr kumimoji="1" lang="ja-JP" altLang="en-US" sz="1400">
              <a:solidFill>
                <a:sysClr val="windowText" lastClr="000000"/>
              </a:solidFill>
              <a:latin typeface="ＭＳ ゴシック" pitchFamily="49" charset="-128"/>
              <a:ea typeface="ＭＳ ゴシック" pitchFamily="49" charset="-128"/>
            </a:rPr>
            <a:t>類似団体平均と比較すると依然として高い水準で推移しており、今後は、財政計画に基づく地方債の現在高の漸減及び公営企業の経営健全化による繰出金の削減を図り、財政の健全化に努める。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佐賀県唐津市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24,083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1,754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・これは、市民の連帯の強化及び地域振興を図る事業の財源として響創のまちづくり基金を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2,098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百万円、公共施設整備事業の財源として公共施設整備基金を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1,141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百万円、市がいつまでも光り輝くふるさとであり続けるための手段を講じ、もって市の更なる発展に寄与するため事業の財源としてふるさと寄附金基金寄附金を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百万円取り崩した一方、ふるさと寄附金の増加によりふるさと寄附金基金に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2,602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百万円、モーターボート競走事業収益金などを響創のまちづくり基金に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3,001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百万円、公共施設整備基金に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百万円を積み立てたことによる増加などが主な要因である。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投資的経費では、小中学校の改修や新市民会館の建設などの大型事業が控え、さらに扶助費でも子育て世帯の支援や高齢者福祉などの経費が増加していく見込みの中、一定規模の基金の取り崩しは不可欠なものとなっている。取り崩しに当たっては、各種計画に基づき計画的に行うとともに常に基金残高を確認しつつ実施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・ふるさと寄附金基金：自然環境を保護する事業、文化遺産を保存し、及び整備する事業、青少年の健全育成に資する事業、障害者及び高齢者に優しいまちづくり事業、その他市の更なる発展に寄与する事業</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・響創のまちづくり基金：市民の連帯の強化及び地域振興を図る事業</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・公共施設整備基金：公共施設の整備</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・ふるさと寄附金基金：特別支援教育費や子どもの医療費助成費など</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132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事業の財源として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百万円取り崩した一方で、寄附金と運用利子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2,602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百万円積み立てたことにより増加した。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・響創のまちづくり基金：情報化基盤光ケーブル推進事業補助金や予防接種費など</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事業の財源として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2,098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百万円を取り崩した一方で、モーターボート競走事業収益金や運用利子を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3,001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百万円積み立てたことにより増加した。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・公共施設整備基金：新庁舎整備事業費や道路維持改良費など</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事業の財源として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1,141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百万円を取り崩した一方で、モーターボート競走事業収益金や運用利子の積立額が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百万円だったため減少した。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・ふるさと寄附金基金：寄附金額に応じて積立を行い、後年度計画的に事業充当を行う。</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・響創のまちづくり基金：財政計画等に基づき計画的に事業へ充当を行う。また、モーターボート競走事業収益金を積み立てる予定。</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・公共施設整備基金：財政計画等に基づき計画的に事業へ充当を行う。また、モーターボート競走事業収益金を積み立てる予定。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3,604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296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・財政計画に基づき積立を行ってきたが、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H27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年度以降、合併特例期間の終了に伴う普通交付税の段階的縮減が始まり一般財源が減少した結果、取り崩し額が増加したため、基金残高が減少していたが、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以降は歳計剰余金処分などにより基金残高が増加している。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年度においては、取崩し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834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百万円を行った一方、歳計剰余金処分など</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1,131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百万円を積み立てたことにより増加した。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・財政調整基金の残高は、今後も大型事業が控える中、減少は避けられない状況となっている。財政計画上の見通しを維持できるよう、事業の見直し、財源の確保に努める。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749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百万円と、前年度から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350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・事業会計の償還に対する繰出しのため取崩しを行ったことが要因である。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・地方債の償還計画を踏まえ、毎年度定額を取り崩す予定。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佐賀県唐津市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115,475
114,490
487.58
85,819,024
84,417,130
742,116
34,670,896
87,302,287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111.1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本市の有形固定資産減価償却率は、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年度で７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平均と比較し高い水準にあり、施設の老朽化が進んでいる。平成２８年に策定した公共施設等総合管理計画において全体的な公共建築物保有量の削減目標を定めており、今後も引き続き個別施設計画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策定</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し、施設のライフサイクルコストの削減などについて具体的に定め、施設の維持管理を適切に進めていくこととしている。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0" name="有形固定資産減価償却率グラフ枠">
          <a:extLst>
            <a:ext uri="{FF2B5EF4-FFF2-40B4-BE49-F238E27FC236}">
              <a16:creationId xmlns:a16="http://schemas.microsoft.com/office/drawing/2014/main" id="{00000000-0008-0000-0D00-00003C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166370</xdr:rowOff>
    </xdr:from>
    <xdr:to>
      <xdr:col>23</xdr:col>
      <xdr:colOff>85090</xdr:colOff>
      <xdr:row>33</xdr:row>
      <xdr:rowOff>56515</xdr:rowOff>
    </xdr:to>
    <xdr:cxnSp macro="">
      <xdr:nvCxnSpPr>
        <xdr:cNvPr id="61" name="直線コネクタ 60">
          <a:extLst>
            <a:ext uri="{FF2B5EF4-FFF2-40B4-BE49-F238E27FC236}">
              <a16:creationId xmlns:a16="http://schemas.microsoft.com/office/drawing/2014/main" id="{00000000-0008-0000-0D00-00003D000000}"/>
            </a:ext>
          </a:extLst>
        </xdr:cNvPr>
        <xdr:cNvCxnSpPr/>
      </xdr:nvCxnSpPr>
      <xdr:spPr>
        <a:xfrm flipV="1">
          <a:off x="4760595" y="5395595"/>
          <a:ext cx="1270" cy="109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60342</xdr:rowOff>
    </xdr:from>
    <xdr:ext cx="405111" cy="259045"/>
    <xdr:sp macro="" textlink="">
      <xdr:nvSpPr>
        <xdr:cNvPr id="62" name="有形固定資産減価償却率最小値テキスト">
          <a:extLst>
            <a:ext uri="{FF2B5EF4-FFF2-40B4-BE49-F238E27FC236}">
              <a16:creationId xmlns:a16="http://schemas.microsoft.com/office/drawing/2014/main" id="{00000000-0008-0000-0D00-00003E000000}"/>
            </a:ext>
          </a:extLst>
        </xdr:cNvPr>
        <xdr:cNvSpPr txBox="1"/>
      </xdr:nvSpPr>
      <xdr:spPr>
        <a:xfrm>
          <a:off x="4813300" y="6489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56515</xdr:rowOff>
    </xdr:from>
    <xdr:to>
      <xdr:col>23</xdr:col>
      <xdr:colOff>174625</xdr:colOff>
      <xdr:row>33</xdr:row>
      <xdr:rowOff>56515</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a:off x="4673600" y="6485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113047</xdr:rowOff>
    </xdr:from>
    <xdr:ext cx="405111" cy="259045"/>
    <xdr:sp macro="" textlink="">
      <xdr:nvSpPr>
        <xdr:cNvPr id="64" name="有形固定資産減価償却率最大値テキスト">
          <a:extLst>
            <a:ext uri="{FF2B5EF4-FFF2-40B4-BE49-F238E27FC236}">
              <a16:creationId xmlns:a16="http://schemas.microsoft.com/office/drawing/2014/main" id="{00000000-0008-0000-0D00-000040000000}"/>
            </a:ext>
          </a:extLst>
        </xdr:cNvPr>
        <xdr:cNvSpPr txBox="1"/>
      </xdr:nvSpPr>
      <xdr:spPr>
        <a:xfrm>
          <a:off x="4813300" y="517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166370</xdr:rowOff>
    </xdr:from>
    <xdr:to>
      <xdr:col>23</xdr:col>
      <xdr:colOff>174625</xdr:colOff>
      <xdr:row>26</xdr:row>
      <xdr:rowOff>166370</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a:off x="4673600" y="5395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93680</xdr:rowOff>
    </xdr:from>
    <xdr:ext cx="405111" cy="259045"/>
    <xdr:sp macro="" textlink="">
      <xdr:nvSpPr>
        <xdr:cNvPr id="66" name="有形固定資産減価償却率平均値テキスト">
          <a:extLst>
            <a:ext uri="{FF2B5EF4-FFF2-40B4-BE49-F238E27FC236}">
              <a16:creationId xmlns:a16="http://schemas.microsoft.com/office/drawing/2014/main" id="{00000000-0008-0000-0D00-000042000000}"/>
            </a:ext>
          </a:extLst>
        </xdr:cNvPr>
        <xdr:cNvSpPr txBox="1"/>
      </xdr:nvSpPr>
      <xdr:spPr>
        <a:xfrm>
          <a:off x="4813300" y="5665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70803</xdr:rowOff>
    </xdr:from>
    <xdr:to>
      <xdr:col>23</xdr:col>
      <xdr:colOff>136525</xdr:colOff>
      <xdr:row>30</xdr:row>
      <xdr:rowOff>953</xdr:rowOff>
    </xdr:to>
    <xdr:sp macro="" textlink="">
      <xdr:nvSpPr>
        <xdr:cNvPr id="67" name="フローチャート: 判断 66">
          <a:extLst>
            <a:ext uri="{FF2B5EF4-FFF2-40B4-BE49-F238E27FC236}">
              <a16:creationId xmlns:a16="http://schemas.microsoft.com/office/drawing/2014/main" id="{00000000-0008-0000-0D00-000043000000}"/>
            </a:ext>
          </a:extLst>
        </xdr:cNvPr>
        <xdr:cNvSpPr/>
      </xdr:nvSpPr>
      <xdr:spPr>
        <a:xfrm>
          <a:off x="4711700" y="581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28</xdr:row>
      <xdr:rowOff>166688</xdr:rowOff>
    </xdr:from>
    <xdr:to>
      <xdr:col>19</xdr:col>
      <xdr:colOff>187325</xdr:colOff>
      <xdr:row>29</xdr:row>
      <xdr:rowOff>96838</xdr:rowOff>
    </xdr:to>
    <xdr:sp macro="" textlink="">
      <xdr:nvSpPr>
        <xdr:cNvPr id="68" name="フローチャート: 判断 67">
          <a:extLst>
            <a:ext uri="{FF2B5EF4-FFF2-40B4-BE49-F238E27FC236}">
              <a16:creationId xmlns:a16="http://schemas.microsoft.com/office/drawing/2014/main" id="{00000000-0008-0000-0D00-000044000000}"/>
            </a:ext>
          </a:extLst>
        </xdr:cNvPr>
        <xdr:cNvSpPr/>
      </xdr:nvSpPr>
      <xdr:spPr>
        <a:xfrm>
          <a:off x="4000500" y="573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85725</xdr:rowOff>
    </xdr:from>
    <xdr:to>
      <xdr:col>15</xdr:col>
      <xdr:colOff>187325</xdr:colOff>
      <xdr:row>29</xdr:row>
      <xdr:rowOff>15875</xdr:rowOff>
    </xdr:to>
    <xdr:sp macro="" textlink="">
      <xdr:nvSpPr>
        <xdr:cNvPr id="69" name="フローチャート: 判断 68">
          <a:extLst>
            <a:ext uri="{FF2B5EF4-FFF2-40B4-BE49-F238E27FC236}">
              <a16:creationId xmlns:a16="http://schemas.microsoft.com/office/drawing/2014/main" id="{00000000-0008-0000-0D00-000045000000}"/>
            </a:ext>
          </a:extLst>
        </xdr:cNvPr>
        <xdr:cNvSpPr/>
      </xdr:nvSpPr>
      <xdr:spPr>
        <a:xfrm>
          <a:off x="3238500" y="565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27</xdr:row>
      <xdr:rowOff>89853</xdr:rowOff>
    </xdr:from>
    <xdr:to>
      <xdr:col>11</xdr:col>
      <xdr:colOff>187325</xdr:colOff>
      <xdr:row>28</xdr:row>
      <xdr:rowOff>20003</xdr:rowOff>
    </xdr:to>
    <xdr:sp macro="" textlink="">
      <xdr:nvSpPr>
        <xdr:cNvPr id="70" name="フローチャート: 判断 69">
          <a:extLst>
            <a:ext uri="{FF2B5EF4-FFF2-40B4-BE49-F238E27FC236}">
              <a16:creationId xmlns:a16="http://schemas.microsoft.com/office/drawing/2014/main" id="{00000000-0008-0000-0D00-000046000000}"/>
            </a:ext>
          </a:extLst>
        </xdr:cNvPr>
        <xdr:cNvSpPr/>
      </xdr:nvSpPr>
      <xdr:spPr>
        <a:xfrm>
          <a:off x="2476500" y="549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27</xdr:row>
      <xdr:rowOff>89853</xdr:rowOff>
    </xdr:from>
    <xdr:to>
      <xdr:col>7</xdr:col>
      <xdr:colOff>187325</xdr:colOff>
      <xdr:row>28</xdr:row>
      <xdr:rowOff>20003</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1714500" y="549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a:extLst>
            <a:ext uri="{FF2B5EF4-FFF2-40B4-BE49-F238E27FC236}">
              <a16:creationId xmlns:a16="http://schemas.microsoft.com/office/drawing/2014/main" id="{00000000-0008-0000-0D00-000048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D00-00004A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5715</xdr:rowOff>
    </xdr:from>
    <xdr:to>
      <xdr:col>23</xdr:col>
      <xdr:colOff>136525</xdr:colOff>
      <xdr:row>33</xdr:row>
      <xdr:rowOff>107315</xdr:rowOff>
    </xdr:to>
    <xdr:sp macro="" textlink="">
      <xdr:nvSpPr>
        <xdr:cNvPr id="77" name="楕円 76">
          <a:extLst>
            <a:ext uri="{FF2B5EF4-FFF2-40B4-BE49-F238E27FC236}">
              <a16:creationId xmlns:a16="http://schemas.microsoft.com/office/drawing/2014/main" id="{00000000-0008-0000-0D00-00004D000000}"/>
            </a:ext>
          </a:extLst>
        </xdr:cNvPr>
        <xdr:cNvSpPr/>
      </xdr:nvSpPr>
      <xdr:spPr>
        <a:xfrm>
          <a:off x="4711700" y="643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92092</xdr:rowOff>
    </xdr:from>
    <xdr:ext cx="405111" cy="259045"/>
    <xdr:sp macro="" textlink="">
      <xdr:nvSpPr>
        <xdr:cNvPr id="78" name="有形固定資産減価償却率該当値テキスト">
          <a:extLst>
            <a:ext uri="{FF2B5EF4-FFF2-40B4-BE49-F238E27FC236}">
              <a16:creationId xmlns:a16="http://schemas.microsoft.com/office/drawing/2014/main" id="{00000000-0008-0000-0D00-00004E000000}"/>
            </a:ext>
          </a:extLst>
        </xdr:cNvPr>
        <xdr:cNvSpPr txBox="1"/>
      </xdr:nvSpPr>
      <xdr:spPr>
        <a:xfrm>
          <a:off x="4813300"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150178</xdr:rowOff>
    </xdr:from>
    <xdr:to>
      <xdr:col>19</xdr:col>
      <xdr:colOff>187325</xdr:colOff>
      <xdr:row>33</xdr:row>
      <xdr:rowOff>80328</xdr:rowOff>
    </xdr:to>
    <xdr:sp macro="" textlink="">
      <xdr:nvSpPr>
        <xdr:cNvPr id="79" name="楕円 78">
          <a:extLst>
            <a:ext uri="{FF2B5EF4-FFF2-40B4-BE49-F238E27FC236}">
              <a16:creationId xmlns:a16="http://schemas.microsoft.com/office/drawing/2014/main" id="{00000000-0008-0000-0D00-00004F000000}"/>
            </a:ext>
          </a:extLst>
        </xdr:cNvPr>
        <xdr:cNvSpPr/>
      </xdr:nvSpPr>
      <xdr:spPr>
        <a:xfrm>
          <a:off x="4000500" y="640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29528</xdr:rowOff>
    </xdr:from>
    <xdr:to>
      <xdr:col>23</xdr:col>
      <xdr:colOff>85725</xdr:colOff>
      <xdr:row>33</xdr:row>
      <xdr:rowOff>56515</xdr:rowOff>
    </xdr:to>
    <xdr:cxnSp macro="">
      <xdr:nvCxnSpPr>
        <xdr:cNvPr id="80" name="直線コネクタ 79">
          <a:extLst>
            <a:ext uri="{FF2B5EF4-FFF2-40B4-BE49-F238E27FC236}">
              <a16:creationId xmlns:a16="http://schemas.microsoft.com/office/drawing/2014/main" id="{00000000-0008-0000-0D00-000050000000}"/>
            </a:ext>
          </a:extLst>
        </xdr:cNvPr>
        <xdr:cNvCxnSpPr/>
      </xdr:nvCxnSpPr>
      <xdr:spPr>
        <a:xfrm>
          <a:off x="4051300" y="6458903"/>
          <a:ext cx="7112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133985</xdr:rowOff>
    </xdr:from>
    <xdr:to>
      <xdr:col>15</xdr:col>
      <xdr:colOff>187325</xdr:colOff>
      <xdr:row>33</xdr:row>
      <xdr:rowOff>64135</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3238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13335</xdr:rowOff>
    </xdr:from>
    <xdr:to>
      <xdr:col>19</xdr:col>
      <xdr:colOff>136525</xdr:colOff>
      <xdr:row>33</xdr:row>
      <xdr:rowOff>29528</xdr:rowOff>
    </xdr:to>
    <xdr:cxnSp macro="">
      <xdr:nvCxnSpPr>
        <xdr:cNvPr id="82" name="直線コネクタ 81">
          <a:extLst>
            <a:ext uri="{FF2B5EF4-FFF2-40B4-BE49-F238E27FC236}">
              <a16:creationId xmlns:a16="http://schemas.microsoft.com/office/drawing/2014/main" id="{00000000-0008-0000-0D00-000052000000}"/>
            </a:ext>
          </a:extLst>
        </xdr:cNvPr>
        <xdr:cNvCxnSpPr/>
      </xdr:nvCxnSpPr>
      <xdr:spPr>
        <a:xfrm>
          <a:off x="3289300" y="6442710"/>
          <a:ext cx="762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96203</xdr:rowOff>
    </xdr:from>
    <xdr:to>
      <xdr:col>11</xdr:col>
      <xdr:colOff>187325</xdr:colOff>
      <xdr:row>33</xdr:row>
      <xdr:rowOff>26353</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2476500" y="635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147003</xdr:rowOff>
    </xdr:from>
    <xdr:to>
      <xdr:col>15</xdr:col>
      <xdr:colOff>136525</xdr:colOff>
      <xdr:row>33</xdr:row>
      <xdr:rowOff>13335</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2527300" y="6404928"/>
          <a:ext cx="762000" cy="3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58420</xdr:rowOff>
    </xdr:from>
    <xdr:to>
      <xdr:col>7</xdr:col>
      <xdr:colOff>187325</xdr:colOff>
      <xdr:row>32</xdr:row>
      <xdr:rowOff>160020</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1714500" y="631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109220</xdr:rowOff>
    </xdr:from>
    <xdr:to>
      <xdr:col>11</xdr:col>
      <xdr:colOff>136525</xdr:colOff>
      <xdr:row>32</xdr:row>
      <xdr:rowOff>147003</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1765300" y="6367145"/>
          <a:ext cx="762000" cy="3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113365</xdr:rowOff>
    </xdr:from>
    <xdr:ext cx="405111" cy="259045"/>
    <xdr:sp macro="" textlink="">
      <xdr:nvSpPr>
        <xdr:cNvPr id="87" name="n_1aveValue有形固定資産減価償却率">
          <a:extLst>
            <a:ext uri="{FF2B5EF4-FFF2-40B4-BE49-F238E27FC236}">
              <a16:creationId xmlns:a16="http://schemas.microsoft.com/office/drawing/2014/main" id="{00000000-0008-0000-0D00-000057000000}"/>
            </a:ext>
          </a:extLst>
        </xdr:cNvPr>
        <xdr:cNvSpPr txBox="1"/>
      </xdr:nvSpPr>
      <xdr:spPr>
        <a:xfrm>
          <a:off x="3836044" y="5514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32402</xdr:rowOff>
    </xdr:from>
    <xdr:ext cx="405111" cy="259045"/>
    <xdr:sp macro="" textlink="">
      <xdr:nvSpPr>
        <xdr:cNvPr id="88" name="n_2aveValue有形固定資産減価償却率">
          <a:extLst>
            <a:ext uri="{FF2B5EF4-FFF2-40B4-BE49-F238E27FC236}">
              <a16:creationId xmlns:a16="http://schemas.microsoft.com/office/drawing/2014/main" id="{00000000-0008-0000-0D00-000058000000}"/>
            </a:ext>
          </a:extLst>
        </xdr:cNvPr>
        <xdr:cNvSpPr txBox="1"/>
      </xdr:nvSpPr>
      <xdr:spPr>
        <a:xfrm>
          <a:off x="3086744"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36530</xdr:rowOff>
    </xdr:from>
    <xdr:ext cx="405111" cy="259045"/>
    <xdr:sp macro="" textlink="">
      <xdr:nvSpPr>
        <xdr:cNvPr id="89" name="n_3aveValue有形固定資産減価償却率">
          <a:extLst>
            <a:ext uri="{FF2B5EF4-FFF2-40B4-BE49-F238E27FC236}">
              <a16:creationId xmlns:a16="http://schemas.microsoft.com/office/drawing/2014/main" id="{00000000-0008-0000-0D00-000059000000}"/>
            </a:ext>
          </a:extLst>
        </xdr:cNvPr>
        <xdr:cNvSpPr txBox="1"/>
      </xdr:nvSpPr>
      <xdr:spPr>
        <a:xfrm>
          <a:off x="2324744" y="526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36530</xdr:rowOff>
    </xdr:from>
    <xdr:ext cx="405111" cy="259045"/>
    <xdr:sp macro="" textlink="">
      <xdr:nvSpPr>
        <xdr:cNvPr id="90" name="n_4aveValue有形固定資産減価償却率">
          <a:extLst>
            <a:ext uri="{FF2B5EF4-FFF2-40B4-BE49-F238E27FC236}">
              <a16:creationId xmlns:a16="http://schemas.microsoft.com/office/drawing/2014/main" id="{00000000-0008-0000-0D00-00005A000000}"/>
            </a:ext>
          </a:extLst>
        </xdr:cNvPr>
        <xdr:cNvSpPr txBox="1"/>
      </xdr:nvSpPr>
      <xdr:spPr>
        <a:xfrm>
          <a:off x="1562744" y="526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71455</xdr:rowOff>
    </xdr:from>
    <xdr:ext cx="405111" cy="259045"/>
    <xdr:sp macro="" textlink="">
      <xdr:nvSpPr>
        <xdr:cNvPr id="91" name="n_1mainValue有形固定資産減価償却率">
          <a:extLst>
            <a:ext uri="{FF2B5EF4-FFF2-40B4-BE49-F238E27FC236}">
              <a16:creationId xmlns:a16="http://schemas.microsoft.com/office/drawing/2014/main" id="{00000000-0008-0000-0D00-00005B000000}"/>
            </a:ext>
          </a:extLst>
        </xdr:cNvPr>
        <xdr:cNvSpPr txBox="1"/>
      </xdr:nvSpPr>
      <xdr:spPr>
        <a:xfrm>
          <a:off x="3836044" y="6500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55262</xdr:rowOff>
    </xdr:from>
    <xdr:ext cx="405111" cy="259045"/>
    <xdr:sp macro="" textlink="">
      <xdr:nvSpPr>
        <xdr:cNvPr id="92" name="n_2mainValue有形固定資産減価償却率">
          <a:extLst>
            <a:ext uri="{FF2B5EF4-FFF2-40B4-BE49-F238E27FC236}">
              <a16:creationId xmlns:a16="http://schemas.microsoft.com/office/drawing/2014/main" id="{00000000-0008-0000-0D00-00005C000000}"/>
            </a:ext>
          </a:extLst>
        </xdr:cNvPr>
        <xdr:cNvSpPr txBox="1"/>
      </xdr:nvSpPr>
      <xdr:spPr>
        <a:xfrm>
          <a:off x="30867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17480</xdr:rowOff>
    </xdr:from>
    <xdr:ext cx="405111" cy="259045"/>
    <xdr:sp macro="" textlink="">
      <xdr:nvSpPr>
        <xdr:cNvPr id="93" name="n_3mainValue有形固定資産減価償却率">
          <a:extLst>
            <a:ext uri="{FF2B5EF4-FFF2-40B4-BE49-F238E27FC236}">
              <a16:creationId xmlns:a16="http://schemas.microsoft.com/office/drawing/2014/main" id="{00000000-0008-0000-0D00-00005D000000}"/>
            </a:ext>
          </a:extLst>
        </xdr:cNvPr>
        <xdr:cNvSpPr txBox="1"/>
      </xdr:nvSpPr>
      <xdr:spPr>
        <a:xfrm>
          <a:off x="2324744" y="644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151147</xdr:rowOff>
    </xdr:from>
    <xdr:ext cx="405111" cy="259045"/>
    <xdr:sp macro="" textlink="">
      <xdr:nvSpPr>
        <xdr:cNvPr id="94" name="n_4mainValue有形固定資産減価償却率">
          <a:extLst>
            <a:ext uri="{FF2B5EF4-FFF2-40B4-BE49-F238E27FC236}">
              <a16:creationId xmlns:a16="http://schemas.microsoft.com/office/drawing/2014/main" id="{00000000-0008-0000-0D00-00005E000000}"/>
            </a:ext>
          </a:extLst>
        </xdr:cNvPr>
        <xdr:cNvSpPr txBox="1"/>
      </xdr:nvSpPr>
      <xdr:spPr>
        <a:xfrm>
          <a:off x="1562744" y="640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a:extLst>
            <a:ext uri="{FF2B5EF4-FFF2-40B4-BE49-F238E27FC236}">
              <a16:creationId xmlns:a16="http://schemas.microsoft.com/office/drawing/2014/main" id="{00000000-0008-0000-0D00-00005F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a:extLst>
            <a:ext uri="{FF2B5EF4-FFF2-40B4-BE49-F238E27FC236}">
              <a16:creationId xmlns:a16="http://schemas.microsoft.com/office/drawing/2014/main" id="{00000000-0008-0000-0D00-000060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a:extLst>
            <a:ext uri="{FF2B5EF4-FFF2-40B4-BE49-F238E27FC236}">
              <a16:creationId xmlns:a16="http://schemas.microsoft.com/office/drawing/2014/main" id="{00000000-0008-0000-0D00-00006B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公営企業債等繰入見込額の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減少による将来負担額が減少し、充当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可能</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財源も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類似団体と比較して職員数が多く、人件費が高い水準にあるため、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債務償還比率も前年度より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高くなっている。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年策定の唐津市定員管理計画においては、令和７年４月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まで平成２９年策定計画の目標職員数１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３４３人以内を基本とすることとしており、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引き続き適正な定員管理に取り組むこととしている。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a:extLst>
            <a:ext uri="{FF2B5EF4-FFF2-40B4-BE49-F238E27FC236}">
              <a16:creationId xmlns:a16="http://schemas.microsoft.com/office/drawing/2014/main" id="{00000000-0008-0000-0D00-00006C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a:extLst>
            <a:ext uri="{FF2B5EF4-FFF2-40B4-BE49-F238E27FC236}">
              <a16:creationId xmlns:a16="http://schemas.microsoft.com/office/drawing/2014/main" id="{00000000-0008-0000-0D00-00006D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0" name="テキスト ボックス 109">
          <a:extLst>
            <a:ext uri="{FF2B5EF4-FFF2-40B4-BE49-F238E27FC236}">
              <a16:creationId xmlns:a16="http://schemas.microsoft.com/office/drawing/2014/main" id="{00000000-0008-0000-0D00-00006E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1" name="直線コネクタ 110">
          <a:extLst>
            <a:ext uri="{FF2B5EF4-FFF2-40B4-BE49-F238E27FC236}">
              <a16:creationId xmlns:a16="http://schemas.microsoft.com/office/drawing/2014/main" id="{00000000-0008-0000-0D00-00006F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id="{00000000-0008-0000-0D00-00007D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89263</xdr:rowOff>
    </xdr:from>
    <xdr:to>
      <xdr:col>76</xdr:col>
      <xdr:colOff>21589</xdr:colOff>
      <xdr:row>33</xdr:row>
      <xdr:rowOff>164311</xdr:rowOff>
    </xdr:to>
    <xdr:cxnSp macro="">
      <xdr:nvCxnSpPr>
        <xdr:cNvPr id="126" name="直線コネクタ 125">
          <a:extLst>
            <a:ext uri="{FF2B5EF4-FFF2-40B4-BE49-F238E27FC236}">
              <a16:creationId xmlns:a16="http://schemas.microsoft.com/office/drawing/2014/main" id="{00000000-0008-0000-0D00-00007E000000}"/>
            </a:ext>
          </a:extLst>
        </xdr:cNvPr>
        <xdr:cNvCxnSpPr/>
      </xdr:nvCxnSpPr>
      <xdr:spPr>
        <a:xfrm flipV="1">
          <a:off x="14793595" y="5318488"/>
          <a:ext cx="1269" cy="1275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168138</xdr:rowOff>
    </xdr:from>
    <xdr:ext cx="560923" cy="259045"/>
    <xdr:sp macro="" textlink="">
      <xdr:nvSpPr>
        <xdr:cNvPr id="127" name="債務償還比率最小値テキスト">
          <a:extLst>
            <a:ext uri="{FF2B5EF4-FFF2-40B4-BE49-F238E27FC236}">
              <a16:creationId xmlns:a16="http://schemas.microsoft.com/office/drawing/2014/main" id="{00000000-0008-0000-0D00-00007F000000}"/>
            </a:ext>
          </a:extLst>
        </xdr:cNvPr>
        <xdr:cNvSpPr txBox="1"/>
      </xdr:nvSpPr>
      <xdr:spPr>
        <a:xfrm>
          <a:off x="14846300" y="659751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164311</xdr:rowOff>
    </xdr:from>
    <xdr:to>
      <xdr:col>76</xdr:col>
      <xdr:colOff>111125</xdr:colOff>
      <xdr:row>33</xdr:row>
      <xdr:rowOff>164311</xdr:rowOff>
    </xdr:to>
    <xdr:cxnSp macro="">
      <xdr:nvCxnSpPr>
        <xdr:cNvPr id="128" name="直線コネクタ 127">
          <a:extLst>
            <a:ext uri="{FF2B5EF4-FFF2-40B4-BE49-F238E27FC236}">
              <a16:creationId xmlns:a16="http://schemas.microsoft.com/office/drawing/2014/main" id="{00000000-0008-0000-0D00-000080000000}"/>
            </a:ext>
          </a:extLst>
        </xdr:cNvPr>
        <xdr:cNvCxnSpPr/>
      </xdr:nvCxnSpPr>
      <xdr:spPr>
        <a:xfrm>
          <a:off x="14706600" y="6593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35940</xdr:rowOff>
    </xdr:from>
    <xdr:ext cx="469744" cy="259045"/>
    <xdr:sp macro="" textlink="">
      <xdr:nvSpPr>
        <xdr:cNvPr id="129" name="債務償還比率最大値テキスト">
          <a:extLst>
            <a:ext uri="{FF2B5EF4-FFF2-40B4-BE49-F238E27FC236}">
              <a16:creationId xmlns:a16="http://schemas.microsoft.com/office/drawing/2014/main" id="{00000000-0008-0000-0D00-000081000000}"/>
            </a:ext>
          </a:extLst>
        </xdr:cNvPr>
        <xdr:cNvSpPr txBox="1"/>
      </xdr:nvSpPr>
      <xdr:spPr>
        <a:xfrm>
          <a:off x="14846300" y="5093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89263</xdr:rowOff>
    </xdr:from>
    <xdr:to>
      <xdr:col>76</xdr:col>
      <xdr:colOff>111125</xdr:colOff>
      <xdr:row>26</xdr:row>
      <xdr:rowOff>89263</xdr:rowOff>
    </xdr:to>
    <xdr:cxnSp macro="">
      <xdr:nvCxnSpPr>
        <xdr:cNvPr id="130" name="直線コネクタ 129">
          <a:extLst>
            <a:ext uri="{FF2B5EF4-FFF2-40B4-BE49-F238E27FC236}">
              <a16:creationId xmlns:a16="http://schemas.microsoft.com/office/drawing/2014/main" id="{00000000-0008-0000-0D00-000082000000}"/>
            </a:ext>
          </a:extLst>
        </xdr:cNvPr>
        <xdr:cNvCxnSpPr/>
      </xdr:nvCxnSpPr>
      <xdr:spPr>
        <a:xfrm>
          <a:off x="14706600" y="531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21698</xdr:rowOff>
    </xdr:from>
    <xdr:ext cx="469744" cy="259045"/>
    <xdr:sp macro="" textlink="">
      <xdr:nvSpPr>
        <xdr:cNvPr id="131" name="債務償還比率平均値テキスト">
          <a:extLst>
            <a:ext uri="{FF2B5EF4-FFF2-40B4-BE49-F238E27FC236}">
              <a16:creationId xmlns:a16="http://schemas.microsoft.com/office/drawing/2014/main" id="{00000000-0008-0000-0D00-000083000000}"/>
            </a:ext>
          </a:extLst>
        </xdr:cNvPr>
        <xdr:cNvSpPr txBox="1"/>
      </xdr:nvSpPr>
      <xdr:spPr>
        <a:xfrm>
          <a:off x="14846300" y="57652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170271</xdr:rowOff>
    </xdr:from>
    <xdr:to>
      <xdr:col>76</xdr:col>
      <xdr:colOff>73025</xdr:colOff>
      <xdr:row>30</xdr:row>
      <xdr:rowOff>100421</xdr:rowOff>
    </xdr:to>
    <xdr:sp macro="" textlink="">
      <xdr:nvSpPr>
        <xdr:cNvPr id="132" name="フローチャート: 判断 131">
          <a:extLst>
            <a:ext uri="{FF2B5EF4-FFF2-40B4-BE49-F238E27FC236}">
              <a16:creationId xmlns:a16="http://schemas.microsoft.com/office/drawing/2014/main" id="{00000000-0008-0000-0D00-000084000000}"/>
            </a:ext>
          </a:extLst>
        </xdr:cNvPr>
        <xdr:cNvSpPr/>
      </xdr:nvSpPr>
      <xdr:spPr>
        <a:xfrm>
          <a:off x="14744700" y="591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164873</xdr:rowOff>
    </xdr:from>
    <xdr:to>
      <xdr:col>72</xdr:col>
      <xdr:colOff>123825</xdr:colOff>
      <xdr:row>30</xdr:row>
      <xdr:rowOff>95023</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4033500" y="590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112286</xdr:rowOff>
    </xdr:from>
    <xdr:to>
      <xdr:col>68</xdr:col>
      <xdr:colOff>123825</xdr:colOff>
      <xdr:row>30</xdr:row>
      <xdr:rowOff>42436</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3271500" y="585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97364</xdr:rowOff>
    </xdr:from>
    <xdr:to>
      <xdr:col>64</xdr:col>
      <xdr:colOff>123825</xdr:colOff>
      <xdr:row>31</xdr:row>
      <xdr:rowOff>27514</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2509500" y="601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130828</xdr:rowOff>
    </xdr:from>
    <xdr:to>
      <xdr:col>60</xdr:col>
      <xdr:colOff>123825</xdr:colOff>
      <xdr:row>31</xdr:row>
      <xdr:rowOff>60978</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1747500" y="604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D00-000089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106000</xdr:rowOff>
    </xdr:from>
    <xdr:to>
      <xdr:col>76</xdr:col>
      <xdr:colOff>73025</xdr:colOff>
      <xdr:row>31</xdr:row>
      <xdr:rowOff>36150</xdr:rowOff>
    </xdr:to>
    <xdr:sp macro="" textlink="">
      <xdr:nvSpPr>
        <xdr:cNvPr id="142" name="楕円 141">
          <a:extLst>
            <a:ext uri="{FF2B5EF4-FFF2-40B4-BE49-F238E27FC236}">
              <a16:creationId xmlns:a16="http://schemas.microsoft.com/office/drawing/2014/main" id="{00000000-0008-0000-0D00-00008E000000}"/>
            </a:ext>
          </a:extLst>
        </xdr:cNvPr>
        <xdr:cNvSpPr/>
      </xdr:nvSpPr>
      <xdr:spPr>
        <a:xfrm>
          <a:off x="14744700" y="602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84427</xdr:rowOff>
    </xdr:from>
    <xdr:ext cx="469744" cy="259045"/>
    <xdr:sp macro="" textlink="">
      <xdr:nvSpPr>
        <xdr:cNvPr id="143" name="債務償還比率該当値テキスト">
          <a:extLst>
            <a:ext uri="{FF2B5EF4-FFF2-40B4-BE49-F238E27FC236}">
              <a16:creationId xmlns:a16="http://schemas.microsoft.com/office/drawing/2014/main" id="{00000000-0008-0000-0D00-00008F000000}"/>
            </a:ext>
          </a:extLst>
        </xdr:cNvPr>
        <xdr:cNvSpPr txBox="1"/>
      </xdr:nvSpPr>
      <xdr:spPr>
        <a:xfrm>
          <a:off x="14846300" y="599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83639</xdr:rowOff>
    </xdr:from>
    <xdr:to>
      <xdr:col>72</xdr:col>
      <xdr:colOff>123825</xdr:colOff>
      <xdr:row>31</xdr:row>
      <xdr:rowOff>13789</xdr:rowOff>
    </xdr:to>
    <xdr:sp macro="" textlink="">
      <xdr:nvSpPr>
        <xdr:cNvPr id="144" name="楕円 143">
          <a:extLst>
            <a:ext uri="{FF2B5EF4-FFF2-40B4-BE49-F238E27FC236}">
              <a16:creationId xmlns:a16="http://schemas.microsoft.com/office/drawing/2014/main" id="{00000000-0008-0000-0D00-000090000000}"/>
            </a:ext>
          </a:extLst>
        </xdr:cNvPr>
        <xdr:cNvSpPr/>
      </xdr:nvSpPr>
      <xdr:spPr>
        <a:xfrm>
          <a:off x="14033500" y="599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134439</xdr:rowOff>
    </xdr:from>
    <xdr:to>
      <xdr:col>76</xdr:col>
      <xdr:colOff>22225</xdr:colOff>
      <xdr:row>30</xdr:row>
      <xdr:rowOff>156800</xdr:rowOff>
    </xdr:to>
    <xdr:cxnSp macro="">
      <xdr:nvCxnSpPr>
        <xdr:cNvPr id="145" name="直線コネクタ 144">
          <a:extLst>
            <a:ext uri="{FF2B5EF4-FFF2-40B4-BE49-F238E27FC236}">
              <a16:creationId xmlns:a16="http://schemas.microsoft.com/office/drawing/2014/main" id="{00000000-0008-0000-0D00-000091000000}"/>
            </a:ext>
          </a:extLst>
        </xdr:cNvPr>
        <xdr:cNvCxnSpPr/>
      </xdr:nvCxnSpPr>
      <xdr:spPr>
        <a:xfrm>
          <a:off x="14084300" y="6049464"/>
          <a:ext cx="711200" cy="2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64979</xdr:rowOff>
    </xdr:from>
    <xdr:to>
      <xdr:col>68</xdr:col>
      <xdr:colOff>123825</xdr:colOff>
      <xdr:row>30</xdr:row>
      <xdr:rowOff>166579</xdr:rowOff>
    </xdr:to>
    <xdr:sp macro="" textlink="">
      <xdr:nvSpPr>
        <xdr:cNvPr id="146" name="楕円 145">
          <a:extLst>
            <a:ext uri="{FF2B5EF4-FFF2-40B4-BE49-F238E27FC236}">
              <a16:creationId xmlns:a16="http://schemas.microsoft.com/office/drawing/2014/main" id="{00000000-0008-0000-0D00-000092000000}"/>
            </a:ext>
          </a:extLst>
        </xdr:cNvPr>
        <xdr:cNvSpPr/>
      </xdr:nvSpPr>
      <xdr:spPr>
        <a:xfrm>
          <a:off x="13271500" y="598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115779</xdr:rowOff>
    </xdr:from>
    <xdr:to>
      <xdr:col>72</xdr:col>
      <xdr:colOff>73025</xdr:colOff>
      <xdr:row>30</xdr:row>
      <xdr:rowOff>134439</xdr:rowOff>
    </xdr:to>
    <xdr:cxnSp macro="">
      <xdr:nvCxnSpPr>
        <xdr:cNvPr id="147" name="直線コネクタ 146">
          <a:extLst>
            <a:ext uri="{FF2B5EF4-FFF2-40B4-BE49-F238E27FC236}">
              <a16:creationId xmlns:a16="http://schemas.microsoft.com/office/drawing/2014/main" id="{00000000-0008-0000-0D00-000093000000}"/>
            </a:ext>
          </a:extLst>
        </xdr:cNvPr>
        <xdr:cNvCxnSpPr/>
      </xdr:nvCxnSpPr>
      <xdr:spPr>
        <a:xfrm>
          <a:off x="13322300" y="6030804"/>
          <a:ext cx="762000" cy="1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98171</xdr:rowOff>
    </xdr:from>
    <xdr:to>
      <xdr:col>64</xdr:col>
      <xdr:colOff>123825</xdr:colOff>
      <xdr:row>32</xdr:row>
      <xdr:rowOff>28321</xdr:rowOff>
    </xdr:to>
    <xdr:sp macro="" textlink="">
      <xdr:nvSpPr>
        <xdr:cNvPr id="148" name="楕円 147">
          <a:extLst>
            <a:ext uri="{FF2B5EF4-FFF2-40B4-BE49-F238E27FC236}">
              <a16:creationId xmlns:a16="http://schemas.microsoft.com/office/drawing/2014/main" id="{00000000-0008-0000-0D00-000094000000}"/>
            </a:ext>
          </a:extLst>
        </xdr:cNvPr>
        <xdr:cNvSpPr/>
      </xdr:nvSpPr>
      <xdr:spPr>
        <a:xfrm>
          <a:off x="12509500" y="618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115779</xdr:rowOff>
    </xdr:from>
    <xdr:to>
      <xdr:col>68</xdr:col>
      <xdr:colOff>73025</xdr:colOff>
      <xdr:row>31</xdr:row>
      <xdr:rowOff>148971</xdr:rowOff>
    </xdr:to>
    <xdr:cxnSp macro="">
      <xdr:nvCxnSpPr>
        <xdr:cNvPr id="149" name="直線コネクタ 148">
          <a:extLst>
            <a:ext uri="{FF2B5EF4-FFF2-40B4-BE49-F238E27FC236}">
              <a16:creationId xmlns:a16="http://schemas.microsoft.com/office/drawing/2014/main" id="{00000000-0008-0000-0D00-000095000000}"/>
            </a:ext>
          </a:extLst>
        </xdr:cNvPr>
        <xdr:cNvCxnSpPr/>
      </xdr:nvCxnSpPr>
      <xdr:spPr>
        <a:xfrm flipV="1">
          <a:off x="12560300" y="6030804"/>
          <a:ext cx="762000" cy="20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80781</xdr:rowOff>
    </xdr:from>
    <xdr:to>
      <xdr:col>60</xdr:col>
      <xdr:colOff>123825</xdr:colOff>
      <xdr:row>33</xdr:row>
      <xdr:rowOff>10931</xdr:rowOff>
    </xdr:to>
    <xdr:sp macro="" textlink="">
      <xdr:nvSpPr>
        <xdr:cNvPr id="150" name="楕円 149">
          <a:extLst>
            <a:ext uri="{FF2B5EF4-FFF2-40B4-BE49-F238E27FC236}">
              <a16:creationId xmlns:a16="http://schemas.microsoft.com/office/drawing/2014/main" id="{00000000-0008-0000-0D00-000096000000}"/>
            </a:ext>
          </a:extLst>
        </xdr:cNvPr>
        <xdr:cNvSpPr/>
      </xdr:nvSpPr>
      <xdr:spPr>
        <a:xfrm>
          <a:off x="11747500" y="633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148971</xdr:rowOff>
    </xdr:from>
    <xdr:to>
      <xdr:col>64</xdr:col>
      <xdr:colOff>73025</xdr:colOff>
      <xdr:row>32</xdr:row>
      <xdr:rowOff>131581</xdr:rowOff>
    </xdr:to>
    <xdr:cxnSp macro="">
      <xdr:nvCxnSpPr>
        <xdr:cNvPr id="151" name="直線コネクタ 150">
          <a:extLst>
            <a:ext uri="{FF2B5EF4-FFF2-40B4-BE49-F238E27FC236}">
              <a16:creationId xmlns:a16="http://schemas.microsoft.com/office/drawing/2014/main" id="{00000000-0008-0000-0D00-000097000000}"/>
            </a:ext>
          </a:extLst>
        </xdr:cNvPr>
        <xdr:cNvCxnSpPr/>
      </xdr:nvCxnSpPr>
      <xdr:spPr>
        <a:xfrm flipV="1">
          <a:off x="11798300" y="6235446"/>
          <a:ext cx="762000" cy="15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111550</xdr:rowOff>
    </xdr:from>
    <xdr:ext cx="469744" cy="259045"/>
    <xdr:sp macro="" textlink="">
      <xdr:nvSpPr>
        <xdr:cNvPr id="152" name="n_1aveValue債務償還比率">
          <a:extLst>
            <a:ext uri="{FF2B5EF4-FFF2-40B4-BE49-F238E27FC236}">
              <a16:creationId xmlns:a16="http://schemas.microsoft.com/office/drawing/2014/main" id="{00000000-0008-0000-0D00-000098000000}"/>
            </a:ext>
          </a:extLst>
        </xdr:cNvPr>
        <xdr:cNvSpPr txBox="1"/>
      </xdr:nvSpPr>
      <xdr:spPr>
        <a:xfrm>
          <a:off x="13836727" y="568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58963</xdr:rowOff>
    </xdr:from>
    <xdr:ext cx="469744" cy="259045"/>
    <xdr:sp macro="" textlink="">
      <xdr:nvSpPr>
        <xdr:cNvPr id="153" name="n_2aveValue債務償還比率">
          <a:extLst>
            <a:ext uri="{FF2B5EF4-FFF2-40B4-BE49-F238E27FC236}">
              <a16:creationId xmlns:a16="http://schemas.microsoft.com/office/drawing/2014/main" id="{00000000-0008-0000-0D00-000099000000}"/>
            </a:ext>
          </a:extLst>
        </xdr:cNvPr>
        <xdr:cNvSpPr txBox="1"/>
      </xdr:nvSpPr>
      <xdr:spPr>
        <a:xfrm>
          <a:off x="13087427" y="563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44041</xdr:rowOff>
    </xdr:from>
    <xdr:ext cx="469744" cy="259045"/>
    <xdr:sp macro="" textlink="">
      <xdr:nvSpPr>
        <xdr:cNvPr id="154" name="n_3aveValue債務償還比率">
          <a:extLst>
            <a:ext uri="{FF2B5EF4-FFF2-40B4-BE49-F238E27FC236}">
              <a16:creationId xmlns:a16="http://schemas.microsoft.com/office/drawing/2014/main" id="{00000000-0008-0000-0D00-00009A000000}"/>
            </a:ext>
          </a:extLst>
        </xdr:cNvPr>
        <xdr:cNvSpPr txBox="1"/>
      </xdr:nvSpPr>
      <xdr:spPr>
        <a:xfrm>
          <a:off x="12325427" y="578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77505</xdr:rowOff>
    </xdr:from>
    <xdr:ext cx="469744" cy="259045"/>
    <xdr:sp macro="" textlink="">
      <xdr:nvSpPr>
        <xdr:cNvPr id="155" name="n_4aveValue債務償還比率">
          <a:extLst>
            <a:ext uri="{FF2B5EF4-FFF2-40B4-BE49-F238E27FC236}">
              <a16:creationId xmlns:a16="http://schemas.microsoft.com/office/drawing/2014/main" id="{00000000-0008-0000-0D00-00009B000000}"/>
            </a:ext>
          </a:extLst>
        </xdr:cNvPr>
        <xdr:cNvSpPr txBox="1"/>
      </xdr:nvSpPr>
      <xdr:spPr>
        <a:xfrm>
          <a:off x="11563427" y="5821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4916</xdr:rowOff>
    </xdr:from>
    <xdr:ext cx="469744" cy="259045"/>
    <xdr:sp macro="" textlink="">
      <xdr:nvSpPr>
        <xdr:cNvPr id="156" name="n_1mainValue債務償還比率">
          <a:extLst>
            <a:ext uri="{FF2B5EF4-FFF2-40B4-BE49-F238E27FC236}">
              <a16:creationId xmlns:a16="http://schemas.microsoft.com/office/drawing/2014/main" id="{00000000-0008-0000-0D00-00009C000000}"/>
            </a:ext>
          </a:extLst>
        </xdr:cNvPr>
        <xdr:cNvSpPr txBox="1"/>
      </xdr:nvSpPr>
      <xdr:spPr>
        <a:xfrm>
          <a:off x="13836727" y="609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157706</xdr:rowOff>
    </xdr:from>
    <xdr:ext cx="469744" cy="259045"/>
    <xdr:sp macro="" textlink="">
      <xdr:nvSpPr>
        <xdr:cNvPr id="157" name="n_2mainValue債務償還比率">
          <a:extLst>
            <a:ext uri="{FF2B5EF4-FFF2-40B4-BE49-F238E27FC236}">
              <a16:creationId xmlns:a16="http://schemas.microsoft.com/office/drawing/2014/main" id="{00000000-0008-0000-0D00-00009D000000}"/>
            </a:ext>
          </a:extLst>
        </xdr:cNvPr>
        <xdr:cNvSpPr txBox="1"/>
      </xdr:nvSpPr>
      <xdr:spPr>
        <a:xfrm>
          <a:off x="13087427" y="607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19448</xdr:rowOff>
    </xdr:from>
    <xdr:ext cx="469744" cy="259045"/>
    <xdr:sp macro="" textlink="">
      <xdr:nvSpPr>
        <xdr:cNvPr id="158" name="n_3mainValue債務償還比率">
          <a:extLst>
            <a:ext uri="{FF2B5EF4-FFF2-40B4-BE49-F238E27FC236}">
              <a16:creationId xmlns:a16="http://schemas.microsoft.com/office/drawing/2014/main" id="{00000000-0008-0000-0D00-00009E000000}"/>
            </a:ext>
          </a:extLst>
        </xdr:cNvPr>
        <xdr:cNvSpPr txBox="1"/>
      </xdr:nvSpPr>
      <xdr:spPr>
        <a:xfrm>
          <a:off x="12325427" y="6277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2058</xdr:rowOff>
    </xdr:from>
    <xdr:ext cx="469744" cy="259045"/>
    <xdr:sp macro="" textlink="">
      <xdr:nvSpPr>
        <xdr:cNvPr id="159" name="n_4mainValue債務償還比率">
          <a:extLst>
            <a:ext uri="{FF2B5EF4-FFF2-40B4-BE49-F238E27FC236}">
              <a16:creationId xmlns:a16="http://schemas.microsoft.com/office/drawing/2014/main" id="{00000000-0008-0000-0D00-00009F000000}"/>
            </a:ext>
          </a:extLst>
        </xdr:cNvPr>
        <xdr:cNvSpPr txBox="1"/>
      </xdr:nvSpPr>
      <xdr:spPr>
        <a:xfrm>
          <a:off x="11563427" y="6431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a:extLst>
            <a:ext uri="{FF2B5EF4-FFF2-40B4-BE49-F238E27FC236}">
              <a16:creationId xmlns:a16="http://schemas.microsoft.com/office/drawing/2014/main" id="{00000000-0008-0000-0D00-0000A0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a:extLst>
            <a:ext uri="{FF2B5EF4-FFF2-40B4-BE49-F238E27FC236}">
              <a16:creationId xmlns:a16="http://schemas.microsoft.com/office/drawing/2014/main" id="{00000000-0008-0000-0D00-0000A2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佐賀県唐津市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115,475
114,490
487.58
85,819,024
84,417,130
742,116
34,670,896
87,302,287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111.1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19050</xdr:rowOff>
    </xdr:from>
    <xdr:to>
      <xdr:col>28</xdr:col>
      <xdr:colOff>114300</xdr:colOff>
      <xdr:row>41</xdr:row>
      <xdr:rowOff>19050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48277</xdr:rowOff>
    </xdr:from>
    <xdr:ext cx="40305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76200</xdr:rowOff>
    </xdr:from>
    <xdr:to>
      <xdr:col>28</xdr:col>
      <xdr:colOff>114300</xdr:colOff>
      <xdr:row>34</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33</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2" name="【道路】&#10;有形固定資産減価償却率グラフ枠">
          <a:extLst>
            <a:ext uri="{FF2B5EF4-FFF2-40B4-BE49-F238E27FC236}">
              <a16:creationId xmlns:a16="http://schemas.microsoft.com/office/drawing/2014/main" id="{00000000-0008-0000-0E00-000034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76200</xdr:rowOff>
    </xdr:from>
    <xdr:to>
      <xdr:col>24</xdr:col>
      <xdr:colOff>62865</xdr:colOff>
      <xdr:row>41</xdr:row>
      <xdr:rowOff>59055</xdr:rowOff>
    </xdr:to>
    <xdr:cxnSp macro="">
      <xdr:nvCxnSpPr>
        <xdr:cNvPr id="53" name="直線コネクタ 52">
          <a:extLst>
            <a:ext uri="{FF2B5EF4-FFF2-40B4-BE49-F238E27FC236}">
              <a16:creationId xmlns:a16="http://schemas.microsoft.com/office/drawing/2014/main" id="{00000000-0008-0000-0E00-000035000000}"/>
            </a:ext>
          </a:extLst>
        </xdr:cNvPr>
        <xdr:cNvCxnSpPr/>
      </xdr:nvCxnSpPr>
      <xdr:spPr>
        <a:xfrm flipV="1">
          <a:off x="4634865" y="5905500"/>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62882</xdr:rowOff>
    </xdr:from>
    <xdr:ext cx="405111" cy="259045"/>
    <xdr:sp macro="" textlink="">
      <xdr:nvSpPr>
        <xdr:cNvPr id="54" name="【道路】&#10;有形固定資産減価償却率最小値テキスト">
          <a:extLst>
            <a:ext uri="{FF2B5EF4-FFF2-40B4-BE49-F238E27FC236}">
              <a16:creationId xmlns:a16="http://schemas.microsoft.com/office/drawing/2014/main" id="{00000000-0008-0000-0E00-000036000000}"/>
            </a:ext>
          </a:extLst>
        </xdr:cNvPr>
        <xdr:cNvSpPr txBox="1"/>
      </xdr:nvSpPr>
      <xdr:spPr>
        <a:xfrm>
          <a:off x="4673600" y="709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59055</xdr:rowOff>
    </xdr:from>
    <xdr:to>
      <xdr:col>24</xdr:col>
      <xdr:colOff>152400</xdr:colOff>
      <xdr:row>41</xdr:row>
      <xdr:rowOff>59055</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a:off x="4546600" y="708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22877</xdr:rowOff>
    </xdr:from>
    <xdr:ext cx="405111" cy="259045"/>
    <xdr:sp macro="" textlink="">
      <xdr:nvSpPr>
        <xdr:cNvPr id="56" name="【道路】&#10;有形固定資産減価償却率最大値テキスト">
          <a:extLst>
            <a:ext uri="{FF2B5EF4-FFF2-40B4-BE49-F238E27FC236}">
              <a16:creationId xmlns:a16="http://schemas.microsoft.com/office/drawing/2014/main" id="{00000000-0008-0000-0E00-000038000000}"/>
            </a:ext>
          </a:extLst>
        </xdr:cNvPr>
        <xdr:cNvSpPr txBox="1"/>
      </xdr:nvSpPr>
      <xdr:spPr>
        <a:xfrm>
          <a:off x="4673600" y="568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76200</xdr:rowOff>
    </xdr:from>
    <xdr:to>
      <xdr:col>24</xdr:col>
      <xdr:colOff>152400</xdr:colOff>
      <xdr:row>34</xdr:row>
      <xdr:rowOff>76200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546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36847</xdr:rowOff>
    </xdr:from>
    <xdr:ext cx="405111" cy="259045"/>
    <xdr:sp macro="" textlink="">
      <xdr:nvSpPr>
        <xdr:cNvPr id="58" name="【道路】&#10;有形固定資産減価償却率平均値テキスト">
          <a:extLst>
            <a:ext uri="{FF2B5EF4-FFF2-40B4-BE49-F238E27FC236}">
              <a16:creationId xmlns:a16="http://schemas.microsoft.com/office/drawing/2014/main" id="{00000000-0008-0000-0E00-00003A000000}"/>
            </a:ext>
          </a:extLst>
        </xdr:cNvPr>
        <xdr:cNvSpPr txBox="1"/>
      </xdr:nvSpPr>
      <xdr:spPr>
        <a:xfrm>
          <a:off x="4673600" y="620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xdr:rowOff>
    </xdr:from>
    <xdr:to>
      <xdr:col>24</xdr:col>
      <xdr:colOff>114300</xdr:colOff>
      <xdr:row>37</xdr:row>
      <xdr:rowOff>115570</xdr:rowOff>
    </xdr:to>
    <xdr:sp macro="" textlink="">
      <xdr:nvSpPr>
        <xdr:cNvPr id="59" name="フローチャート: 判断 58">
          <a:extLst>
            <a:ext uri="{FF2B5EF4-FFF2-40B4-BE49-F238E27FC236}">
              <a16:creationId xmlns:a16="http://schemas.microsoft.com/office/drawing/2014/main" id="{00000000-0008-0000-0E00-00003B000000}"/>
            </a:ext>
          </a:extLst>
        </xdr:cNvPr>
        <xdr:cNvSpPr/>
      </xdr:nvSpPr>
      <xdr:spPr>
        <a:xfrm>
          <a:off x="45847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88265</xdr:rowOff>
    </xdr:from>
    <xdr:to>
      <xdr:col>20</xdr:col>
      <xdr:colOff>38100</xdr:colOff>
      <xdr:row>37</xdr:row>
      <xdr:rowOff>18415</xdr:rowOff>
    </xdr:to>
    <xdr:sp macro="" textlink="">
      <xdr:nvSpPr>
        <xdr:cNvPr id="60" name="フローチャート: 判断 59">
          <a:extLst>
            <a:ext uri="{FF2B5EF4-FFF2-40B4-BE49-F238E27FC236}">
              <a16:creationId xmlns:a16="http://schemas.microsoft.com/office/drawing/2014/main" id="{00000000-0008-0000-0E00-00003C000000}"/>
            </a:ext>
          </a:extLst>
        </xdr:cNvPr>
        <xdr:cNvSpPr/>
      </xdr:nvSpPr>
      <xdr:spPr>
        <a:xfrm>
          <a:off x="374650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162560</xdr:rowOff>
    </xdr:from>
    <xdr:to>
      <xdr:col>15</xdr:col>
      <xdr:colOff>101600</xdr:colOff>
      <xdr:row>36</xdr:row>
      <xdr:rowOff>92710</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28575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25400</xdr:rowOff>
    </xdr:from>
    <xdr:to>
      <xdr:col>10</xdr:col>
      <xdr:colOff>165100</xdr:colOff>
      <xdr:row>35</xdr:row>
      <xdr:rowOff>127000</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1968500" y="602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82550</xdr:rowOff>
    </xdr:from>
    <xdr:to>
      <xdr:col>6</xdr:col>
      <xdr:colOff>38100</xdr:colOff>
      <xdr:row>35</xdr:row>
      <xdr:rowOff>12700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1079500" y="591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a:extLst>
            <a:ext uri="{FF2B5EF4-FFF2-40B4-BE49-F238E27FC236}">
              <a16:creationId xmlns:a16="http://schemas.microsoft.com/office/drawing/2014/main" id="{00000000-0008-0000-0E00-000040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00000000-0008-0000-0E00-000041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8255</xdr:rowOff>
    </xdr:from>
    <xdr:to>
      <xdr:col>24</xdr:col>
      <xdr:colOff>114300</xdr:colOff>
      <xdr:row>41</xdr:row>
      <xdr:rowOff>109855</xdr:rowOff>
    </xdr:to>
    <xdr:sp macro="" textlink="">
      <xdr:nvSpPr>
        <xdr:cNvPr id="69" name="楕円 68">
          <a:extLst>
            <a:ext uri="{FF2B5EF4-FFF2-40B4-BE49-F238E27FC236}">
              <a16:creationId xmlns:a16="http://schemas.microsoft.com/office/drawing/2014/main" id="{00000000-0008-0000-0E00-000045000000}"/>
            </a:ext>
          </a:extLst>
        </xdr:cNvPr>
        <xdr:cNvSpPr/>
      </xdr:nvSpPr>
      <xdr:spPr>
        <a:xfrm>
          <a:off x="4584700" y="703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94632</xdr:rowOff>
    </xdr:from>
    <xdr:ext cx="405111" cy="259045"/>
    <xdr:sp macro="" textlink="">
      <xdr:nvSpPr>
        <xdr:cNvPr id="70" name="【道路】&#10;有形固定資産減価償却率該当値テキスト">
          <a:extLst>
            <a:ext uri="{FF2B5EF4-FFF2-40B4-BE49-F238E27FC236}">
              <a16:creationId xmlns:a16="http://schemas.microsoft.com/office/drawing/2014/main" id="{00000000-0008-0000-0E00-000046000000}"/>
            </a:ext>
          </a:extLst>
        </xdr:cNvPr>
        <xdr:cNvSpPr txBox="1"/>
      </xdr:nvSpPr>
      <xdr:spPr>
        <a:xfrm>
          <a:off x="4673600" y="695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128270</xdr:rowOff>
    </xdr:from>
    <xdr:to>
      <xdr:col>20</xdr:col>
      <xdr:colOff>38100</xdr:colOff>
      <xdr:row>41</xdr:row>
      <xdr:rowOff>58420</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3746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7620</xdr:rowOff>
    </xdr:from>
    <xdr:to>
      <xdr:col>24</xdr:col>
      <xdr:colOff>63500</xdr:colOff>
      <xdr:row>41</xdr:row>
      <xdr:rowOff>59055</xdr:rowOff>
    </xdr:to>
    <xdr:cxnSp macro="">
      <xdr:nvCxnSpPr>
        <xdr:cNvPr id="72" name="直線コネクタ 71">
          <a:extLst>
            <a:ext uri="{FF2B5EF4-FFF2-40B4-BE49-F238E27FC236}">
              <a16:creationId xmlns:a16="http://schemas.microsoft.com/office/drawing/2014/main" id="{00000000-0008-0000-0E00-000048000000}"/>
            </a:ext>
          </a:extLst>
        </xdr:cNvPr>
        <xdr:cNvCxnSpPr/>
      </xdr:nvCxnSpPr>
      <xdr:spPr>
        <a:xfrm>
          <a:off x="3797300" y="703707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48260</xdr:rowOff>
    </xdr:from>
    <xdr:to>
      <xdr:col>15</xdr:col>
      <xdr:colOff>101600</xdr:colOff>
      <xdr:row>40</xdr:row>
      <xdr:rowOff>149860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2857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99060</xdr:rowOff>
    </xdr:from>
    <xdr:to>
      <xdr:col>19</xdr:col>
      <xdr:colOff>177800</xdr:colOff>
      <xdr:row>41</xdr:row>
      <xdr:rowOff>7620</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2908300" y="695706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156845</xdr:rowOff>
    </xdr:from>
    <xdr:to>
      <xdr:col>10</xdr:col>
      <xdr:colOff>165100</xdr:colOff>
      <xdr:row>40</xdr:row>
      <xdr:rowOff>86995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1968500" y="68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36195</xdr:rowOff>
    </xdr:from>
    <xdr:to>
      <xdr:col>15</xdr:col>
      <xdr:colOff>50800</xdr:colOff>
      <xdr:row>40</xdr:row>
      <xdr:rowOff>99060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019300" y="689419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88265</xdr:rowOff>
    </xdr:from>
    <xdr:to>
      <xdr:col>6</xdr:col>
      <xdr:colOff>38100</xdr:colOff>
      <xdr:row>40</xdr:row>
      <xdr:rowOff>18415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079500" y="677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139065</xdr:rowOff>
    </xdr:from>
    <xdr:to>
      <xdr:col>10</xdr:col>
      <xdr:colOff>114300</xdr:colOff>
      <xdr:row>40</xdr:row>
      <xdr:rowOff>36195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1130300" y="682561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34942</xdr:rowOff>
    </xdr:from>
    <xdr:ext cx="405111" cy="259045"/>
    <xdr:sp macro="" textlink="">
      <xdr:nvSpPr>
        <xdr:cNvPr id="79" name="n_1aveValue【道路】&#10;有形固定資産減価償却率">
          <a:extLst>
            <a:ext uri="{FF2B5EF4-FFF2-40B4-BE49-F238E27FC236}">
              <a16:creationId xmlns:a16="http://schemas.microsoft.com/office/drawing/2014/main" id="{00000000-0008-0000-0E00-00004F000000}"/>
            </a:ext>
          </a:extLst>
        </xdr:cNvPr>
        <xdr:cNvSpPr txBox="1"/>
      </xdr:nvSpPr>
      <xdr:spPr>
        <a:xfrm>
          <a:off x="35820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109237</xdr:rowOff>
    </xdr:from>
    <xdr:ext cx="405111" cy="259045"/>
    <xdr:sp macro="" textlink="">
      <xdr:nvSpPr>
        <xdr:cNvPr id="80" name="n_2aveValue【道路】&#10;有形固定資産減価償却率">
          <a:extLst>
            <a:ext uri="{FF2B5EF4-FFF2-40B4-BE49-F238E27FC236}">
              <a16:creationId xmlns:a16="http://schemas.microsoft.com/office/drawing/2014/main" id="{00000000-0008-0000-0E00-000050000000}"/>
            </a:ext>
          </a:extLst>
        </xdr:cNvPr>
        <xdr:cNvSpPr txBox="1"/>
      </xdr:nvSpPr>
      <xdr:spPr>
        <a:xfrm>
          <a:off x="270574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143527</xdr:rowOff>
    </xdr:from>
    <xdr:ext cx="405111" cy="259045"/>
    <xdr:sp macro="" textlink="">
      <xdr:nvSpPr>
        <xdr:cNvPr id="81" name="n_3aveValue【道路】&#10;有形固定資産減価償却率">
          <a:extLst>
            <a:ext uri="{FF2B5EF4-FFF2-40B4-BE49-F238E27FC236}">
              <a16:creationId xmlns:a16="http://schemas.microsoft.com/office/drawing/2014/main" id="{00000000-0008-0000-0E00-000051000000}"/>
            </a:ext>
          </a:extLst>
        </xdr:cNvPr>
        <xdr:cNvSpPr txBox="1"/>
      </xdr:nvSpPr>
      <xdr:spPr>
        <a:xfrm>
          <a:off x="1816744" y="58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29227</xdr:rowOff>
    </xdr:from>
    <xdr:ext cx="405111" cy="259045"/>
    <xdr:sp macro="" textlink="">
      <xdr:nvSpPr>
        <xdr:cNvPr id="82" name="n_4aveValue【道路】&#10;有形固定資産減価償却率">
          <a:extLst>
            <a:ext uri="{FF2B5EF4-FFF2-40B4-BE49-F238E27FC236}">
              <a16:creationId xmlns:a16="http://schemas.microsoft.com/office/drawing/2014/main" id="{00000000-0008-0000-0E00-000052000000}"/>
            </a:ext>
          </a:extLst>
        </xdr:cNvPr>
        <xdr:cNvSpPr txBox="1"/>
      </xdr:nvSpPr>
      <xdr:spPr>
        <a:xfrm>
          <a:off x="927744" y="568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49547</xdr:rowOff>
    </xdr:from>
    <xdr:ext cx="405111" cy="259045"/>
    <xdr:sp macro="" textlink="">
      <xdr:nvSpPr>
        <xdr:cNvPr id="83" name="n_1mainValue【道路】&#10;有形固定資産減価償却率">
          <a:extLst>
            <a:ext uri="{FF2B5EF4-FFF2-40B4-BE49-F238E27FC236}">
              <a16:creationId xmlns:a16="http://schemas.microsoft.com/office/drawing/2014/main" id="{00000000-0008-0000-0E00-000053000000}"/>
            </a:ext>
          </a:extLst>
        </xdr:cNvPr>
        <xdr:cNvSpPr txBox="1"/>
      </xdr:nvSpPr>
      <xdr:spPr>
        <a:xfrm>
          <a:off x="3582044" y="707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140987</xdr:rowOff>
    </xdr:from>
    <xdr:ext cx="405111" cy="259045"/>
    <xdr:sp macro="" textlink="">
      <xdr:nvSpPr>
        <xdr:cNvPr id="84" name="n_2mainValue【道路】&#10;有形固定資産減価償却率">
          <a:extLst>
            <a:ext uri="{FF2B5EF4-FFF2-40B4-BE49-F238E27FC236}">
              <a16:creationId xmlns:a16="http://schemas.microsoft.com/office/drawing/2014/main" id="{00000000-0008-0000-0E00-000054000000}"/>
            </a:ext>
          </a:extLst>
        </xdr:cNvPr>
        <xdr:cNvSpPr txBox="1"/>
      </xdr:nvSpPr>
      <xdr:spPr>
        <a:xfrm>
          <a:off x="2705744" y="699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78122</xdr:rowOff>
    </xdr:from>
    <xdr:ext cx="405111" cy="259045"/>
    <xdr:sp macro="" textlink="">
      <xdr:nvSpPr>
        <xdr:cNvPr id="85" name="n_3mainValue【道路】&#10;有形固定資産減価償却率">
          <a:extLst>
            <a:ext uri="{FF2B5EF4-FFF2-40B4-BE49-F238E27FC236}">
              <a16:creationId xmlns:a16="http://schemas.microsoft.com/office/drawing/2014/main" id="{00000000-0008-0000-0E00-000055000000}"/>
            </a:ext>
          </a:extLst>
        </xdr:cNvPr>
        <xdr:cNvSpPr txBox="1"/>
      </xdr:nvSpPr>
      <xdr:spPr>
        <a:xfrm>
          <a:off x="1816744" y="693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9542</xdr:rowOff>
    </xdr:from>
    <xdr:ext cx="405111" cy="259045"/>
    <xdr:sp macro="" textlink="">
      <xdr:nvSpPr>
        <xdr:cNvPr id="86" name="n_4mainValue【道路】&#10;有形固定資産減価償却率">
          <a:extLst>
            <a:ext uri="{FF2B5EF4-FFF2-40B4-BE49-F238E27FC236}">
              <a16:creationId xmlns:a16="http://schemas.microsoft.com/office/drawing/2014/main" id="{00000000-0008-0000-0E00-000056000000}"/>
            </a:ext>
          </a:extLst>
        </xdr:cNvPr>
        <xdr:cNvSpPr txBox="1"/>
      </xdr:nvSpPr>
      <xdr:spPr>
        <a:xfrm>
          <a:off x="927744" y="686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a:extLst>
            <a:ext uri="{FF2B5EF4-FFF2-40B4-BE49-F238E27FC236}">
              <a16:creationId xmlns:a16="http://schemas.microsoft.com/office/drawing/2014/main" id="{00000000-0008-0000-0E00-000057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a:extLst>
            <a:ext uri="{FF2B5EF4-FFF2-40B4-BE49-F238E27FC236}">
              <a16:creationId xmlns:a16="http://schemas.microsoft.com/office/drawing/2014/main" id="{00000000-0008-0000-0E00-000058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5" name="テキスト ボックス 94">
          <a:extLst>
            <a:ext uri="{FF2B5EF4-FFF2-40B4-BE49-F238E27FC236}">
              <a16:creationId xmlns:a16="http://schemas.microsoft.com/office/drawing/2014/main" id="{00000000-0008-0000-0E00-00005F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a:extLst>
            <a:ext uri="{FF2B5EF4-FFF2-40B4-BE49-F238E27FC236}">
              <a16:creationId xmlns:a16="http://schemas.microsoft.com/office/drawing/2014/main" id="{00000000-0008-0000-0E00-000060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162577</xdr:rowOff>
    </xdr:from>
    <xdr:ext cx="531299" cy="259045"/>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072701" y="702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1" name="テキスト ボックス 100">
          <a:extLst>
            <a:ext uri="{FF2B5EF4-FFF2-40B4-BE49-F238E27FC236}">
              <a16:creationId xmlns:a16="http://schemas.microsoft.com/office/drawing/2014/main" id="{00000000-0008-0000-0E00-000065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00000000-0008-0000-0E00-00006C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145923</xdr:rowOff>
    </xdr:from>
    <xdr:to>
      <xdr:col>54</xdr:col>
      <xdr:colOff>189865</xdr:colOff>
      <xdr:row>41</xdr:row>
      <xdr:rowOff>86030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flipV="1">
          <a:off x="10476865" y="5803773"/>
          <a:ext cx="0" cy="131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89857</xdr:rowOff>
    </xdr:from>
    <xdr:ext cx="534377" cy="259045"/>
    <xdr:sp macro="" textlink="">
      <xdr:nvSpPr>
        <xdr:cNvPr id="110" name="【道路】&#10;一人当たり延長最小値テキスト">
          <a:extLst>
            <a:ext uri="{FF2B5EF4-FFF2-40B4-BE49-F238E27FC236}">
              <a16:creationId xmlns:a16="http://schemas.microsoft.com/office/drawing/2014/main" id="{00000000-0008-0000-0E00-00006E000000}"/>
            </a:ext>
          </a:extLst>
        </xdr:cNvPr>
        <xdr:cNvSpPr txBox="1"/>
      </xdr:nvSpPr>
      <xdr:spPr>
        <a:xfrm>
          <a:off x="10515600" y="711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86030</xdr:rowOff>
    </xdr:from>
    <xdr:to>
      <xdr:col>55</xdr:col>
      <xdr:colOff>88900</xdr:colOff>
      <xdr:row>41</xdr:row>
      <xdr:rowOff>86030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10388600" y="71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92600</xdr:rowOff>
    </xdr:from>
    <xdr:ext cx="534377" cy="259045"/>
    <xdr:sp macro="" textlink="">
      <xdr:nvSpPr>
        <xdr:cNvPr id="112" name="【道路】&#10;一人当たり延長最大値テキスト">
          <a:extLst>
            <a:ext uri="{FF2B5EF4-FFF2-40B4-BE49-F238E27FC236}">
              <a16:creationId xmlns:a16="http://schemas.microsoft.com/office/drawing/2014/main" id="{00000000-0008-0000-0E00-000070000000}"/>
            </a:ext>
          </a:extLst>
        </xdr:cNvPr>
        <xdr:cNvSpPr txBox="1"/>
      </xdr:nvSpPr>
      <xdr:spPr>
        <a:xfrm>
          <a:off x="10515600" y="557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145923</xdr:rowOff>
    </xdr:from>
    <xdr:to>
      <xdr:col>55</xdr:col>
      <xdr:colOff>88900</xdr:colOff>
      <xdr:row>33</xdr:row>
      <xdr:rowOff>145923</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10388600" y="5803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145249</xdr:rowOff>
    </xdr:from>
    <xdr:ext cx="534377" cy="259045"/>
    <xdr:sp macro="" textlink="">
      <xdr:nvSpPr>
        <xdr:cNvPr id="114" name="【道路】&#10;一人当たり延長平均値テキスト">
          <a:extLst>
            <a:ext uri="{FF2B5EF4-FFF2-40B4-BE49-F238E27FC236}">
              <a16:creationId xmlns:a16="http://schemas.microsoft.com/office/drawing/2014/main" id="{00000000-0008-0000-0E00-000072000000}"/>
            </a:ext>
          </a:extLst>
        </xdr:cNvPr>
        <xdr:cNvSpPr txBox="1"/>
      </xdr:nvSpPr>
      <xdr:spPr>
        <a:xfrm>
          <a:off x="10515600" y="6488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122372</xdr:rowOff>
    </xdr:from>
    <xdr:to>
      <xdr:col>55</xdr:col>
      <xdr:colOff>50800</xdr:colOff>
      <xdr:row>39</xdr:row>
      <xdr:rowOff>52522</xdr:rowOff>
    </xdr:to>
    <xdr:sp macro="" textlink="">
      <xdr:nvSpPr>
        <xdr:cNvPr id="115" name="フローチャート: 判断 114">
          <a:extLst>
            <a:ext uri="{FF2B5EF4-FFF2-40B4-BE49-F238E27FC236}">
              <a16:creationId xmlns:a16="http://schemas.microsoft.com/office/drawing/2014/main" id="{00000000-0008-0000-0E00-000073000000}"/>
            </a:ext>
          </a:extLst>
        </xdr:cNvPr>
        <xdr:cNvSpPr/>
      </xdr:nvSpPr>
      <xdr:spPr>
        <a:xfrm>
          <a:off x="10426700" y="663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135996</xdr:rowOff>
    </xdr:from>
    <xdr:to>
      <xdr:col>50</xdr:col>
      <xdr:colOff>165100</xdr:colOff>
      <xdr:row>39</xdr:row>
      <xdr:rowOff>66146</xdr:rowOff>
    </xdr:to>
    <xdr:sp macro="" textlink="">
      <xdr:nvSpPr>
        <xdr:cNvPr id="116" name="フローチャート: 判断 115">
          <a:extLst>
            <a:ext uri="{FF2B5EF4-FFF2-40B4-BE49-F238E27FC236}">
              <a16:creationId xmlns:a16="http://schemas.microsoft.com/office/drawing/2014/main" id="{00000000-0008-0000-0E00-000074000000}"/>
            </a:ext>
          </a:extLst>
        </xdr:cNvPr>
        <xdr:cNvSpPr/>
      </xdr:nvSpPr>
      <xdr:spPr>
        <a:xfrm>
          <a:off x="9588500" y="6651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147701</xdr:rowOff>
    </xdr:from>
    <xdr:to>
      <xdr:col>46</xdr:col>
      <xdr:colOff>38100</xdr:colOff>
      <xdr:row>39</xdr:row>
      <xdr:rowOff>77851</xdr:rowOff>
    </xdr:to>
    <xdr:sp macro="" textlink="">
      <xdr:nvSpPr>
        <xdr:cNvPr id="117" name="フローチャート: 判断 116">
          <a:extLst>
            <a:ext uri="{FF2B5EF4-FFF2-40B4-BE49-F238E27FC236}">
              <a16:creationId xmlns:a16="http://schemas.microsoft.com/office/drawing/2014/main" id="{00000000-0008-0000-0E00-000075000000}"/>
            </a:ext>
          </a:extLst>
        </xdr:cNvPr>
        <xdr:cNvSpPr/>
      </xdr:nvSpPr>
      <xdr:spPr>
        <a:xfrm>
          <a:off x="8699500" y="666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5146</xdr:rowOff>
    </xdr:from>
    <xdr:to>
      <xdr:col>41</xdr:col>
      <xdr:colOff>101600</xdr:colOff>
      <xdr:row>41</xdr:row>
      <xdr:rowOff>106746</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7810500" y="70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122281</xdr:rowOff>
    </xdr:from>
    <xdr:to>
      <xdr:col>36</xdr:col>
      <xdr:colOff>165100</xdr:colOff>
      <xdr:row>41</xdr:row>
      <xdr:rowOff>52431</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6921500" y="698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E00-000078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E00-000079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E00-00007A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59004</xdr:rowOff>
    </xdr:from>
    <xdr:to>
      <xdr:col>55</xdr:col>
      <xdr:colOff>50800</xdr:colOff>
      <xdr:row>39</xdr:row>
      <xdr:rowOff>160604</xdr:rowOff>
    </xdr:to>
    <xdr:sp macro="" textlink="">
      <xdr:nvSpPr>
        <xdr:cNvPr id="125" name="楕円 124">
          <a:extLst>
            <a:ext uri="{FF2B5EF4-FFF2-40B4-BE49-F238E27FC236}">
              <a16:creationId xmlns:a16="http://schemas.microsoft.com/office/drawing/2014/main" id="{00000000-0008-0000-0E00-00007D000000}"/>
            </a:ext>
          </a:extLst>
        </xdr:cNvPr>
        <xdr:cNvSpPr/>
      </xdr:nvSpPr>
      <xdr:spPr>
        <a:xfrm>
          <a:off x="10426700" y="674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37431</xdr:rowOff>
    </xdr:from>
    <xdr:ext cx="534377" cy="259045"/>
    <xdr:sp macro="" textlink="">
      <xdr:nvSpPr>
        <xdr:cNvPr id="126" name="【道路】&#10;一人当たり延長該当値テキスト">
          <a:extLst>
            <a:ext uri="{FF2B5EF4-FFF2-40B4-BE49-F238E27FC236}">
              <a16:creationId xmlns:a16="http://schemas.microsoft.com/office/drawing/2014/main" id="{00000000-0008-0000-0E00-00007E000000}"/>
            </a:ext>
          </a:extLst>
        </xdr:cNvPr>
        <xdr:cNvSpPr txBox="1"/>
      </xdr:nvSpPr>
      <xdr:spPr>
        <a:xfrm>
          <a:off x="10515600" y="672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69703</xdr:rowOff>
    </xdr:from>
    <xdr:to>
      <xdr:col>50</xdr:col>
      <xdr:colOff>165100</xdr:colOff>
      <xdr:row>39</xdr:row>
      <xdr:rowOff>171303</xdr:rowOff>
    </xdr:to>
    <xdr:sp macro="" textlink="">
      <xdr:nvSpPr>
        <xdr:cNvPr id="127" name="楕円 126">
          <a:extLst>
            <a:ext uri="{FF2B5EF4-FFF2-40B4-BE49-F238E27FC236}">
              <a16:creationId xmlns:a16="http://schemas.microsoft.com/office/drawing/2014/main" id="{00000000-0008-0000-0E00-00007F000000}"/>
            </a:ext>
          </a:extLst>
        </xdr:cNvPr>
        <xdr:cNvSpPr/>
      </xdr:nvSpPr>
      <xdr:spPr>
        <a:xfrm>
          <a:off x="9588500" y="675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109804</xdr:rowOff>
    </xdr:from>
    <xdr:to>
      <xdr:col>55</xdr:col>
      <xdr:colOff>0</xdr:colOff>
      <xdr:row>39</xdr:row>
      <xdr:rowOff>120503</xdr:rowOff>
    </xdr:to>
    <xdr:cxnSp macro="">
      <xdr:nvCxnSpPr>
        <xdr:cNvPr id="128" name="直線コネクタ 127">
          <a:extLst>
            <a:ext uri="{FF2B5EF4-FFF2-40B4-BE49-F238E27FC236}">
              <a16:creationId xmlns:a16="http://schemas.microsoft.com/office/drawing/2014/main" id="{00000000-0008-0000-0E00-000080000000}"/>
            </a:ext>
          </a:extLst>
        </xdr:cNvPr>
        <xdr:cNvCxnSpPr/>
      </xdr:nvCxnSpPr>
      <xdr:spPr>
        <a:xfrm flipV="1">
          <a:off x="9639300" y="6796354"/>
          <a:ext cx="838200" cy="1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80264</xdr:rowOff>
    </xdr:from>
    <xdr:to>
      <xdr:col>46</xdr:col>
      <xdr:colOff>38100</xdr:colOff>
      <xdr:row>40</xdr:row>
      <xdr:rowOff>10414</xdr:rowOff>
    </xdr:to>
    <xdr:sp macro="" textlink="">
      <xdr:nvSpPr>
        <xdr:cNvPr id="129" name="楕円 128">
          <a:extLst>
            <a:ext uri="{FF2B5EF4-FFF2-40B4-BE49-F238E27FC236}">
              <a16:creationId xmlns:a16="http://schemas.microsoft.com/office/drawing/2014/main" id="{00000000-0008-0000-0E00-000081000000}"/>
            </a:ext>
          </a:extLst>
        </xdr:cNvPr>
        <xdr:cNvSpPr/>
      </xdr:nvSpPr>
      <xdr:spPr>
        <a:xfrm>
          <a:off x="8699500" y="676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120503</xdr:rowOff>
    </xdr:from>
    <xdr:to>
      <xdr:col>50</xdr:col>
      <xdr:colOff>114300</xdr:colOff>
      <xdr:row>39</xdr:row>
      <xdr:rowOff>131064</xdr:rowOff>
    </xdr:to>
    <xdr:cxnSp macro="">
      <xdr:nvCxnSpPr>
        <xdr:cNvPr id="130" name="直線コネクタ 129">
          <a:extLst>
            <a:ext uri="{FF2B5EF4-FFF2-40B4-BE49-F238E27FC236}">
              <a16:creationId xmlns:a16="http://schemas.microsoft.com/office/drawing/2014/main" id="{00000000-0008-0000-0E00-000082000000}"/>
            </a:ext>
          </a:extLst>
        </xdr:cNvPr>
        <xdr:cNvCxnSpPr/>
      </xdr:nvCxnSpPr>
      <xdr:spPr>
        <a:xfrm flipV="1">
          <a:off x="8750300" y="6807053"/>
          <a:ext cx="889000" cy="1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91511</xdr:rowOff>
    </xdr:from>
    <xdr:to>
      <xdr:col>41</xdr:col>
      <xdr:colOff>101600</xdr:colOff>
      <xdr:row>40</xdr:row>
      <xdr:rowOff>21661</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7810500" y="677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131064</xdr:rowOff>
    </xdr:from>
    <xdr:to>
      <xdr:col>45</xdr:col>
      <xdr:colOff>177800</xdr:colOff>
      <xdr:row>39</xdr:row>
      <xdr:rowOff>142311</xdr:rowOff>
    </xdr:to>
    <xdr:cxnSp macro="">
      <xdr:nvCxnSpPr>
        <xdr:cNvPr id="132" name="直線コネクタ 131">
          <a:extLst>
            <a:ext uri="{FF2B5EF4-FFF2-40B4-BE49-F238E27FC236}">
              <a16:creationId xmlns:a16="http://schemas.microsoft.com/office/drawing/2014/main" id="{00000000-0008-0000-0E00-000084000000}"/>
            </a:ext>
          </a:extLst>
        </xdr:cNvPr>
        <xdr:cNvCxnSpPr/>
      </xdr:nvCxnSpPr>
      <xdr:spPr>
        <a:xfrm flipV="1">
          <a:off x="7861300" y="6817614"/>
          <a:ext cx="889000" cy="1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101661</xdr:rowOff>
    </xdr:from>
    <xdr:to>
      <xdr:col>36</xdr:col>
      <xdr:colOff>165100</xdr:colOff>
      <xdr:row>40</xdr:row>
      <xdr:rowOff>31811</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6921500" y="678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142311</xdr:rowOff>
    </xdr:from>
    <xdr:to>
      <xdr:col>41</xdr:col>
      <xdr:colOff>50800</xdr:colOff>
      <xdr:row>39</xdr:row>
      <xdr:rowOff>152461</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flipV="1">
          <a:off x="6972300" y="6828861"/>
          <a:ext cx="889000" cy="1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82674</xdr:rowOff>
    </xdr:from>
    <xdr:ext cx="534377" cy="259045"/>
    <xdr:sp macro="" textlink="">
      <xdr:nvSpPr>
        <xdr:cNvPr id="135" name="n_1aveValue【道路】&#10;一人当たり延長">
          <a:extLst>
            <a:ext uri="{FF2B5EF4-FFF2-40B4-BE49-F238E27FC236}">
              <a16:creationId xmlns:a16="http://schemas.microsoft.com/office/drawing/2014/main" id="{00000000-0008-0000-0E00-000087000000}"/>
            </a:ext>
          </a:extLst>
        </xdr:cNvPr>
        <xdr:cNvSpPr txBox="1"/>
      </xdr:nvSpPr>
      <xdr:spPr>
        <a:xfrm>
          <a:off x="9359411" y="642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94378</xdr:rowOff>
    </xdr:from>
    <xdr:ext cx="534377" cy="259045"/>
    <xdr:sp macro="" textlink="">
      <xdr:nvSpPr>
        <xdr:cNvPr id="136" name="n_2aveValue【道路】&#10;一人当たり延長">
          <a:extLst>
            <a:ext uri="{FF2B5EF4-FFF2-40B4-BE49-F238E27FC236}">
              <a16:creationId xmlns:a16="http://schemas.microsoft.com/office/drawing/2014/main" id="{00000000-0008-0000-0E00-000088000000}"/>
            </a:ext>
          </a:extLst>
        </xdr:cNvPr>
        <xdr:cNvSpPr txBox="1"/>
      </xdr:nvSpPr>
      <xdr:spPr>
        <a:xfrm>
          <a:off x="8483111" y="643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97873</xdr:rowOff>
    </xdr:from>
    <xdr:ext cx="534377" cy="259045"/>
    <xdr:sp macro="" textlink="">
      <xdr:nvSpPr>
        <xdr:cNvPr id="137" name="n_3aveValue【道路】&#10;一人当たり延長">
          <a:extLst>
            <a:ext uri="{FF2B5EF4-FFF2-40B4-BE49-F238E27FC236}">
              <a16:creationId xmlns:a16="http://schemas.microsoft.com/office/drawing/2014/main" id="{00000000-0008-0000-0E00-000089000000}"/>
            </a:ext>
          </a:extLst>
        </xdr:cNvPr>
        <xdr:cNvSpPr txBox="1"/>
      </xdr:nvSpPr>
      <xdr:spPr>
        <a:xfrm>
          <a:off x="7594111" y="712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43558</xdr:rowOff>
    </xdr:from>
    <xdr:ext cx="534377" cy="259045"/>
    <xdr:sp macro="" textlink="">
      <xdr:nvSpPr>
        <xdr:cNvPr id="138" name="n_4aveValue【道路】&#10;一人当たり延長">
          <a:extLst>
            <a:ext uri="{FF2B5EF4-FFF2-40B4-BE49-F238E27FC236}">
              <a16:creationId xmlns:a16="http://schemas.microsoft.com/office/drawing/2014/main" id="{00000000-0008-0000-0E00-00008A000000}"/>
            </a:ext>
          </a:extLst>
        </xdr:cNvPr>
        <xdr:cNvSpPr txBox="1"/>
      </xdr:nvSpPr>
      <xdr:spPr>
        <a:xfrm>
          <a:off x="6705111" y="707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162430</xdr:rowOff>
    </xdr:from>
    <xdr:ext cx="534377" cy="259045"/>
    <xdr:sp macro="" textlink="">
      <xdr:nvSpPr>
        <xdr:cNvPr id="139" name="n_1mainValue【道路】&#10;一人当たり延長">
          <a:extLst>
            <a:ext uri="{FF2B5EF4-FFF2-40B4-BE49-F238E27FC236}">
              <a16:creationId xmlns:a16="http://schemas.microsoft.com/office/drawing/2014/main" id="{00000000-0008-0000-0E00-00008B000000}"/>
            </a:ext>
          </a:extLst>
        </xdr:cNvPr>
        <xdr:cNvSpPr txBox="1"/>
      </xdr:nvSpPr>
      <xdr:spPr>
        <a:xfrm>
          <a:off x="9359411" y="684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1541</xdr:rowOff>
    </xdr:from>
    <xdr:ext cx="534377" cy="259045"/>
    <xdr:sp macro="" textlink="">
      <xdr:nvSpPr>
        <xdr:cNvPr id="140" name="n_2mainValue【道路】&#10;一人当たり延長">
          <a:extLst>
            <a:ext uri="{FF2B5EF4-FFF2-40B4-BE49-F238E27FC236}">
              <a16:creationId xmlns:a16="http://schemas.microsoft.com/office/drawing/2014/main" id="{00000000-0008-0000-0E00-00008C000000}"/>
            </a:ext>
          </a:extLst>
        </xdr:cNvPr>
        <xdr:cNvSpPr txBox="1"/>
      </xdr:nvSpPr>
      <xdr:spPr>
        <a:xfrm>
          <a:off x="8483111" y="685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38188</xdr:rowOff>
    </xdr:from>
    <xdr:ext cx="534377" cy="259045"/>
    <xdr:sp macro="" textlink="">
      <xdr:nvSpPr>
        <xdr:cNvPr id="141" name="n_3mainValue【道路】&#10;一人当たり延長">
          <a:extLst>
            <a:ext uri="{FF2B5EF4-FFF2-40B4-BE49-F238E27FC236}">
              <a16:creationId xmlns:a16="http://schemas.microsoft.com/office/drawing/2014/main" id="{00000000-0008-0000-0E00-00008D000000}"/>
            </a:ext>
          </a:extLst>
        </xdr:cNvPr>
        <xdr:cNvSpPr txBox="1"/>
      </xdr:nvSpPr>
      <xdr:spPr>
        <a:xfrm>
          <a:off x="7594111" y="655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48338</xdr:rowOff>
    </xdr:from>
    <xdr:ext cx="534377" cy="259045"/>
    <xdr:sp macro="" textlink="">
      <xdr:nvSpPr>
        <xdr:cNvPr id="142" name="n_4mainValue【道路】&#10;一人当たり延長">
          <a:extLst>
            <a:ext uri="{FF2B5EF4-FFF2-40B4-BE49-F238E27FC236}">
              <a16:creationId xmlns:a16="http://schemas.microsoft.com/office/drawing/2014/main" id="{00000000-0008-0000-0E00-00008E000000}"/>
            </a:ext>
          </a:extLst>
        </xdr:cNvPr>
        <xdr:cNvSpPr txBox="1"/>
      </xdr:nvSpPr>
      <xdr:spPr>
        <a:xfrm>
          <a:off x="6705111" y="656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00000000-0008-0000-0E00-00008F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00000000-0008-0000-0E00-000090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00000000-0008-0000-0E00-000091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00000000-0008-0000-0E00-000097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00000000-0008-0000-0E00-000098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00000000-0008-0000-0E00-000099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4" name="直線コネクタ 153">
          <a:extLst>
            <a:ext uri="{FF2B5EF4-FFF2-40B4-BE49-F238E27FC236}">
              <a16:creationId xmlns:a16="http://schemas.microsoft.com/office/drawing/2014/main" id="{00000000-0008-0000-0E00-00009A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5" name="テキスト ボックス 154">
          <a:extLst>
            <a:ext uri="{FF2B5EF4-FFF2-40B4-BE49-F238E27FC236}">
              <a16:creationId xmlns:a16="http://schemas.microsoft.com/office/drawing/2014/main" id="{00000000-0008-0000-0E00-00009B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6" name="直線コネクタ 155">
          <a:extLst>
            <a:ext uri="{FF2B5EF4-FFF2-40B4-BE49-F238E27FC236}">
              <a16:creationId xmlns:a16="http://schemas.microsoft.com/office/drawing/2014/main" id="{00000000-0008-0000-0E00-00009C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a:extLst>
            <a:ext uri="{FF2B5EF4-FFF2-40B4-BE49-F238E27FC236}">
              <a16:creationId xmlns:a16="http://schemas.microsoft.com/office/drawing/2014/main" id="{00000000-0008-0000-0E00-0000A6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62</xdr:row>
      <xdr:rowOff>160020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flipV="1">
          <a:off x="4634865" y="950595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163847</xdr:rowOff>
    </xdr:from>
    <xdr:ext cx="405111" cy="259045"/>
    <xdr:sp macro="" textlink="">
      <xdr:nvSpPr>
        <xdr:cNvPr id="168" name="【橋りょう・トンネル】&#10;有形固定資産減価償却率最小値テキスト">
          <a:extLst>
            <a:ext uri="{FF2B5EF4-FFF2-40B4-BE49-F238E27FC236}">
              <a16:creationId xmlns:a16="http://schemas.microsoft.com/office/drawing/2014/main" id="{00000000-0008-0000-0E00-0000A8000000}"/>
            </a:ext>
          </a:extLst>
        </xdr:cNvPr>
        <xdr:cNvSpPr txBox="1"/>
      </xdr:nvSpPr>
      <xdr:spPr>
        <a:xfrm>
          <a:off x="4673600"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160020</xdr:rowOff>
    </xdr:from>
    <xdr:to>
      <xdr:col>24</xdr:col>
      <xdr:colOff>152400</xdr:colOff>
      <xdr:row>62</xdr:row>
      <xdr:rowOff>160020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4546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22877</xdr:rowOff>
    </xdr:from>
    <xdr:ext cx="405111" cy="259045"/>
    <xdr:sp macro="" textlink="">
      <xdr:nvSpPr>
        <xdr:cNvPr id="170" name="【橋りょう・トンネル】&#10;有形固定資産減価償却率最大値テキスト">
          <a:extLst>
            <a:ext uri="{FF2B5EF4-FFF2-40B4-BE49-F238E27FC236}">
              <a16:creationId xmlns:a16="http://schemas.microsoft.com/office/drawing/2014/main" id="{00000000-0008-0000-0E00-0000AA000000}"/>
            </a:ext>
          </a:extLst>
        </xdr:cNvPr>
        <xdr:cNvSpPr txBox="1"/>
      </xdr:nvSpPr>
      <xdr:spPr>
        <a:xfrm>
          <a:off x="4673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4546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147337</xdr:rowOff>
    </xdr:from>
    <xdr:ext cx="405111" cy="259045"/>
    <xdr:sp macro="" textlink="">
      <xdr:nvSpPr>
        <xdr:cNvPr id="172" name="【橋りょう・トンネル】&#10;有形固定資産減価償却率平均値テキスト">
          <a:extLst>
            <a:ext uri="{FF2B5EF4-FFF2-40B4-BE49-F238E27FC236}">
              <a16:creationId xmlns:a16="http://schemas.microsoft.com/office/drawing/2014/main" id="{00000000-0008-0000-0E00-0000AC000000}"/>
            </a:ext>
          </a:extLst>
        </xdr:cNvPr>
        <xdr:cNvSpPr txBox="1"/>
      </xdr:nvSpPr>
      <xdr:spPr>
        <a:xfrm>
          <a:off x="4673600" y="9919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124460</xdr:rowOff>
    </xdr:from>
    <xdr:to>
      <xdr:col>24</xdr:col>
      <xdr:colOff>114300</xdr:colOff>
      <xdr:row>59</xdr:row>
      <xdr:rowOff>54610</xdr:rowOff>
    </xdr:to>
    <xdr:sp macro="" textlink="">
      <xdr:nvSpPr>
        <xdr:cNvPr id="173" name="フローチャート: 判断 172">
          <a:extLst>
            <a:ext uri="{FF2B5EF4-FFF2-40B4-BE49-F238E27FC236}">
              <a16:creationId xmlns:a16="http://schemas.microsoft.com/office/drawing/2014/main" id="{00000000-0008-0000-0E00-0000AD000000}"/>
            </a:ext>
          </a:extLst>
        </xdr:cNvPr>
        <xdr:cNvSpPr/>
      </xdr:nvSpPr>
      <xdr:spPr>
        <a:xfrm>
          <a:off x="45847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97790</xdr:rowOff>
    </xdr:from>
    <xdr:to>
      <xdr:col>20</xdr:col>
      <xdr:colOff>38100</xdr:colOff>
      <xdr:row>59</xdr:row>
      <xdr:rowOff>27940</xdr:rowOff>
    </xdr:to>
    <xdr:sp macro="" textlink="">
      <xdr:nvSpPr>
        <xdr:cNvPr id="174" name="フローチャート: 判断 173">
          <a:extLst>
            <a:ext uri="{FF2B5EF4-FFF2-40B4-BE49-F238E27FC236}">
              <a16:creationId xmlns:a16="http://schemas.microsoft.com/office/drawing/2014/main" id="{00000000-0008-0000-0E00-0000AE000000}"/>
            </a:ext>
          </a:extLst>
        </xdr:cNvPr>
        <xdr:cNvSpPr/>
      </xdr:nvSpPr>
      <xdr:spPr>
        <a:xfrm>
          <a:off x="37465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63500</xdr:rowOff>
    </xdr:from>
    <xdr:to>
      <xdr:col>15</xdr:col>
      <xdr:colOff>101600</xdr:colOff>
      <xdr:row>58</xdr:row>
      <xdr:rowOff>165100</xdr:rowOff>
    </xdr:to>
    <xdr:sp macro="" textlink="">
      <xdr:nvSpPr>
        <xdr:cNvPr id="175" name="フローチャート: 判断 174">
          <a:extLst>
            <a:ext uri="{FF2B5EF4-FFF2-40B4-BE49-F238E27FC236}">
              <a16:creationId xmlns:a16="http://schemas.microsoft.com/office/drawing/2014/main" id="{00000000-0008-0000-0E00-0000AF000000}"/>
            </a:ext>
          </a:extLst>
        </xdr:cNvPr>
        <xdr:cNvSpPr/>
      </xdr:nvSpPr>
      <xdr:spPr>
        <a:xfrm>
          <a:off x="2857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93980</xdr:rowOff>
    </xdr:from>
    <xdr:to>
      <xdr:col>10</xdr:col>
      <xdr:colOff>165100</xdr:colOff>
      <xdr:row>58</xdr:row>
      <xdr:rowOff>24130</xdr:rowOff>
    </xdr:to>
    <xdr:sp macro="" textlink="">
      <xdr:nvSpPr>
        <xdr:cNvPr id="176" name="フローチャート: 判断 175">
          <a:extLst>
            <a:ext uri="{FF2B5EF4-FFF2-40B4-BE49-F238E27FC236}">
              <a16:creationId xmlns:a16="http://schemas.microsoft.com/office/drawing/2014/main" id="{00000000-0008-0000-0E00-0000B0000000}"/>
            </a:ext>
          </a:extLst>
        </xdr:cNvPr>
        <xdr:cNvSpPr/>
      </xdr:nvSpPr>
      <xdr:spPr>
        <a:xfrm>
          <a:off x="1968500" y="986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93980</xdr:rowOff>
    </xdr:from>
    <xdr:to>
      <xdr:col>6</xdr:col>
      <xdr:colOff>38100</xdr:colOff>
      <xdr:row>58</xdr:row>
      <xdr:rowOff>24130</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1079500" y="986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E00-0000B2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E00-0000B3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E00-0000B4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109220</xdr:rowOff>
    </xdr:from>
    <xdr:to>
      <xdr:col>24</xdr:col>
      <xdr:colOff>114300</xdr:colOff>
      <xdr:row>63</xdr:row>
      <xdr:rowOff>39370</xdr:rowOff>
    </xdr:to>
    <xdr:sp macro="" textlink="">
      <xdr:nvSpPr>
        <xdr:cNvPr id="183" name="楕円 182">
          <a:extLst>
            <a:ext uri="{FF2B5EF4-FFF2-40B4-BE49-F238E27FC236}">
              <a16:creationId xmlns:a16="http://schemas.microsoft.com/office/drawing/2014/main" id="{00000000-0008-0000-0E00-0000B7000000}"/>
            </a:ext>
          </a:extLst>
        </xdr:cNvPr>
        <xdr:cNvSpPr/>
      </xdr:nvSpPr>
      <xdr:spPr>
        <a:xfrm>
          <a:off x="45847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24147</xdr:rowOff>
    </xdr:from>
    <xdr:ext cx="405111" cy="259045"/>
    <xdr:sp macro="" textlink="">
      <xdr:nvSpPr>
        <xdr:cNvPr id="184" name="【橋りょう・トンネル】&#10;有形固定資産減価償却率該当値テキスト">
          <a:extLst>
            <a:ext uri="{FF2B5EF4-FFF2-40B4-BE49-F238E27FC236}">
              <a16:creationId xmlns:a16="http://schemas.microsoft.com/office/drawing/2014/main" id="{00000000-0008-0000-0E00-0000B8000000}"/>
            </a:ext>
          </a:extLst>
        </xdr:cNvPr>
        <xdr:cNvSpPr txBox="1"/>
      </xdr:nvSpPr>
      <xdr:spPr>
        <a:xfrm>
          <a:off x="4673600" y="1065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90170</xdr:rowOff>
    </xdr:from>
    <xdr:to>
      <xdr:col>20</xdr:col>
      <xdr:colOff>38100</xdr:colOff>
      <xdr:row>63</xdr:row>
      <xdr:rowOff>20320</xdr:rowOff>
    </xdr:to>
    <xdr:sp macro="" textlink="">
      <xdr:nvSpPr>
        <xdr:cNvPr id="185" name="楕円 184">
          <a:extLst>
            <a:ext uri="{FF2B5EF4-FFF2-40B4-BE49-F238E27FC236}">
              <a16:creationId xmlns:a16="http://schemas.microsoft.com/office/drawing/2014/main" id="{00000000-0008-0000-0E00-0000B9000000}"/>
            </a:ext>
          </a:extLst>
        </xdr:cNvPr>
        <xdr:cNvSpPr/>
      </xdr:nvSpPr>
      <xdr:spPr>
        <a:xfrm>
          <a:off x="37465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140970</xdr:rowOff>
    </xdr:from>
    <xdr:to>
      <xdr:col>24</xdr:col>
      <xdr:colOff>63500</xdr:colOff>
      <xdr:row>62</xdr:row>
      <xdr:rowOff>160020</xdr:rowOff>
    </xdr:to>
    <xdr:cxnSp macro="">
      <xdr:nvCxnSpPr>
        <xdr:cNvPr id="186" name="直線コネクタ 185">
          <a:extLst>
            <a:ext uri="{FF2B5EF4-FFF2-40B4-BE49-F238E27FC236}">
              <a16:creationId xmlns:a16="http://schemas.microsoft.com/office/drawing/2014/main" id="{00000000-0008-0000-0E00-0000BA000000}"/>
            </a:ext>
          </a:extLst>
        </xdr:cNvPr>
        <xdr:cNvCxnSpPr/>
      </xdr:nvCxnSpPr>
      <xdr:spPr>
        <a:xfrm>
          <a:off x="3797300" y="1077087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71120</xdr:rowOff>
    </xdr:from>
    <xdr:to>
      <xdr:col>15</xdr:col>
      <xdr:colOff>101600</xdr:colOff>
      <xdr:row>63</xdr:row>
      <xdr:rowOff>1270</xdr:rowOff>
    </xdr:to>
    <xdr:sp macro="" textlink="">
      <xdr:nvSpPr>
        <xdr:cNvPr id="187" name="楕円 186">
          <a:extLst>
            <a:ext uri="{FF2B5EF4-FFF2-40B4-BE49-F238E27FC236}">
              <a16:creationId xmlns:a16="http://schemas.microsoft.com/office/drawing/2014/main" id="{00000000-0008-0000-0E00-0000BB000000}"/>
            </a:ext>
          </a:extLst>
        </xdr:cNvPr>
        <xdr:cNvSpPr/>
      </xdr:nvSpPr>
      <xdr:spPr>
        <a:xfrm>
          <a:off x="2857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121920</xdr:rowOff>
    </xdr:from>
    <xdr:to>
      <xdr:col>19</xdr:col>
      <xdr:colOff>177800</xdr:colOff>
      <xdr:row>62</xdr:row>
      <xdr:rowOff>140970</xdr:rowOff>
    </xdr:to>
    <xdr:cxnSp macro="">
      <xdr:nvCxnSpPr>
        <xdr:cNvPr id="188" name="直線コネクタ 187">
          <a:extLst>
            <a:ext uri="{FF2B5EF4-FFF2-40B4-BE49-F238E27FC236}">
              <a16:creationId xmlns:a16="http://schemas.microsoft.com/office/drawing/2014/main" id="{00000000-0008-0000-0E00-0000BC000000}"/>
            </a:ext>
          </a:extLst>
        </xdr:cNvPr>
        <xdr:cNvCxnSpPr/>
      </xdr:nvCxnSpPr>
      <xdr:spPr>
        <a:xfrm>
          <a:off x="2908300" y="107518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52070</xdr:rowOff>
    </xdr:from>
    <xdr:to>
      <xdr:col>10</xdr:col>
      <xdr:colOff>165100</xdr:colOff>
      <xdr:row>62</xdr:row>
      <xdr:rowOff>153670</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1968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102870</xdr:rowOff>
    </xdr:from>
    <xdr:to>
      <xdr:col>15</xdr:col>
      <xdr:colOff>50800</xdr:colOff>
      <xdr:row>62</xdr:row>
      <xdr:rowOff>121920</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2019300" y="107327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33020</xdr:rowOff>
    </xdr:from>
    <xdr:to>
      <xdr:col>6</xdr:col>
      <xdr:colOff>38100</xdr:colOff>
      <xdr:row>62</xdr:row>
      <xdr:rowOff>134620</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1079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83820</xdr:rowOff>
    </xdr:from>
    <xdr:to>
      <xdr:col>10</xdr:col>
      <xdr:colOff>114300</xdr:colOff>
      <xdr:row>62</xdr:row>
      <xdr:rowOff>102870</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1130300" y="107137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44467</xdr:rowOff>
    </xdr:from>
    <xdr:ext cx="405111" cy="259045"/>
    <xdr:sp macro="" textlink="">
      <xdr:nvSpPr>
        <xdr:cNvPr id="193" name="n_1aveValue【橋りょう・トンネル】&#10;有形固定資産減価償却率">
          <a:extLst>
            <a:ext uri="{FF2B5EF4-FFF2-40B4-BE49-F238E27FC236}">
              <a16:creationId xmlns:a16="http://schemas.microsoft.com/office/drawing/2014/main" id="{00000000-0008-0000-0E00-0000C1000000}"/>
            </a:ext>
          </a:extLst>
        </xdr:cNvPr>
        <xdr:cNvSpPr txBox="1"/>
      </xdr:nvSpPr>
      <xdr:spPr>
        <a:xfrm>
          <a:off x="35820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10177</xdr:rowOff>
    </xdr:from>
    <xdr:ext cx="405111" cy="259045"/>
    <xdr:sp macro="" textlink="">
      <xdr:nvSpPr>
        <xdr:cNvPr id="194" name="n_2aveValue【橋りょう・トンネル】&#10;有形固定資産減価償却率">
          <a:extLst>
            <a:ext uri="{FF2B5EF4-FFF2-40B4-BE49-F238E27FC236}">
              <a16:creationId xmlns:a16="http://schemas.microsoft.com/office/drawing/2014/main" id="{00000000-0008-0000-0E00-0000C2000000}"/>
            </a:ext>
          </a:extLst>
        </xdr:cNvPr>
        <xdr:cNvSpPr txBox="1"/>
      </xdr:nvSpPr>
      <xdr:spPr>
        <a:xfrm>
          <a:off x="2705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40657</xdr:rowOff>
    </xdr:from>
    <xdr:ext cx="405111" cy="259045"/>
    <xdr:sp macro="" textlink="">
      <xdr:nvSpPr>
        <xdr:cNvPr id="195" name="n_3aveValue【橋りょう・トンネル】&#10;有形固定資産減価償却率">
          <a:extLst>
            <a:ext uri="{FF2B5EF4-FFF2-40B4-BE49-F238E27FC236}">
              <a16:creationId xmlns:a16="http://schemas.microsoft.com/office/drawing/2014/main" id="{00000000-0008-0000-0E00-0000C3000000}"/>
            </a:ext>
          </a:extLst>
        </xdr:cNvPr>
        <xdr:cNvSpPr txBox="1"/>
      </xdr:nvSpPr>
      <xdr:spPr>
        <a:xfrm>
          <a:off x="1816744"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40657</xdr:rowOff>
    </xdr:from>
    <xdr:ext cx="405111" cy="259045"/>
    <xdr:sp macro="" textlink="">
      <xdr:nvSpPr>
        <xdr:cNvPr id="196" name="n_4aveValue【橋りょう・トンネル】&#10;有形固定資産減価償却率">
          <a:extLst>
            <a:ext uri="{FF2B5EF4-FFF2-40B4-BE49-F238E27FC236}">
              <a16:creationId xmlns:a16="http://schemas.microsoft.com/office/drawing/2014/main" id="{00000000-0008-0000-0E00-0000C4000000}"/>
            </a:ext>
          </a:extLst>
        </xdr:cNvPr>
        <xdr:cNvSpPr txBox="1"/>
      </xdr:nvSpPr>
      <xdr:spPr>
        <a:xfrm>
          <a:off x="927744"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11447</xdr:rowOff>
    </xdr:from>
    <xdr:ext cx="405111" cy="259045"/>
    <xdr:sp macro="" textlink="">
      <xdr:nvSpPr>
        <xdr:cNvPr id="197" name="n_1main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3582044" y="1081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163847</xdr:rowOff>
    </xdr:from>
    <xdr:ext cx="405111" cy="259045"/>
    <xdr:sp macro="" textlink="">
      <xdr:nvSpPr>
        <xdr:cNvPr id="198" name="n_2main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2705744"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144797</xdr:rowOff>
    </xdr:from>
    <xdr:ext cx="405111" cy="259045"/>
    <xdr:sp macro="" textlink="">
      <xdr:nvSpPr>
        <xdr:cNvPr id="199" name="n_3main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1816744"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125747</xdr:rowOff>
    </xdr:from>
    <xdr:ext cx="405111" cy="259045"/>
    <xdr:sp macro="" textlink="">
      <xdr:nvSpPr>
        <xdr:cNvPr id="200" name="n_4main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927744" y="1075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1" name="正方形/長方形 200">
          <a:extLst>
            <a:ext uri="{FF2B5EF4-FFF2-40B4-BE49-F238E27FC236}">
              <a16:creationId xmlns:a16="http://schemas.microsoft.com/office/drawing/2014/main" id="{00000000-0008-0000-0E00-0000C9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2" name="正方形/長方形 201">
          <a:extLst>
            <a:ext uri="{FF2B5EF4-FFF2-40B4-BE49-F238E27FC236}">
              <a16:creationId xmlns:a16="http://schemas.microsoft.com/office/drawing/2014/main" id="{00000000-0008-0000-0E00-0000CA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3" name="正方形/長方形 202">
          <a:extLst>
            <a:ext uri="{FF2B5EF4-FFF2-40B4-BE49-F238E27FC236}">
              <a16:creationId xmlns:a16="http://schemas.microsoft.com/office/drawing/2014/main" id="{00000000-0008-0000-0E00-0000CB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9" name="テキスト ボックス 208">
          <a:extLst>
            <a:ext uri="{FF2B5EF4-FFF2-40B4-BE49-F238E27FC236}">
              <a16:creationId xmlns:a16="http://schemas.microsoft.com/office/drawing/2014/main" id="{00000000-0008-0000-0E00-0000D1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0" name="直線コネクタ 209">
          <a:extLst>
            <a:ext uri="{FF2B5EF4-FFF2-40B4-BE49-F238E27FC236}">
              <a16:creationId xmlns:a16="http://schemas.microsoft.com/office/drawing/2014/main" id="{00000000-0008-0000-0E00-0000D2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1" name="直線コネクタ 210">
          <a:extLst>
            <a:ext uri="{FF2B5EF4-FFF2-40B4-BE49-F238E27FC236}">
              <a16:creationId xmlns:a16="http://schemas.microsoft.com/office/drawing/2014/main" id="{00000000-0008-0000-0E00-0000D3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2" name="テキスト ボックス 211">
          <a:extLst>
            <a:ext uri="{FF2B5EF4-FFF2-40B4-BE49-F238E27FC236}">
              <a16:creationId xmlns:a16="http://schemas.microsoft.com/office/drawing/2014/main" id="{00000000-0008-0000-0E00-0000D4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3" name="直線コネクタ 212">
          <a:extLst>
            <a:ext uri="{FF2B5EF4-FFF2-40B4-BE49-F238E27FC236}">
              <a16:creationId xmlns:a16="http://schemas.microsoft.com/office/drawing/2014/main" id="{00000000-0008-0000-0E00-0000D5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橋りょう・トンネル】&#10;一人当たり有形固定資産（償却資産）額グラフ枠">
          <a:extLst>
            <a:ext uri="{FF2B5EF4-FFF2-40B4-BE49-F238E27FC236}">
              <a16:creationId xmlns:a16="http://schemas.microsoft.com/office/drawing/2014/main" id="{00000000-0008-0000-0E00-0000DF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115386</xdr:rowOff>
    </xdr:from>
    <xdr:to>
      <xdr:col>54</xdr:col>
      <xdr:colOff>189865</xdr:colOff>
      <xdr:row>64</xdr:row>
      <xdr:rowOff>40191</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flipV="1">
          <a:off x="10476865" y="9716586"/>
          <a:ext cx="0" cy="1296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44018</xdr:rowOff>
    </xdr:from>
    <xdr:ext cx="534377" cy="259045"/>
    <xdr:sp macro="" textlink="">
      <xdr:nvSpPr>
        <xdr:cNvPr id="225" name="【橋りょう・トンネル】&#10;一人当たり有形固定資産（償却資産）額最小値テキスト">
          <a:extLst>
            <a:ext uri="{FF2B5EF4-FFF2-40B4-BE49-F238E27FC236}">
              <a16:creationId xmlns:a16="http://schemas.microsoft.com/office/drawing/2014/main" id="{00000000-0008-0000-0E00-0000E1000000}"/>
            </a:ext>
          </a:extLst>
        </xdr:cNvPr>
        <xdr:cNvSpPr txBox="1"/>
      </xdr:nvSpPr>
      <xdr:spPr>
        <a:xfrm>
          <a:off x="10515600" y="1101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40191</xdr:rowOff>
    </xdr:from>
    <xdr:to>
      <xdr:col>55</xdr:col>
      <xdr:colOff>88900</xdr:colOff>
      <xdr:row>64</xdr:row>
      <xdr:rowOff>40191</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10388600" y="11012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62063</xdr:rowOff>
    </xdr:from>
    <xdr:ext cx="690189" cy="259045"/>
    <xdr:sp macro="" textlink="">
      <xdr:nvSpPr>
        <xdr:cNvPr id="227" name="【橋りょう・トンネル】&#10;一人当たり有形固定資産（償却資産）額最大値テキスト">
          <a:extLst>
            <a:ext uri="{FF2B5EF4-FFF2-40B4-BE49-F238E27FC236}">
              <a16:creationId xmlns:a16="http://schemas.microsoft.com/office/drawing/2014/main" id="{00000000-0008-0000-0E00-0000E3000000}"/>
            </a:ext>
          </a:extLst>
        </xdr:cNvPr>
        <xdr:cNvSpPr txBox="1"/>
      </xdr:nvSpPr>
      <xdr:spPr>
        <a:xfrm>
          <a:off x="10515600" y="94918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115386</xdr:rowOff>
    </xdr:from>
    <xdr:to>
      <xdr:col>55</xdr:col>
      <xdr:colOff>88900</xdr:colOff>
      <xdr:row>56</xdr:row>
      <xdr:rowOff>115386</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a:off x="10388600" y="971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148833</xdr:rowOff>
    </xdr:from>
    <xdr:ext cx="599010" cy="259045"/>
    <xdr:sp macro="" textlink="">
      <xdr:nvSpPr>
        <xdr:cNvPr id="229" name="【橋りょう・トンネル】&#10;一人当たり有形固定資産（償却資産）額平均値テキスト">
          <a:extLst>
            <a:ext uri="{FF2B5EF4-FFF2-40B4-BE49-F238E27FC236}">
              <a16:creationId xmlns:a16="http://schemas.microsoft.com/office/drawing/2014/main" id="{00000000-0008-0000-0E00-0000E5000000}"/>
            </a:ext>
          </a:extLst>
        </xdr:cNvPr>
        <xdr:cNvSpPr txBox="1"/>
      </xdr:nvSpPr>
      <xdr:spPr>
        <a:xfrm>
          <a:off x="10515600" y="106072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170406</xdr:rowOff>
    </xdr:from>
    <xdr:to>
      <xdr:col>55</xdr:col>
      <xdr:colOff>50800</xdr:colOff>
      <xdr:row>62</xdr:row>
      <xdr:rowOff>100556</xdr:rowOff>
    </xdr:to>
    <xdr:sp macro="" textlink="">
      <xdr:nvSpPr>
        <xdr:cNvPr id="230" name="フローチャート: 判断 229">
          <a:extLst>
            <a:ext uri="{FF2B5EF4-FFF2-40B4-BE49-F238E27FC236}">
              <a16:creationId xmlns:a16="http://schemas.microsoft.com/office/drawing/2014/main" id="{00000000-0008-0000-0E00-0000E6000000}"/>
            </a:ext>
          </a:extLst>
        </xdr:cNvPr>
        <xdr:cNvSpPr/>
      </xdr:nvSpPr>
      <xdr:spPr>
        <a:xfrm>
          <a:off x="10426700" y="1062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4962</xdr:rowOff>
    </xdr:from>
    <xdr:to>
      <xdr:col>50</xdr:col>
      <xdr:colOff>165100</xdr:colOff>
      <xdr:row>62</xdr:row>
      <xdr:rowOff>106562</xdr:rowOff>
    </xdr:to>
    <xdr:sp macro="" textlink="">
      <xdr:nvSpPr>
        <xdr:cNvPr id="231" name="フローチャート: 判断 230">
          <a:extLst>
            <a:ext uri="{FF2B5EF4-FFF2-40B4-BE49-F238E27FC236}">
              <a16:creationId xmlns:a16="http://schemas.microsoft.com/office/drawing/2014/main" id="{00000000-0008-0000-0E00-0000E7000000}"/>
            </a:ext>
          </a:extLst>
        </xdr:cNvPr>
        <xdr:cNvSpPr/>
      </xdr:nvSpPr>
      <xdr:spPr>
        <a:xfrm>
          <a:off x="9588500" y="1063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8720</xdr:rowOff>
    </xdr:from>
    <xdr:to>
      <xdr:col>46</xdr:col>
      <xdr:colOff>38100</xdr:colOff>
      <xdr:row>62</xdr:row>
      <xdr:rowOff>110320</xdr:rowOff>
    </xdr:to>
    <xdr:sp macro="" textlink="">
      <xdr:nvSpPr>
        <xdr:cNvPr id="232" name="フローチャート: 判断 231">
          <a:extLst>
            <a:ext uri="{FF2B5EF4-FFF2-40B4-BE49-F238E27FC236}">
              <a16:creationId xmlns:a16="http://schemas.microsoft.com/office/drawing/2014/main" id="{00000000-0008-0000-0E00-0000E8000000}"/>
            </a:ext>
          </a:extLst>
        </xdr:cNvPr>
        <xdr:cNvSpPr/>
      </xdr:nvSpPr>
      <xdr:spPr>
        <a:xfrm>
          <a:off x="8699500" y="106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127974</xdr:rowOff>
    </xdr:from>
    <xdr:to>
      <xdr:col>41</xdr:col>
      <xdr:colOff>101600</xdr:colOff>
      <xdr:row>63</xdr:row>
      <xdr:rowOff>58124</xdr:rowOff>
    </xdr:to>
    <xdr:sp macro="" textlink="">
      <xdr:nvSpPr>
        <xdr:cNvPr id="233" name="フローチャート: 判断 232">
          <a:extLst>
            <a:ext uri="{FF2B5EF4-FFF2-40B4-BE49-F238E27FC236}">
              <a16:creationId xmlns:a16="http://schemas.microsoft.com/office/drawing/2014/main" id="{00000000-0008-0000-0E00-0000E9000000}"/>
            </a:ext>
          </a:extLst>
        </xdr:cNvPr>
        <xdr:cNvSpPr/>
      </xdr:nvSpPr>
      <xdr:spPr>
        <a:xfrm>
          <a:off x="7810500" y="1075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99677</xdr:rowOff>
    </xdr:from>
    <xdr:to>
      <xdr:col>36</xdr:col>
      <xdr:colOff>165100</xdr:colOff>
      <xdr:row>63</xdr:row>
      <xdr:rowOff>29827</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6921500" y="1072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00000000-0008-0000-0E00-0000EB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E00-0000EC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E00-0000ED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E00-0000EE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64586</xdr:rowOff>
    </xdr:from>
    <xdr:to>
      <xdr:col>55</xdr:col>
      <xdr:colOff>50800</xdr:colOff>
      <xdr:row>56</xdr:row>
      <xdr:rowOff>166186</xdr:rowOff>
    </xdr:to>
    <xdr:sp macro="" textlink="">
      <xdr:nvSpPr>
        <xdr:cNvPr id="240" name="楕円 239">
          <a:extLst>
            <a:ext uri="{FF2B5EF4-FFF2-40B4-BE49-F238E27FC236}">
              <a16:creationId xmlns:a16="http://schemas.microsoft.com/office/drawing/2014/main" id="{00000000-0008-0000-0E00-0000F0000000}"/>
            </a:ext>
          </a:extLst>
        </xdr:cNvPr>
        <xdr:cNvSpPr/>
      </xdr:nvSpPr>
      <xdr:spPr>
        <a:xfrm>
          <a:off x="10426700" y="966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17613</xdr:rowOff>
    </xdr:from>
    <xdr:ext cx="690189" cy="259045"/>
    <xdr:sp macro="" textlink="">
      <xdr:nvSpPr>
        <xdr:cNvPr id="241" name="【橋りょう・トンネル】&#10;一人当たり有形固定資産（償却資産）額該当値テキスト">
          <a:extLst>
            <a:ext uri="{FF2B5EF4-FFF2-40B4-BE49-F238E27FC236}">
              <a16:creationId xmlns:a16="http://schemas.microsoft.com/office/drawing/2014/main" id="{00000000-0008-0000-0E00-0000F1000000}"/>
            </a:ext>
          </a:extLst>
        </xdr:cNvPr>
        <xdr:cNvSpPr txBox="1"/>
      </xdr:nvSpPr>
      <xdr:spPr>
        <a:xfrm>
          <a:off x="10515600" y="96188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81638</xdr:rowOff>
    </xdr:from>
    <xdr:to>
      <xdr:col>50</xdr:col>
      <xdr:colOff>165100</xdr:colOff>
      <xdr:row>57</xdr:row>
      <xdr:rowOff>11788</xdr:rowOff>
    </xdr:to>
    <xdr:sp macro="" textlink="">
      <xdr:nvSpPr>
        <xdr:cNvPr id="242" name="楕円 241">
          <a:extLst>
            <a:ext uri="{FF2B5EF4-FFF2-40B4-BE49-F238E27FC236}">
              <a16:creationId xmlns:a16="http://schemas.microsoft.com/office/drawing/2014/main" id="{00000000-0008-0000-0E00-0000F2000000}"/>
            </a:ext>
          </a:extLst>
        </xdr:cNvPr>
        <xdr:cNvSpPr/>
      </xdr:nvSpPr>
      <xdr:spPr>
        <a:xfrm>
          <a:off x="9588500" y="968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115386</xdr:rowOff>
    </xdr:from>
    <xdr:to>
      <xdr:col>55</xdr:col>
      <xdr:colOff>0</xdr:colOff>
      <xdr:row>56</xdr:row>
      <xdr:rowOff>132438</xdr:rowOff>
    </xdr:to>
    <xdr:cxnSp macro="">
      <xdr:nvCxnSpPr>
        <xdr:cNvPr id="243" name="直線コネクタ 242">
          <a:extLst>
            <a:ext uri="{FF2B5EF4-FFF2-40B4-BE49-F238E27FC236}">
              <a16:creationId xmlns:a16="http://schemas.microsoft.com/office/drawing/2014/main" id="{00000000-0008-0000-0E00-0000F3000000}"/>
            </a:ext>
          </a:extLst>
        </xdr:cNvPr>
        <xdr:cNvCxnSpPr/>
      </xdr:nvCxnSpPr>
      <xdr:spPr>
        <a:xfrm flipV="1">
          <a:off x="9639300" y="9716586"/>
          <a:ext cx="838200" cy="1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97502</xdr:rowOff>
    </xdr:from>
    <xdr:to>
      <xdr:col>46</xdr:col>
      <xdr:colOff>38100</xdr:colOff>
      <xdr:row>57</xdr:row>
      <xdr:rowOff>27652</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8699500" y="969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132438</xdr:rowOff>
    </xdr:from>
    <xdr:to>
      <xdr:col>50</xdr:col>
      <xdr:colOff>114300</xdr:colOff>
      <xdr:row>56</xdr:row>
      <xdr:rowOff>148302</xdr:rowOff>
    </xdr:to>
    <xdr:cxnSp macro="">
      <xdr:nvCxnSpPr>
        <xdr:cNvPr id="245" name="直線コネクタ 244">
          <a:extLst>
            <a:ext uri="{FF2B5EF4-FFF2-40B4-BE49-F238E27FC236}">
              <a16:creationId xmlns:a16="http://schemas.microsoft.com/office/drawing/2014/main" id="{00000000-0008-0000-0E00-0000F5000000}"/>
            </a:ext>
          </a:extLst>
        </xdr:cNvPr>
        <xdr:cNvCxnSpPr/>
      </xdr:nvCxnSpPr>
      <xdr:spPr>
        <a:xfrm flipV="1">
          <a:off x="8750300" y="9733638"/>
          <a:ext cx="889000" cy="1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113427</xdr:rowOff>
    </xdr:from>
    <xdr:to>
      <xdr:col>41</xdr:col>
      <xdr:colOff>101600</xdr:colOff>
      <xdr:row>57</xdr:row>
      <xdr:rowOff>43577</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7810500" y="971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148302</xdr:rowOff>
    </xdr:from>
    <xdr:to>
      <xdr:col>45</xdr:col>
      <xdr:colOff>177800</xdr:colOff>
      <xdr:row>56</xdr:row>
      <xdr:rowOff>164227</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flipV="1">
          <a:off x="7861300" y="9749502"/>
          <a:ext cx="889000" cy="1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128340</xdr:rowOff>
    </xdr:from>
    <xdr:to>
      <xdr:col>36</xdr:col>
      <xdr:colOff>165100</xdr:colOff>
      <xdr:row>57</xdr:row>
      <xdr:rowOff>58490</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6921500" y="972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164227</xdr:rowOff>
    </xdr:from>
    <xdr:to>
      <xdr:col>41</xdr:col>
      <xdr:colOff>50800</xdr:colOff>
      <xdr:row>57</xdr:row>
      <xdr:rowOff>7690</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6972300" y="9765427"/>
          <a:ext cx="889000" cy="1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97689</xdr:rowOff>
    </xdr:from>
    <xdr:ext cx="599010" cy="259045"/>
    <xdr:sp macro="" textlink="">
      <xdr:nvSpPr>
        <xdr:cNvPr id="250" name="n_1aveValue【橋りょう・トンネル】&#10;一人当たり有形固定資産（償却資産）額">
          <a:extLst>
            <a:ext uri="{FF2B5EF4-FFF2-40B4-BE49-F238E27FC236}">
              <a16:creationId xmlns:a16="http://schemas.microsoft.com/office/drawing/2014/main" id="{00000000-0008-0000-0E00-0000FA000000}"/>
            </a:ext>
          </a:extLst>
        </xdr:cNvPr>
        <xdr:cNvSpPr txBox="1"/>
      </xdr:nvSpPr>
      <xdr:spPr>
        <a:xfrm>
          <a:off x="9327095" y="10727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101447</xdr:rowOff>
    </xdr:from>
    <xdr:ext cx="599010" cy="259045"/>
    <xdr:sp macro="" textlink="">
      <xdr:nvSpPr>
        <xdr:cNvPr id="251" name="n_2aveValue【橋りょう・トンネル】&#10;一人当たり有形固定資産（償却資産）額">
          <a:extLst>
            <a:ext uri="{FF2B5EF4-FFF2-40B4-BE49-F238E27FC236}">
              <a16:creationId xmlns:a16="http://schemas.microsoft.com/office/drawing/2014/main" id="{00000000-0008-0000-0E00-0000FB000000}"/>
            </a:ext>
          </a:extLst>
        </xdr:cNvPr>
        <xdr:cNvSpPr txBox="1"/>
      </xdr:nvSpPr>
      <xdr:spPr>
        <a:xfrm>
          <a:off x="8450795" y="10731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49251</xdr:rowOff>
    </xdr:from>
    <xdr:ext cx="599010" cy="259045"/>
    <xdr:sp macro="" textlink="">
      <xdr:nvSpPr>
        <xdr:cNvPr id="252" name="n_3aveValue【橋りょう・トンネル】&#10;一人当たり有形固定資産（償却資産）額">
          <a:extLst>
            <a:ext uri="{FF2B5EF4-FFF2-40B4-BE49-F238E27FC236}">
              <a16:creationId xmlns:a16="http://schemas.microsoft.com/office/drawing/2014/main" id="{00000000-0008-0000-0E00-0000FC000000}"/>
            </a:ext>
          </a:extLst>
        </xdr:cNvPr>
        <xdr:cNvSpPr txBox="1"/>
      </xdr:nvSpPr>
      <xdr:spPr>
        <a:xfrm>
          <a:off x="7561795" y="10850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20954</xdr:rowOff>
    </xdr:from>
    <xdr:ext cx="599010" cy="259045"/>
    <xdr:sp macro="" textlink="">
      <xdr:nvSpPr>
        <xdr:cNvPr id="253" name="n_4aveValue【橋りょう・トンネル】&#10;一人当たり有形固定資産（償却資産）額">
          <a:extLst>
            <a:ext uri="{FF2B5EF4-FFF2-40B4-BE49-F238E27FC236}">
              <a16:creationId xmlns:a16="http://schemas.microsoft.com/office/drawing/2014/main" id="{00000000-0008-0000-0E00-0000FD000000}"/>
            </a:ext>
          </a:extLst>
        </xdr:cNvPr>
        <xdr:cNvSpPr txBox="1"/>
      </xdr:nvSpPr>
      <xdr:spPr>
        <a:xfrm>
          <a:off x="6672795" y="10822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55</xdr:row>
      <xdr:rowOff>28315</xdr:rowOff>
    </xdr:from>
    <xdr:ext cx="690189" cy="259045"/>
    <xdr:sp macro="" textlink="">
      <xdr:nvSpPr>
        <xdr:cNvPr id="254" name="n_1main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9281505" y="94580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55</xdr:row>
      <xdr:rowOff>44179</xdr:rowOff>
    </xdr:from>
    <xdr:ext cx="690189" cy="259045"/>
    <xdr:sp macro="" textlink="">
      <xdr:nvSpPr>
        <xdr:cNvPr id="255" name="n_2main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8405205" y="94739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55</xdr:row>
      <xdr:rowOff>60104</xdr:rowOff>
    </xdr:from>
    <xdr:ext cx="690189" cy="259045"/>
    <xdr:sp macro="" textlink="">
      <xdr:nvSpPr>
        <xdr:cNvPr id="256" name="n_3main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7516205" y="94898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55</xdr:row>
      <xdr:rowOff>75017</xdr:rowOff>
    </xdr:from>
    <xdr:ext cx="599010" cy="259045"/>
    <xdr:sp macro="" textlink="">
      <xdr:nvSpPr>
        <xdr:cNvPr id="257" name="n_4main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6672795" y="950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a:extLst>
            <a:ext uri="{FF2B5EF4-FFF2-40B4-BE49-F238E27FC236}">
              <a16:creationId xmlns:a16="http://schemas.microsoft.com/office/drawing/2014/main" id="{00000000-0008-0000-0E00-000002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a:extLst>
            <a:ext uri="{FF2B5EF4-FFF2-40B4-BE49-F238E27FC236}">
              <a16:creationId xmlns:a16="http://schemas.microsoft.com/office/drawing/2014/main" id="{00000000-0008-0000-0E00-000003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a:extLst>
            <a:ext uri="{FF2B5EF4-FFF2-40B4-BE49-F238E27FC236}">
              <a16:creationId xmlns:a16="http://schemas.microsoft.com/office/drawing/2014/main" id="{00000000-0008-0000-0E00-000004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a:extLst>
            <a:ext uri="{FF2B5EF4-FFF2-40B4-BE49-F238E27FC236}">
              <a16:creationId xmlns:a16="http://schemas.microsoft.com/office/drawing/2014/main" id="{00000000-0008-0000-0E00-00000A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a:extLst>
            <a:ext uri="{FF2B5EF4-FFF2-40B4-BE49-F238E27FC236}">
              <a16:creationId xmlns:a16="http://schemas.microsoft.com/office/drawing/2014/main" id="{00000000-0008-0000-0E00-00000B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a:extLst>
            <a:ext uri="{FF2B5EF4-FFF2-40B4-BE49-F238E27FC236}">
              <a16:creationId xmlns:a16="http://schemas.microsoft.com/office/drawing/2014/main" id="{00000000-0008-0000-0E00-00000C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9" name="直線コネクタ 268">
          <a:extLst>
            <a:ext uri="{FF2B5EF4-FFF2-40B4-BE49-F238E27FC236}">
              <a16:creationId xmlns:a16="http://schemas.microsoft.com/office/drawing/2014/main" id="{00000000-0008-0000-0E00-00000D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00000000-0008-0000-0E00-00001B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80</xdr:row>
      <xdr:rowOff>51163</xdr:rowOff>
    </xdr:from>
    <xdr:to>
      <xdr:col>24</xdr:col>
      <xdr:colOff>62865</xdr:colOff>
      <xdr:row>86</xdr:row>
      <xdr:rowOff>132806</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flipV="1">
          <a:off x="4634865" y="13767163"/>
          <a:ext cx="0" cy="1110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136633</xdr:rowOff>
    </xdr:from>
    <xdr:ext cx="405111" cy="259045"/>
    <xdr:sp macro="" textlink="">
      <xdr:nvSpPr>
        <xdr:cNvPr id="285" name="【公営住宅】&#10;有形固定資産減価償却率最小値テキスト">
          <a:extLst>
            <a:ext uri="{FF2B5EF4-FFF2-40B4-BE49-F238E27FC236}">
              <a16:creationId xmlns:a16="http://schemas.microsoft.com/office/drawing/2014/main" id="{00000000-0008-0000-0E00-00001D010000}"/>
            </a:ext>
          </a:extLst>
        </xdr:cNvPr>
        <xdr:cNvSpPr txBox="1"/>
      </xdr:nvSpPr>
      <xdr:spPr>
        <a:xfrm>
          <a:off x="4673600" y="1488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132806</xdr:rowOff>
    </xdr:from>
    <xdr:to>
      <xdr:col>24</xdr:col>
      <xdr:colOff>152400</xdr:colOff>
      <xdr:row>86</xdr:row>
      <xdr:rowOff>132806</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4546600" y="148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169290</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00000000-0008-0000-0E00-00001F010000}"/>
            </a:ext>
          </a:extLst>
        </xdr:cNvPr>
        <xdr:cNvSpPr txBox="1"/>
      </xdr:nvSpPr>
      <xdr:spPr>
        <a:xfrm>
          <a:off x="4673600" y="13542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51163</xdr:rowOff>
    </xdr:from>
    <xdr:to>
      <xdr:col>24</xdr:col>
      <xdr:colOff>152400</xdr:colOff>
      <xdr:row>80</xdr:row>
      <xdr:rowOff>51163</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4546600" y="13767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65332</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00000000-0008-0000-0E00-000021010000}"/>
            </a:ext>
          </a:extLst>
        </xdr:cNvPr>
        <xdr:cNvSpPr txBox="1"/>
      </xdr:nvSpPr>
      <xdr:spPr>
        <a:xfrm>
          <a:off x="4673600" y="13952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86905</xdr:rowOff>
    </xdr:from>
    <xdr:to>
      <xdr:col>24</xdr:col>
      <xdr:colOff>114300</xdr:colOff>
      <xdr:row>82</xdr:row>
      <xdr:rowOff>17055</xdr:rowOff>
    </xdr:to>
    <xdr:sp macro="" textlink="">
      <xdr:nvSpPr>
        <xdr:cNvPr id="290" name="フローチャート: 判断 289">
          <a:extLst>
            <a:ext uri="{FF2B5EF4-FFF2-40B4-BE49-F238E27FC236}">
              <a16:creationId xmlns:a16="http://schemas.microsoft.com/office/drawing/2014/main" id="{00000000-0008-0000-0E00-000022010000}"/>
            </a:ext>
          </a:extLst>
        </xdr:cNvPr>
        <xdr:cNvSpPr/>
      </xdr:nvSpPr>
      <xdr:spPr>
        <a:xfrm>
          <a:off x="4584700" y="1397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5262</xdr:rowOff>
    </xdr:from>
    <xdr:to>
      <xdr:col>20</xdr:col>
      <xdr:colOff>38100</xdr:colOff>
      <xdr:row>81</xdr:row>
      <xdr:rowOff>106862</xdr:rowOff>
    </xdr:to>
    <xdr:sp macro="" textlink="">
      <xdr:nvSpPr>
        <xdr:cNvPr id="291" name="フローチャート: 判断 290">
          <a:extLst>
            <a:ext uri="{FF2B5EF4-FFF2-40B4-BE49-F238E27FC236}">
              <a16:creationId xmlns:a16="http://schemas.microsoft.com/office/drawing/2014/main" id="{00000000-0008-0000-0E00-000023010000}"/>
            </a:ext>
          </a:extLst>
        </xdr:cNvPr>
        <xdr:cNvSpPr/>
      </xdr:nvSpPr>
      <xdr:spPr>
        <a:xfrm>
          <a:off x="3746500" y="1389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121194</xdr:rowOff>
    </xdr:from>
    <xdr:to>
      <xdr:col>15</xdr:col>
      <xdr:colOff>101600</xdr:colOff>
      <xdr:row>81</xdr:row>
      <xdr:rowOff>51344</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2857500" y="1383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31387</xdr:rowOff>
    </xdr:from>
    <xdr:to>
      <xdr:col>10</xdr:col>
      <xdr:colOff>165100</xdr:colOff>
      <xdr:row>79</xdr:row>
      <xdr:rowOff>132987</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1968500" y="1357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96701</xdr:rowOff>
    </xdr:from>
    <xdr:to>
      <xdr:col>6</xdr:col>
      <xdr:colOff>38100</xdr:colOff>
      <xdr:row>80</xdr:row>
      <xdr:rowOff>26851</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1079500" y="136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E00-000027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E00-000028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363</xdr:rowOff>
    </xdr:from>
    <xdr:to>
      <xdr:col>24</xdr:col>
      <xdr:colOff>114300</xdr:colOff>
      <xdr:row>80</xdr:row>
      <xdr:rowOff>101963</xdr:rowOff>
    </xdr:to>
    <xdr:sp macro="" textlink="">
      <xdr:nvSpPr>
        <xdr:cNvPr id="300" name="楕円 299">
          <a:extLst>
            <a:ext uri="{FF2B5EF4-FFF2-40B4-BE49-F238E27FC236}">
              <a16:creationId xmlns:a16="http://schemas.microsoft.com/office/drawing/2014/main" id="{00000000-0008-0000-0E00-00002C010000}"/>
            </a:ext>
          </a:extLst>
        </xdr:cNvPr>
        <xdr:cNvSpPr/>
      </xdr:nvSpPr>
      <xdr:spPr>
        <a:xfrm>
          <a:off x="4584700" y="1371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124840</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00000000-0008-0000-0E00-00002D010000}"/>
            </a:ext>
          </a:extLst>
        </xdr:cNvPr>
        <xdr:cNvSpPr txBox="1"/>
      </xdr:nvSpPr>
      <xdr:spPr>
        <a:xfrm>
          <a:off x="4673600" y="13669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119562</xdr:rowOff>
    </xdr:from>
    <xdr:to>
      <xdr:col>20</xdr:col>
      <xdr:colOff>38100</xdr:colOff>
      <xdr:row>80</xdr:row>
      <xdr:rowOff>49712</xdr:rowOff>
    </xdr:to>
    <xdr:sp macro="" textlink="">
      <xdr:nvSpPr>
        <xdr:cNvPr id="302" name="楕円 301">
          <a:extLst>
            <a:ext uri="{FF2B5EF4-FFF2-40B4-BE49-F238E27FC236}">
              <a16:creationId xmlns:a16="http://schemas.microsoft.com/office/drawing/2014/main" id="{00000000-0008-0000-0E00-00002E010000}"/>
            </a:ext>
          </a:extLst>
        </xdr:cNvPr>
        <xdr:cNvSpPr/>
      </xdr:nvSpPr>
      <xdr:spPr>
        <a:xfrm>
          <a:off x="3746500" y="1366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170362</xdr:rowOff>
    </xdr:from>
    <xdr:to>
      <xdr:col>24</xdr:col>
      <xdr:colOff>63500</xdr:colOff>
      <xdr:row>80</xdr:row>
      <xdr:rowOff>51163</xdr:rowOff>
    </xdr:to>
    <xdr:cxnSp macro="">
      <xdr:nvCxnSpPr>
        <xdr:cNvPr id="303" name="直線コネクタ 302">
          <a:extLst>
            <a:ext uri="{FF2B5EF4-FFF2-40B4-BE49-F238E27FC236}">
              <a16:creationId xmlns:a16="http://schemas.microsoft.com/office/drawing/2014/main" id="{00000000-0008-0000-0E00-00002F010000}"/>
            </a:ext>
          </a:extLst>
        </xdr:cNvPr>
        <xdr:cNvCxnSpPr/>
      </xdr:nvCxnSpPr>
      <xdr:spPr>
        <a:xfrm>
          <a:off x="3797300" y="13714912"/>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64044</xdr:rowOff>
    </xdr:from>
    <xdr:to>
      <xdr:col>15</xdr:col>
      <xdr:colOff>101600</xdr:colOff>
      <xdr:row>79</xdr:row>
      <xdr:rowOff>165644</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2857500" y="1360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114844</xdr:rowOff>
    </xdr:from>
    <xdr:to>
      <xdr:col>19</xdr:col>
      <xdr:colOff>177800</xdr:colOff>
      <xdr:row>79</xdr:row>
      <xdr:rowOff>170362</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a:off x="2908300" y="13659394"/>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24856</xdr:rowOff>
    </xdr:from>
    <xdr:to>
      <xdr:col>10</xdr:col>
      <xdr:colOff>165100</xdr:colOff>
      <xdr:row>79</xdr:row>
      <xdr:rowOff>126456</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1968500" y="1356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75656</xdr:rowOff>
    </xdr:from>
    <xdr:to>
      <xdr:col>15</xdr:col>
      <xdr:colOff>50800</xdr:colOff>
      <xdr:row>79</xdr:row>
      <xdr:rowOff>114844</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2019300" y="1362020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8527</xdr:rowOff>
    </xdr:from>
    <xdr:to>
      <xdr:col>6</xdr:col>
      <xdr:colOff>38100</xdr:colOff>
      <xdr:row>77</xdr:row>
      <xdr:rowOff>110127</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1079500" y="1321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59327</xdr:rowOff>
    </xdr:from>
    <xdr:to>
      <xdr:col>10</xdr:col>
      <xdr:colOff>114300</xdr:colOff>
      <xdr:row>79</xdr:row>
      <xdr:rowOff>75656</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1130300" y="13260977"/>
          <a:ext cx="8890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97989</xdr:rowOff>
    </xdr:from>
    <xdr:ext cx="405111" cy="259045"/>
    <xdr:sp macro="" textlink="">
      <xdr:nvSpPr>
        <xdr:cNvPr id="310" name="n_1aveValue【公営住宅】&#10;有形固定資産減価償却率">
          <a:extLst>
            <a:ext uri="{FF2B5EF4-FFF2-40B4-BE49-F238E27FC236}">
              <a16:creationId xmlns:a16="http://schemas.microsoft.com/office/drawing/2014/main" id="{00000000-0008-0000-0E00-000036010000}"/>
            </a:ext>
          </a:extLst>
        </xdr:cNvPr>
        <xdr:cNvSpPr txBox="1"/>
      </xdr:nvSpPr>
      <xdr:spPr>
        <a:xfrm>
          <a:off x="3582044" y="13985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42471</xdr:rowOff>
    </xdr:from>
    <xdr:ext cx="405111" cy="259045"/>
    <xdr:sp macro="" textlink="">
      <xdr:nvSpPr>
        <xdr:cNvPr id="311" name="n_2aveValue【公営住宅】&#10;有形固定資産減価償却率">
          <a:extLst>
            <a:ext uri="{FF2B5EF4-FFF2-40B4-BE49-F238E27FC236}">
              <a16:creationId xmlns:a16="http://schemas.microsoft.com/office/drawing/2014/main" id="{00000000-0008-0000-0E00-000037010000}"/>
            </a:ext>
          </a:extLst>
        </xdr:cNvPr>
        <xdr:cNvSpPr txBox="1"/>
      </xdr:nvSpPr>
      <xdr:spPr>
        <a:xfrm>
          <a:off x="2705744" y="13929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124114</xdr:rowOff>
    </xdr:from>
    <xdr:ext cx="405111" cy="259045"/>
    <xdr:sp macro="" textlink="">
      <xdr:nvSpPr>
        <xdr:cNvPr id="312" name="n_3aveValue【公営住宅】&#10;有形固定資産減価償却率">
          <a:extLst>
            <a:ext uri="{FF2B5EF4-FFF2-40B4-BE49-F238E27FC236}">
              <a16:creationId xmlns:a16="http://schemas.microsoft.com/office/drawing/2014/main" id="{00000000-0008-0000-0E00-000038010000}"/>
            </a:ext>
          </a:extLst>
        </xdr:cNvPr>
        <xdr:cNvSpPr txBox="1"/>
      </xdr:nvSpPr>
      <xdr:spPr>
        <a:xfrm>
          <a:off x="1816744" y="13668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17978</xdr:rowOff>
    </xdr:from>
    <xdr:ext cx="405111" cy="259045"/>
    <xdr:sp macro="" textlink="">
      <xdr:nvSpPr>
        <xdr:cNvPr id="313" name="n_4aveValue【公営住宅】&#10;有形固定資産減価償却率">
          <a:extLst>
            <a:ext uri="{FF2B5EF4-FFF2-40B4-BE49-F238E27FC236}">
              <a16:creationId xmlns:a16="http://schemas.microsoft.com/office/drawing/2014/main" id="{00000000-0008-0000-0E00-000039010000}"/>
            </a:ext>
          </a:extLst>
        </xdr:cNvPr>
        <xdr:cNvSpPr txBox="1"/>
      </xdr:nvSpPr>
      <xdr:spPr>
        <a:xfrm>
          <a:off x="927744" y="13733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66239</xdr:rowOff>
    </xdr:from>
    <xdr:ext cx="405111" cy="259045"/>
    <xdr:sp macro="" textlink="">
      <xdr:nvSpPr>
        <xdr:cNvPr id="314" name="n_1mainValue【公営住宅】&#10;有形固定資産減価償却率">
          <a:extLst>
            <a:ext uri="{FF2B5EF4-FFF2-40B4-BE49-F238E27FC236}">
              <a16:creationId xmlns:a16="http://schemas.microsoft.com/office/drawing/2014/main" id="{00000000-0008-0000-0E00-00003A010000}"/>
            </a:ext>
          </a:extLst>
        </xdr:cNvPr>
        <xdr:cNvSpPr txBox="1"/>
      </xdr:nvSpPr>
      <xdr:spPr>
        <a:xfrm>
          <a:off x="3582044" y="13439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10721</xdr:rowOff>
    </xdr:from>
    <xdr:ext cx="405111" cy="259045"/>
    <xdr:sp macro="" textlink="">
      <xdr:nvSpPr>
        <xdr:cNvPr id="315" name="n_2mainValue【公営住宅】&#10;有形固定資産減価償却率">
          <a:extLst>
            <a:ext uri="{FF2B5EF4-FFF2-40B4-BE49-F238E27FC236}">
              <a16:creationId xmlns:a16="http://schemas.microsoft.com/office/drawing/2014/main" id="{00000000-0008-0000-0E00-00003B010000}"/>
            </a:ext>
          </a:extLst>
        </xdr:cNvPr>
        <xdr:cNvSpPr txBox="1"/>
      </xdr:nvSpPr>
      <xdr:spPr>
        <a:xfrm>
          <a:off x="2705744" y="1338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142983</xdr:rowOff>
    </xdr:from>
    <xdr:ext cx="405111" cy="259045"/>
    <xdr:sp macro="" textlink="">
      <xdr:nvSpPr>
        <xdr:cNvPr id="316" name="n_3mainValue【公営住宅】&#10;有形固定資産減価償却率">
          <a:extLst>
            <a:ext uri="{FF2B5EF4-FFF2-40B4-BE49-F238E27FC236}">
              <a16:creationId xmlns:a16="http://schemas.microsoft.com/office/drawing/2014/main" id="{00000000-0008-0000-0E00-00003C010000}"/>
            </a:ext>
          </a:extLst>
        </xdr:cNvPr>
        <xdr:cNvSpPr txBox="1"/>
      </xdr:nvSpPr>
      <xdr:spPr>
        <a:xfrm>
          <a:off x="1816744" y="1334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75</xdr:row>
      <xdr:rowOff>126654</xdr:rowOff>
    </xdr:from>
    <xdr:ext cx="405111" cy="259045"/>
    <xdr:sp macro="" textlink="">
      <xdr:nvSpPr>
        <xdr:cNvPr id="317" name="n_4mainValue【公営住宅】&#10;有形固定資産減価償却率">
          <a:extLst>
            <a:ext uri="{FF2B5EF4-FFF2-40B4-BE49-F238E27FC236}">
              <a16:creationId xmlns:a16="http://schemas.microsoft.com/office/drawing/2014/main" id="{00000000-0008-0000-0E00-00003D010000}"/>
            </a:ext>
          </a:extLst>
        </xdr:cNvPr>
        <xdr:cNvSpPr txBox="1"/>
      </xdr:nvSpPr>
      <xdr:spPr>
        <a:xfrm>
          <a:off x="927744" y="12985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0000000-0008-0000-0E00-00003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0000000-0008-0000-0E00-00003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00000000-0008-0000-0E00-000046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0000000-0008-0000-0E00-000047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8" name="直線コネクタ 327">
          <a:extLst>
            <a:ext uri="{FF2B5EF4-FFF2-40B4-BE49-F238E27FC236}">
              <a16:creationId xmlns:a16="http://schemas.microsoft.com/office/drawing/2014/main" id="{00000000-0008-0000-0E00-000048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id="{00000000-0008-0000-0E00-000052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120853</xdr:rowOff>
    </xdr:from>
    <xdr:to>
      <xdr:col>54</xdr:col>
      <xdr:colOff>189865</xdr:colOff>
      <xdr:row>86</xdr:row>
      <xdr:rowOff>28499</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flipV="1">
          <a:off x="10476865" y="13493953"/>
          <a:ext cx="0" cy="1279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32326</xdr:rowOff>
    </xdr:from>
    <xdr:ext cx="469744" cy="259045"/>
    <xdr:sp macro="" textlink="">
      <xdr:nvSpPr>
        <xdr:cNvPr id="340" name="【公営住宅】&#10;一人当たり面積最小値テキスト">
          <a:extLst>
            <a:ext uri="{FF2B5EF4-FFF2-40B4-BE49-F238E27FC236}">
              <a16:creationId xmlns:a16="http://schemas.microsoft.com/office/drawing/2014/main" id="{00000000-0008-0000-0E00-000054010000}"/>
            </a:ext>
          </a:extLst>
        </xdr:cNvPr>
        <xdr:cNvSpPr txBox="1"/>
      </xdr:nvSpPr>
      <xdr:spPr>
        <a:xfrm>
          <a:off x="10515600" y="1477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28499</xdr:rowOff>
    </xdr:from>
    <xdr:to>
      <xdr:col>55</xdr:col>
      <xdr:colOff>88900</xdr:colOff>
      <xdr:row>86</xdr:row>
      <xdr:rowOff>28499</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10388600" y="1477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67530</xdr:rowOff>
    </xdr:from>
    <xdr:ext cx="469744" cy="259045"/>
    <xdr:sp macro="" textlink="">
      <xdr:nvSpPr>
        <xdr:cNvPr id="342" name="【公営住宅】&#10;一人当たり面積最大値テキスト">
          <a:extLst>
            <a:ext uri="{FF2B5EF4-FFF2-40B4-BE49-F238E27FC236}">
              <a16:creationId xmlns:a16="http://schemas.microsoft.com/office/drawing/2014/main" id="{00000000-0008-0000-0E00-000056010000}"/>
            </a:ext>
          </a:extLst>
        </xdr:cNvPr>
        <xdr:cNvSpPr txBox="1"/>
      </xdr:nvSpPr>
      <xdr:spPr>
        <a:xfrm>
          <a:off x="10515600" y="1326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120853</xdr:rowOff>
    </xdr:from>
    <xdr:to>
      <xdr:col>55</xdr:col>
      <xdr:colOff>88900</xdr:colOff>
      <xdr:row>78</xdr:row>
      <xdr:rowOff>120853</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10388600" y="13493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105173</xdr:rowOff>
    </xdr:from>
    <xdr:ext cx="469744" cy="259045"/>
    <xdr:sp macro="" textlink="">
      <xdr:nvSpPr>
        <xdr:cNvPr id="344" name="【公営住宅】&#10;一人当たり面積平均値テキスト">
          <a:extLst>
            <a:ext uri="{FF2B5EF4-FFF2-40B4-BE49-F238E27FC236}">
              <a16:creationId xmlns:a16="http://schemas.microsoft.com/office/drawing/2014/main" id="{00000000-0008-0000-0E00-000058010000}"/>
            </a:ext>
          </a:extLst>
        </xdr:cNvPr>
        <xdr:cNvSpPr txBox="1"/>
      </xdr:nvSpPr>
      <xdr:spPr>
        <a:xfrm>
          <a:off x="10515600" y="14335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126746</xdr:rowOff>
    </xdr:from>
    <xdr:to>
      <xdr:col>55</xdr:col>
      <xdr:colOff>50800</xdr:colOff>
      <xdr:row>84</xdr:row>
      <xdr:rowOff>56896</xdr:rowOff>
    </xdr:to>
    <xdr:sp macro="" textlink="">
      <xdr:nvSpPr>
        <xdr:cNvPr id="345" name="フローチャート: 判断 344">
          <a:extLst>
            <a:ext uri="{FF2B5EF4-FFF2-40B4-BE49-F238E27FC236}">
              <a16:creationId xmlns:a16="http://schemas.microsoft.com/office/drawing/2014/main" id="{00000000-0008-0000-0E00-000059010000}"/>
            </a:ext>
          </a:extLst>
        </xdr:cNvPr>
        <xdr:cNvSpPr/>
      </xdr:nvSpPr>
      <xdr:spPr>
        <a:xfrm>
          <a:off x="104267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119887</xdr:rowOff>
    </xdr:from>
    <xdr:to>
      <xdr:col>50</xdr:col>
      <xdr:colOff>165100</xdr:colOff>
      <xdr:row>84</xdr:row>
      <xdr:rowOff>50037</xdr:rowOff>
    </xdr:to>
    <xdr:sp macro="" textlink="">
      <xdr:nvSpPr>
        <xdr:cNvPr id="346" name="フローチャート: 判断 345">
          <a:extLst>
            <a:ext uri="{FF2B5EF4-FFF2-40B4-BE49-F238E27FC236}">
              <a16:creationId xmlns:a16="http://schemas.microsoft.com/office/drawing/2014/main" id="{00000000-0008-0000-0E00-00005A010000}"/>
            </a:ext>
          </a:extLst>
        </xdr:cNvPr>
        <xdr:cNvSpPr/>
      </xdr:nvSpPr>
      <xdr:spPr>
        <a:xfrm>
          <a:off x="9588500" y="1435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122174</xdr:rowOff>
    </xdr:from>
    <xdr:to>
      <xdr:col>46</xdr:col>
      <xdr:colOff>38100</xdr:colOff>
      <xdr:row>84</xdr:row>
      <xdr:rowOff>52324</xdr:rowOff>
    </xdr:to>
    <xdr:sp macro="" textlink="">
      <xdr:nvSpPr>
        <xdr:cNvPr id="347" name="フローチャート: 判断 346">
          <a:extLst>
            <a:ext uri="{FF2B5EF4-FFF2-40B4-BE49-F238E27FC236}">
              <a16:creationId xmlns:a16="http://schemas.microsoft.com/office/drawing/2014/main" id="{00000000-0008-0000-0E00-00005B010000}"/>
            </a:ext>
          </a:extLst>
        </xdr:cNvPr>
        <xdr:cNvSpPr/>
      </xdr:nvSpPr>
      <xdr:spPr>
        <a:xfrm>
          <a:off x="8699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164236</xdr:rowOff>
    </xdr:from>
    <xdr:to>
      <xdr:col>41</xdr:col>
      <xdr:colOff>101600</xdr:colOff>
      <xdr:row>84</xdr:row>
      <xdr:rowOff>94386</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7810500" y="1439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558</xdr:rowOff>
    </xdr:from>
    <xdr:to>
      <xdr:col>36</xdr:col>
      <xdr:colOff>165100</xdr:colOff>
      <xdr:row>84</xdr:row>
      <xdr:rowOff>102158</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6921500" y="1440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E00-00005E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E00-00005F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129032</xdr:rowOff>
    </xdr:from>
    <xdr:to>
      <xdr:col>55</xdr:col>
      <xdr:colOff>50800</xdr:colOff>
      <xdr:row>83</xdr:row>
      <xdr:rowOff>59182</xdr:rowOff>
    </xdr:to>
    <xdr:sp macro="" textlink="">
      <xdr:nvSpPr>
        <xdr:cNvPr id="355" name="楕円 354">
          <a:extLst>
            <a:ext uri="{FF2B5EF4-FFF2-40B4-BE49-F238E27FC236}">
              <a16:creationId xmlns:a16="http://schemas.microsoft.com/office/drawing/2014/main" id="{00000000-0008-0000-0E00-000063010000}"/>
            </a:ext>
          </a:extLst>
        </xdr:cNvPr>
        <xdr:cNvSpPr/>
      </xdr:nvSpPr>
      <xdr:spPr>
        <a:xfrm>
          <a:off x="10426700" y="1418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151909</xdr:rowOff>
    </xdr:from>
    <xdr:ext cx="469744" cy="259045"/>
    <xdr:sp macro="" textlink="">
      <xdr:nvSpPr>
        <xdr:cNvPr id="356" name="【公営住宅】&#10;一人当たり面積該当値テキスト">
          <a:extLst>
            <a:ext uri="{FF2B5EF4-FFF2-40B4-BE49-F238E27FC236}">
              <a16:creationId xmlns:a16="http://schemas.microsoft.com/office/drawing/2014/main" id="{00000000-0008-0000-0E00-000064010000}"/>
            </a:ext>
          </a:extLst>
        </xdr:cNvPr>
        <xdr:cNvSpPr txBox="1"/>
      </xdr:nvSpPr>
      <xdr:spPr>
        <a:xfrm>
          <a:off x="10515600" y="1403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132232</xdr:rowOff>
    </xdr:from>
    <xdr:to>
      <xdr:col>50</xdr:col>
      <xdr:colOff>165100</xdr:colOff>
      <xdr:row>83</xdr:row>
      <xdr:rowOff>62382</xdr:rowOff>
    </xdr:to>
    <xdr:sp macro="" textlink="">
      <xdr:nvSpPr>
        <xdr:cNvPr id="357" name="楕円 356">
          <a:extLst>
            <a:ext uri="{FF2B5EF4-FFF2-40B4-BE49-F238E27FC236}">
              <a16:creationId xmlns:a16="http://schemas.microsoft.com/office/drawing/2014/main" id="{00000000-0008-0000-0E00-000065010000}"/>
            </a:ext>
          </a:extLst>
        </xdr:cNvPr>
        <xdr:cNvSpPr/>
      </xdr:nvSpPr>
      <xdr:spPr>
        <a:xfrm>
          <a:off x="9588500" y="1419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8382</xdr:rowOff>
    </xdr:from>
    <xdr:to>
      <xdr:col>55</xdr:col>
      <xdr:colOff>0</xdr:colOff>
      <xdr:row>83</xdr:row>
      <xdr:rowOff>11582</xdr:rowOff>
    </xdr:to>
    <xdr:cxnSp macro="">
      <xdr:nvCxnSpPr>
        <xdr:cNvPr id="358" name="直線コネクタ 357">
          <a:extLst>
            <a:ext uri="{FF2B5EF4-FFF2-40B4-BE49-F238E27FC236}">
              <a16:creationId xmlns:a16="http://schemas.microsoft.com/office/drawing/2014/main" id="{00000000-0008-0000-0E00-000066010000}"/>
            </a:ext>
          </a:extLst>
        </xdr:cNvPr>
        <xdr:cNvCxnSpPr/>
      </xdr:nvCxnSpPr>
      <xdr:spPr>
        <a:xfrm flipV="1">
          <a:off x="9639300" y="14238732"/>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136347</xdr:rowOff>
    </xdr:from>
    <xdr:to>
      <xdr:col>46</xdr:col>
      <xdr:colOff>38100</xdr:colOff>
      <xdr:row>83</xdr:row>
      <xdr:rowOff>66497</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8699500" y="1419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11582</xdr:rowOff>
    </xdr:from>
    <xdr:to>
      <xdr:col>50</xdr:col>
      <xdr:colOff>114300</xdr:colOff>
      <xdr:row>83</xdr:row>
      <xdr:rowOff>15697</xdr:rowOff>
    </xdr:to>
    <xdr:cxnSp macro="">
      <xdr:nvCxnSpPr>
        <xdr:cNvPr id="360" name="直線コネクタ 359">
          <a:extLst>
            <a:ext uri="{FF2B5EF4-FFF2-40B4-BE49-F238E27FC236}">
              <a16:creationId xmlns:a16="http://schemas.microsoft.com/office/drawing/2014/main" id="{00000000-0008-0000-0E00-000068010000}"/>
            </a:ext>
          </a:extLst>
        </xdr:cNvPr>
        <xdr:cNvCxnSpPr/>
      </xdr:nvCxnSpPr>
      <xdr:spPr>
        <a:xfrm flipV="1">
          <a:off x="8750300" y="14241932"/>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132690</xdr:rowOff>
    </xdr:from>
    <xdr:to>
      <xdr:col>41</xdr:col>
      <xdr:colOff>101600</xdr:colOff>
      <xdr:row>83</xdr:row>
      <xdr:rowOff>62840</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7810500" y="1419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12040</xdr:rowOff>
    </xdr:from>
    <xdr:to>
      <xdr:col>45</xdr:col>
      <xdr:colOff>177800</xdr:colOff>
      <xdr:row>83</xdr:row>
      <xdr:rowOff>15697</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a:off x="7861300" y="14242390"/>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118974</xdr:rowOff>
    </xdr:from>
    <xdr:to>
      <xdr:col>36</xdr:col>
      <xdr:colOff>165100</xdr:colOff>
      <xdr:row>84</xdr:row>
      <xdr:rowOff>49124</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6921500" y="1434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12040</xdr:rowOff>
    </xdr:from>
    <xdr:to>
      <xdr:col>41</xdr:col>
      <xdr:colOff>50800</xdr:colOff>
      <xdr:row>83</xdr:row>
      <xdr:rowOff>169774</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6972300" y="14242390"/>
          <a:ext cx="889000" cy="15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41164</xdr:rowOff>
    </xdr:from>
    <xdr:ext cx="469744" cy="259045"/>
    <xdr:sp macro="" textlink="">
      <xdr:nvSpPr>
        <xdr:cNvPr id="365" name="n_1aveValue【公営住宅】&#10;一人当たり面積">
          <a:extLst>
            <a:ext uri="{FF2B5EF4-FFF2-40B4-BE49-F238E27FC236}">
              <a16:creationId xmlns:a16="http://schemas.microsoft.com/office/drawing/2014/main" id="{00000000-0008-0000-0E00-00006D010000}"/>
            </a:ext>
          </a:extLst>
        </xdr:cNvPr>
        <xdr:cNvSpPr txBox="1"/>
      </xdr:nvSpPr>
      <xdr:spPr>
        <a:xfrm>
          <a:off x="9391727" y="1444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43451</xdr:rowOff>
    </xdr:from>
    <xdr:ext cx="469744" cy="259045"/>
    <xdr:sp macro="" textlink="">
      <xdr:nvSpPr>
        <xdr:cNvPr id="366" name="n_2aveValue【公営住宅】&#10;一人当たり面積">
          <a:extLst>
            <a:ext uri="{FF2B5EF4-FFF2-40B4-BE49-F238E27FC236}">
              <a16:creationId xmlns:a16="http://schemas.microsoft.com/office/drawing/2014/main" id="{00000000-0008-0000-0E00-00006E010000}"/>
            </a:ext>
          </a:extLst>
        </xdr:cNvPr>
        <xdr:cNvSpPr txBox="1"/>
      </xdr:nvSpPr>
      <xdr:spPr>
        <a:xfrm>
          <a:off x="8515427" y="1444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85513</xdr:rowOff>
    </xdr:from>
    <xdr:ext cx="469744" cy="259045"/>
    <xdr:sp macro="" textlink="">
      <xdr:nvSpPr>
        <xdr:cNvPr id="367" name="n_3aveValue【公営住宅】&#10;一人当たり面積">
          <a:extLst>
            <a:ext uri="{FF2B5EF4-FFF2-40B4-BE49-F238E27FC236}">
              <a16:creationId xmlns:a16="http://schemas.microsoft.com/office/drawing/2014/main" id="{00000000-0008-0000-0E00-00006F010000}"/>
            </a:ext>
          </a:extLst>
        </xdr:cNvPr>
        <xdr:cNvSpPr txBox="1"/>
      </xdr:nvSpPr>
      <xdr:spPr>
        <a:xfrm>
          <a:off x="7626427" y="1448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93285</xdr:rowOff>
    </xdr:from>
    <xdr:ext cx="469744" cy="259045"/>
    <xdr:sp macro="" textlink="">
      <xdr:nvSpPr>
        <xdr:cNvPr id="368" name="n_4aveValue【公営住宅】&#10;一人当たり面積">
          <a:extLst>
            <a:ext uri="{FF2B5EF4-FFF2-40B4-BE49-F238E27FC236}">
              <a16:creationId xmlns:a16="http://schemas.microsoft.com/office/drawing/2014/main" id="{00000000-0008-0000-0E00-000070010000}"/>
            </a:ext>
          </a:extLst>
        </xdr:cNvPr>
        <xdr:cNvSpPr txBox="1"/>
      </xdr:nvSpPr>
      <xdr:spPr>
        <a:xfrm>
          <a:off x="6737427" y="14495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78909</xdr:rowOff>
    </xdr:from>
    <xdr:ext cx="469744" cy="259045"/>
    <xdr:sp macro="" textlink="">
      <xdr:nvSpPr>
        <xdr:cNvPr id="369" name="n_1mainValue【公営住宅】&#10;一人当たり面積">
          <a:extLst>
            <a:ext uri="{FF2B5EF4-FFF2-40B4-BE49-F238E27FC236}">
              <a16:creationId xmlns:a16="http://schemas.microsoft.com/office/drawing/2014/main" id="{00000000-0008-0000-0E00-000071010000}"/>
            </a:ext>
          </a:extLst>
        </xdr:cNvPr>
        <xdr:cNvSpPr txBox="1"/>
      </xdr:nvSpPr>
      <xdr:spPr>
        <a:xfrm>
          <a:off x="9391727" y="1396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83024</xdr:rowOff>
    </xdr:from>
    <xdr:ext cx="469744" cy="259045"/>
    <xdr:sp macro="" textlink="">
      <xdr:nvSpPr>
        <xdr:cNvPr id="370" name="n_2mainValue【公営住宅】&#10;一人当たり面積">
          <a:extLst>
            <a:ext uri="{FF2B5EF4-FFF2-40B4-BE49-F238E27FC236}">
              <a16:creationId xmlns:a16="http://schemas.microsoft.com/office/drawing/2014/main" id="{00000000-0008-0000-0E00-000072010000}"/>
            </a:ext>
          </a:extLst>
        </xdr:cNvPr>
        <xdr:cNvSpPr txBox="1"/>
      </xdr:nvSpPr>
      <xdr:spPr>
        <a:xfrm>
          <a:off x="8515427" y="1397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79367</xdr:rowOff>
    </xdr:from>
    <xdr:ext cx="469744" cy="259045"/>
    <xdr:sp macro="" textlink="">
      <xdr:nvSpPr>
        <xdr:cNvPr id="371" name="n_3mainValue【公営住宅】&#10;一人当たり面積">
          <a:extLst>
            <a:ext uri="{FF2B5EF4-FFF2-40B4-BE49-F238E27FC236}">
              <a16:creationId xmlns:a16="http://schemas.microsoft.com/office/drawing/2014/main" id="{00000000-0008-0000-0E00-000073010000}"/>
            </a:ext>
          </a:extLst>
        </xdr:cNvPr>
        <xdr:cNvSpPr txBox="1"/>
      </xdr:nvSpPr>
      <xdr:spPr>
        <a:xfrm>
          <a:off x="7626427" y="1396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65651</xdr:rowOff>
    </xdr:from>
    <xdr:ext cx="469744" cy="259045"/>
    <xdr:sp macro="" textlink="">
      <xdr:nvSpPr>
        <xdr:cNvPr id="372" name="n_4mainValue【公営住宅】&#10;一人当たり面積">
          <a:extLst>
            <a:ext uri="{FF2B5EF4-FFF2-40B4-BE49-F238E27FC236}">
              <a16:creationId xmlns:a16="http://schemas.microsoft.com/office/drawing/2014/main" id="{00000000-0008-0000-0E00-000074010000}"/>
            </a:ext>
          </a:extLst>
        </xdr:cNvPr>
        <xdr:cNvSpPr txBox="1"/>
      </xdr:nvSpPr>
      <xdr:spPr>
        <a:xfrm>
          <a:off x="6737427" y="1412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00000000-0008-0000-0E00-000075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1" name="テキスト ボックス 380">
          <a:extLst>
            <a:ext uri="{FF2B5EF4-FFF2-40B4-BE49-F238E27FC236}">
              <a16:creationId xmlns:a16="http://schemas.microsoft.com/office/drawing/2014/main" id="{00000000-0008-0000-0E00-00007D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2" name="直線コネクタ 381">
          <a:extLst>
            <a:ext uri="{FF2B5EF4-FFF2-40B4-BE49-F238E27FC236}">
              <a16:creationId xmlns:a16="http://schemas.microsoft.com/office/drawing/2014/main" id="{00000000-0008-0000-0E00-00007E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3" name="テキスト ボックス 382">
          <a:extLst>
            <a:ext uri="{FF2B5EF4-FFF2-40B4-BE49-F238E27FC236}">
              <a16:creationId xmlns:a16="http://schemas.microsoft.com/office/drawing/2014/main" id="{00000000-0008-0000-0E00-00007F010000}"/>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4" name="直線コネクタ 383">
          <a:extLst>
            <a:ext uri="{FF2B5EF4-FFF2-40B4-BE49-F238E27FC236}">
              <a16:creationId xmlns:a16="http://schemas.microsoft.com/office/drawing/2014/main" id="{00000000-0008-0000-0E00-000080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5" name="テキスト ボックス 384">
          <a:extLst>
            <a:ext uri="{FF2B5EF4-FFF2-40B4-BE49-F238E27FC236}">
              <a16:creationId xmlns:a16="http://schemas.microsoft.com/office/drawing/2014/main" id="{00000000-0008-0000-0E00-000081010000}"/>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6" name="直線コネクタ 385">
          <a:extLst>
            <a:ext uri="{FF2B5EF4-FFF2-40B4-BE49-F238E27FC236}">
              <a16:creationId xmlns:a16="http://schemas.microsoft.com/office/drawing/2014/main" id="{00000000-0008-0000-0E00-000082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6" name="【港湾・漁港】&#10;有形固定資産減価償却率グラフ枠">
          <a:extLst>
            <a:ext uri="{FF2B5EF4-FFF2-40B4-BE49-F238E27FC236}">
              <a16:creationId xmlns:a16="http://schemas.microsoft.com/office/drawing/2014/main" id="{00000000-0008-0000-0E00-00008C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102</xdr:row>
      <xdr:rowOff>160020</xdr:rowOff>
    </xdr:from>
    <xdr:to>
      <xdr:col>24</xdr:col>
      <xdr:colOff>62865</xdr:colOff>
      <xdr:row>107</xdr:row>
      <xdr:rowOff>80011</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flipV="1">
          <a:off x="4634865" y="17647920"/>
          <a:ext cx="0" cy="77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83838</xdr:rowOff>
    </xdr:from>
    <xdr:ext cx="405111" cy="259045"/>
    <xdr:sp macro="" textlink="">
      <xdr:nvSpPr>
        <xdr:cNvPr id="398" name="【港湾・漁港】&#10;有形固定資産減価償却率最小値テキスト">
          <a:extLst>
            <a:ext uri="{FF2B5EF4-FFF2-40B4-BE49-F238E27FC236}">
              <a16:creationId xmlns:a16="http://schemas.microsoft.com/office/drawing/2014/main" id="{00000000-0008-0000-0E00-00008E010000}"/>
            </a:ext>
          </a:extLst>
        </xdr:cNvPr>
        <xdr:cNvSpPr txBox="1"/>
      </xdr:nvSpPr>
      <xdr:spPr>
        <a:xfrm>
          <a:off x="4673600" y="1842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80011</xdr:rowOff>
    </xdr:from>
    <xdr:to>
      <xdr:col>24</xdr:col>
      <xdr:colOff>152400</xdr:colOff>
      <xdr:row>107</xdr:row>
      <xdr:rowOff>80011</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4546600" y="18425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106697</xdr:rowOff>
    </xdr:from>
    <xdr:ext cx="405111" cy="259045"/>
    <xdr:sp macro="" textlink="">
      <xdr:nvSpPr>
        <xdr:cNvPr id="400" name="【港湾・漁港】&#10;有形固定資産減価償却率最大値テキスト">
          <a:extLst>
            <a:ext uri="{FF2B5EF4-FFF2-40B4-BE49-F238E27FC236}">
              <a16:creationId xmlns:a16="http://schemas.microsoft.com/office/drawing/2014/main" id="{00000000-0008-0000-0E00-000090010000}"/>
            </a:ext>
          </a:extLst>
        </xdr:cNvPr>
        <xdr:cNvSpPr txBox="1"/>
      </xdr:nvSpPr>
      <xdr:spPr>
        <a:xfrm>
          <a:off x="4673600" y="17423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102</xdr:row>
      <xdr:rowOff>160020</xdr:rowOff>
    </xdr:from>
    <xdr:to>
      <xdr:col>24</xdr:col>
      <xdr:colOff>152400</xdr:colOff>
      <xdr:row>102</xdr:row>
      <xdr:rowOff>160020</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4546600" y="1764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26688</xdr:rowOff>
    </xdr:from>
    <xdr:ext cx="405111" cy="259045"/>
    <xdr:sp macro="" textlink="">
      <xdr:nvSpPr>
        <xdr:cNvPr id="402" name="【港湾・漁港】&#10;有形固定資産減価償却率平均値テキスト">
          <a:extLst>
            <a:ext uri="{FF2B5EF4-FFF2-40B4-BE49-F238E27FC236}">
              <a16:creationId xmlns:a16="http://schemas.microsoft.com/office/drawing/2014/main" id="{00000000-0008-0000-0E00-000092010000}"/>
            </a:ext>
          </a:extLst>
        </xdr:cNvPr>
        <xdr:cNvSpPr txBox="1"/>
      </xdr:nvSpPr>
      <xdr:spPr>
        <a:xfrm>
          <a:off x="4673600" y="18028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48261</xdr:rowOff>
    </xdr:from>
    <xdr:to>
      <xdr:col>24</xdr:col>
      <xdr:colOff>114300</xdr:colOff>
      <xdr:row>105</xdr:row>
      <xdr:rowOff>149861</xdr:rowOff>
    </xdr:to>
    <xdr:sp macro="" textlink="">
      <xdr:nvSpPr>
        <xdr:cNvPr id="403" name="フローチャート: 判断 402">
          <a:extLst>
            <a:ext uri="{FF2B5EF4-FFF2-40B4-BE49-F238E27FC236}">
              <a16:creationId xmlns:a16="http://schemas.microsoft.com/office/drawing/2014/main" id="{00000000-0008-0000-0E00-000093010000}"/>
            </a:ext>
          </a:extLst>
        </xdr:cNvPr>
        <xdr:cNvSpPr/>
      </xdr:nvSpPr>
      <xdr:spPr>
        <a:xfrm>
          <a:off x="45847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13970</xdr:rowOff>
    </xdr:from>
    <xdr:to>
      <xdr:col>20</xdr:col>
      <xdr:colOff>38100</xdr:colOff>
      <xdr:row>105</xdr:row>
      <xdr:rowOff>115570</xdr:rowOff>
    </xdr:to>
    <xdr:sp macro="" textlink="">
      <xdr:nvSpPr>
        <xdr:cNvPr id="404" name="フローチャート: 判断 403">
          <a:extLst>
            <a:ext uri="{FF2B5EF4-FFF2-40B4-BE49-F238E27FC236}">
              <a16:creationId xmlns:a16="http://schemas.microsoft.com/office/drawing/2014/main" id="{00000000-0008-0000-0E00-000094010000}"/>
            </a:ext>
          </a:extLst>
        </xdr:cNvPr>
        <xdr:cNvSpPr/>
      </xdr:nvSpPr>
      <xdr:spPr>
        <a:xfrm>
          <a:off x="3746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124461</xdr:rowOff>
    </xdr:from>
    <xdr:to>
      <xdr:col>15</xdr:col>
      <xdr:colOff>101600</xdr:colOff>
      <xdr:row>105</xdr:row>
      <xdr:rowOff>54611</xdr:rowOff>
    </xdr:to>
    <xdr:sp macro="" textlink="">
      <xdr:nvSpPr>
        <xdr:cNvPr id="405" name="フローチャート: 判断 404">
          <a:extLst>
            <a:ext uri="{FF2B5EF4-FFF2-40B4-BE49-F238E27FC236}">
              <a16:creationId xmlns:a16="http://schemas.microsoft.com/office/drawing/2014/main" id="{00000000-0008-0000-0E00-000095010000}"/>
            </a:ext>
          </a:extLst>
        </xdr:cNvPr>
        <xdr:cNvSpPr/>
      </xdr:nvSpPr>
      <xdr:spPr>
        <a:xfrm>
          <a:off x="2857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36830</xdr:rowOff>
    </xdr:from>
    <xdr:to>
      <xdr:col>10</xdr:col>
      <xdr:colOff>165100</xdr:colOff>
      <xdr:row>106</xdr:row>
      <xdr:rowOff>138430</xdr:rowOff>
    </xdr:to>
    <xdr:sp macro="" textlink="">
      <xdr:nvSpPr>
        <xdr:cNvPr id="406" name="フローチャート: 判断 405">
          <a:extLst>
            <a:ext uri="{FF2B5EF4-FFF2-40B4-BE49-F238E27FC236}">
              <a16:creationId xmlns:a16="http://schemas.microsoft.com/office/drawing/2014/main" id="{00000000-0008-0000-0E00-000096010000}"/>
            </a:ext>
          </a:extLst>
        </xdr:cNvPr>
        <xdr:cNvSpPr/>
      </xdr:nvSpPr>
      <xdr:spPr>
        <a:xfrm>
          <a:off x="1968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13970</xdr:rowOff>
    </xdr:from>
    <xdr:to>
      <xdr:col>6</xdr:col>
      <xdr:colOff>38100</xdr:colOff>
      <xdr:row>106</xdr:row>
      <xdr:rowOff>115570</xdr:rowOff>
    </xdr:to>
    <xdr:sp macro="" textlink="">
      <xdr:nvSpPr>
        <xdr:cNvPr id="407" name="フローチャート: 判断 406">
          <a:extLst>
            <a:ext uri="{FF2B5EF4-FFF2-40B4-BE49-F238E27FC236}">
              <a16:creationId xmlns:a16="http://schemas.microsoft.com/office/drawing/2014/main" id="{00000000-0008-0000-0E00-000097010000}"/>
            </a:ext>
          </a:extLst>
        </xdr:cNvPr>
        <xdr:cNvSpPr/>
      </xdr:nvSpPr>
      <xdr:spPr>
        <a:xfrm>
          <a:off x="10795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109220</xdr:rowOff>
    </xdr:from>
    <xdr:to>
      <xdr:col>24</xdr:col>
      <xdr:colOff>114300</xdr:colOff>
      <xdr:row>103</xdr:row>
      <xdr:rowOff>39370</xdr:rowOff>
    </xdr:to>
    <xdr:sp macro="" textlink="">
      <xdr:nvSpPr>
        <xdr:cNvPr id="413" name="楕円 412">
          <a:extLst>
            <a:ext uri="{FF2B5EF4-FFF2-40B4-BE49-F238E27FC236}">
              <a16:creationId xmlns:a16="http://schemas.microsoft.com/office/drawing/2014/main" id="{00000000-0008-0000-0E00-00009D010000}"/>
            </a:ext>
          </a:extLst>
        </xdr:cNvPr>
        <xdr:cNvSpPr/>
      </xdr:nvSpPr>
      <xdr:spPr>
        <a:xfrm>
          <a:off x="4584700" y="1759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62247</xdr:rowOff>
    </xdr:from>
    <xdr:ext cx="405111" cy="259045"/>
    <xdr:sp macro="" textlink="">
      <xdr:nvSpPr>
        <xdr:cNvPr id="414" name="【港湾・漁港】&#10;有形固定資産減価償却率該当値テキスト">
          <a:extLst>
            <a:ext uri="{FF2B5EF4-FFF2-40B4-BE49-F238E27FC236}">
              <a16:creationId xmlns:a16="http://schemas.microsoft.com/office/drawing/2014/main" id="{00000000-0008-0000-0E00-00009E010000}"/>
            </a:ext>
          </a:extLst>
        </xdr:cNvPr>
        <xdr:cNvSpPr txBox="1"/>
      </xdr:nvSpPr>
      <xdr:spPr>
        <a:xfrm>
          <a:off x="4673600" y="1755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116839</xdr:rowOff>
    </xdr:from>
    <xdr:to>
      <xdr:col>20</xdr:col>
      <xdr:colOff>38100</xdr:colOff>
      <xdr:row>103</xdr:row>
      <xdr:rowOff>46989</xdr:rowOff>
    </xdr:to>
    <xdr:sp macro="" textlink="">
      <xdr:nvSpPr>
        <xdr:cNvPr id="415" name="楕円 414">
          <a:extLst>
            <a:ext uri="{FF2B5EF4-FFF2-40B4-BE49-F238E27FC236}">
              <a16:creationId xmlns:a16="http://schemas.microsoft.com/office/drawing/2014/main" id="{00000000-0008-0000-0E00-00009F010000}"/>
            </a:ext>
          </a:extLst>
        </xdr:cNvPr>
        <xdr:cNvSpPr/>
      </xdr:nvSpPr>
      <xdr:spPr>
        <a:xfrm>
          <a:off x="374650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160020</xdr:rowOff>
    </xdr:from>
    <xdr:to>
      <xdr:col>24</xdr:col>
      <xdr:colOff>63500</xdr:colOff>
      <xdr:row>102</xdr:row>
      <xdr:rowOff>167639</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flipV="1">
          <a:off x="3797300" y="176479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36830</xdr:rowOff>
    </xdr:from>
    <xdr:to>
      <xdr:col>15</xdr:col>
      <xdr:colOff>101600</xdr:colOff>
      <xdr:row>102</xdr:row>
      <xdr:rowOff>138430</xdr:rowOff>
    </xdr:to>
    <xdr:sp macro="" textlink="">
      <xdr:nvSpPr>
        <xdr:cNvPr id="417" name="楕円 416">
          <a:extLst>
            <a:ext uri="{FF2B5EF4-FFF2-40B4-BE49-F238E27FC236}">
              <a16:creationId xmlns:a16="http://schemas.microsoft.com/office/drawing/2014/main" id="{00000000-0008-0000-0E00-0000A1010000}"/>
            </a:ext>
          </a:extLst>
        </xdr:cNvPr>
        <xdr:cNvSpPr/>
      </xdr:nvSpPr>
      <xdr:spPr>
        <a:xfrm>
          <a:off x="2857500"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87630</xdr:rowOff>
    </xdr:from>
    <xdr:to>
      <xdr:col>19</xdr:col>
      <xdr:colOff>177800</xdr:colOff>
      <xdr:row>102</xdr:row>
      <xdr:rowOff>167639</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2908300" y="17575530"/>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116839</xdr:rowOff>
    </xdr:from>
    <xdr:to>
      <xdr:col>10</xdr:col>
      <xdr:colOff>165100</xdr:colOff>
      <xdr:row>102</xdr:row>
      <xdr:rowOff>46989</xdr:rowOff>
    </xdr:to>
    <xdr:sp macro="" textlink="">
      <xdr:nvSpPr>
        <xdr:cNvPr id="419" name="楕円 418">
          <a:extLst>
            <a:ext uri="{FF2B5EF4-FFF2-40B4-BE49-F238E27FC236}">
              <a16:creationId xmlns:a16="http://schemas.microsoft.com/office/drawing/2014/main" id="{00000000-0008-0000-0E00-0000A3010000}"/>
            </a:ext>
          </a:extLst>
        </xdr:cNvPr>
        <xdr:cNvSpPr/>
      </xdr:nvSpPr>
      <xdr:spPr>
        <a:xfrm>
          <a:off x="1968500" y="1743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167639</xdr:rowOff>
    </xdr:from>
    <xdr:to>
      <xdr:col>15</xdr:col>
      <xdr:colOff>50800</xdr:colOff>
      <xdr:row>102</xdr:row>
      <xdr:rowOff>87630</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2019300" y="1748408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40639</xdr:rowOff>
    </xdr:from>
    <xdr:to>
      <xdr:col>6</xdr:col>
      <xdr:colOff>38100</xdr:colOff>
      <xdr:row>101</xdr:row>
      <xdr:rowOff>142239</xdr:rowOff>
    </xdr:to>
    <xdr:sp macro="" textlink="">
      <xdr:nvSpPr>
        <xdr:cNvPr id="421" name="楕円 420">
          <a:extLst>
            <a:ext uri="{FF2B5EF4-FFF2-40B4-BE49-F238E27FC236}">
              <a16:creationId xmlns:a16="http://schemas.microsoft.com/office/drawing/2014/main" id="{00000000-0008-0000-0E00-0000A5010000}"/>
            </a:ext>
          </a:extLst>
        </xdr:cNvPr>
        <xdr:cNvSpPr/>
      </xdr:nvSpPr>
      <xdr:spPr>
        <a:xfrm>
          <a:off x="1079500" y="1735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91439</xdr:rowOff>
    </xdr:from>
    <xdr:to>
      <xdr:col>10</xdr:col>
      <xdr:colOff>114300</xdr:colOff>
      <xdr:row>101</xdr:row>
      <xdr:rowOff>167639</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130300" y="1740788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106697</xdr:rowOff>
    </xdr:from>
    <xdr:ext cx="405111" cy="259045"/>
    <xdr:sp macro="" textlink="">
      <xdr:nvSpPr>
        <xdr:cNvPr id="423" name="n_1aveValue【港湾・漁港】&#10;有形固定資産減価償却率">
          <a:extLst>
            <a:ext uri="{FF2B5EF4-FFF2-40B4-BE49-F238E27FC236}">
              <a16:creationId xmlns:a16="http://schemas.microsoft.com/office/drawing/2014/main" id="{00000000-0008-0000-0E00-0000A7010000}"/>
            </a:ext>
          </a:extLst>
        </xdr:cNvPr>
        <xdr:cNvSpPr txBox="1"/>
      </xdr:nvSpPr>
      <xdr:spPr>
        <a:xfrm>
          <a:off x="35820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45738</xdr:rowOff>
    </xdr:from>
    <xdr:ext cx="405111" cy="259045"/>
    <xdr:sp macro="" textlink="">
      <xdr:nvSpPr>
        <xdr:cNvPr id="424" name="n_2aveValue【港湾・漁港】&#10;有形固定資産減価償却率">
          <a:extLst>
            <a:ext uri="{FF2B5EF4-FFF2-40B4-BE49-F238E27FC236}">
              <a16:creationId xmlns:a16="http://schemas.microsoft.com/office/drawing/2014/main" id="{00000000-0008-0000-0E00-0000A8010000}"/>
            </a:ext>
          </a:extLst>
        </xdr:cNvPr>
        <xdr:cNvSpPr txBox="1"/>
      </xdr:nvSpPr>
      <xdr:spPr>
        <a:xfrm>
          <a:off x="2705744" y="180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129557</xdr:rowOff>
    </xdr:from>
    <xdr:ext cx="405111" cy="259045"/>
    <xdr:sp macro="" textlink="">
      <xdr:nvSpPr>
        <xdr:cNvPr id="425" name="n_3aveValue【港湾・漁港】&#10;有形固定資産減価償却率">
          <a:extLst>
            <a:ext uri="{FF2B5EF4-FFF2-40B4-BE49-F238E27FC236}">
              <a16:creationId xmlns:a16="http://schemas.microsoft.com/office/drawing/2014/main" id="{00000000-0008-0000-0E00-0000A9010000}"/>
            </a:ext>
          </a:extLst>
        </xdr:cNvPr>
        <xdr:cNvSpPr txBox="1"/>
      </xdr:nvSpPr>
      <xdr:spPr>
        <a:xfrm>
          <a:off x="18167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106697</xdr:rowOff>
    </xdr:from>
    <xdr:ext cx="405111" cy="259045"/>
    <xdr:sp macro="" textlink="">
      <xdr:nvSpPr>
        <xdr:cNvPr id="426" name="n_4aveValue【港湾・漁港】&#10;有形固定資産減価償却率">
          <a:extLst>
            <a:ext uri="{FF2B5EF4-FFF2-40B4-BE49-F238E27FC236}">
              <a16:creationId xmlns:a16="http://schemas.microsoft.com/office/drawing/2014/main" id="{00000000-0008-0000-0E00-0000AA010000}"/>
            </a:ext>
          </a:extLst>
        </xdr:cNvPr>
        <xdr:cNvSpPr txBox="1"/>
      </xdr:nvSpPr>
      <xdr:spPr>
        <a:xfrm>
          <a:off x="9277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63516</xdr:rowOff>
    </xdr:from>
    <xdr:ext cx="405111" cy="259045"/>
    <xdr:sp macro="" textlink="">
      <xdr:nvSpPr>
        <xdr:cNvPr id="427" name="n_1mainValue【港湾・漁港】&#10;有形固定資産減価償却率">
          <a:extLst>
            <a:ext uri="{FF2B5EF4-FFF2-40B4-BE49-F238E27FC236}">
              <a16:creationId xmlns:a16="http://schemas.microsoft.com/office/drawing/2014/main" id="{00000000-0008-0000-0E00-0000AB010000}"/>
            </a:ext>
          </a:extLst>
        </xdr:cNvPr>
        <xdr:cNvSpPr txBox="1"/>
      </xdr:nvSpPr>
      <xdr:spPr>
        <a:xfrm>
          <a:off x="3582044" y="1737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154957</xdr:rowOff>
    </xdr:from>
    <xdr:ext cx="405111" cy="259045"/>
    <xdr:sp macro="" textlink="">
      <xdr:nvSpPr>
        <xdr:cNvPr id="428" name="n_2mainValue【港湾・漁港】&#10;有形固定資産減価償却率">
          <a:extLst>
            <a:ext uri="{FF2B5EF4-FFF2-40B4-BE49-F238E27FC236}">
              <a16:creationId xmlns:a16="http://schemas.microsoft.com/office/drawing/2014/main" id="{00000000-0008-0000-0E00-0000AC010000}"/>
            </a:ext>
          </a:extLst>
        </xdr:cNvPr>
        <xdr:cNvSpPr txBox="1"/>
      </xdr:nvSpPr>
      <xdr:spPr>
        <a:xfrm>
          <a:off x="2705744" y="1729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63516</xdr:rowOff>
    </xdr:from>
    <xdr:ext cx="405111" cy="259045"/>
    <xdr:sp macro="" textlink="">
      <xdr:nvSpPr>
        <xdr:cNvPr id="429" name="n_3mainValue【港湾・漁港】&#10;有形固定資産減価償却率">
          <a:extLst>
            <a:ext uri="{FF2B5EF4-FFF2-40B4-BE49-F238E27FC236}">
              <a16:creationId xmlns:a16="http://schemas.microsoft.com/office/drawing/2014/main" id="{00000000-0008-0000-0E00-0000AD010000}"/>
            </a:ext>
          </a:extLst>
        </xdr:cNvPr>
        <xdr:cNvSpPr txBox="1"/>
      </xdr:nvSpPr>
      <xdr:spPr>
        <a:xfrm>
          <a:off x="1816744" y="1720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158766</xdr:rowOff>
    </xdr:from>
    <xdr:ext cx="405111" cy="259045"/>
    <xdr:sp macro="" textlink="">
      <xdr:nvSpPr>
        <xdr:cNvPr id="430" name="n_4mainValue【港湾・漁港】&#10;有形固定資産減価償却率">
          <a:extLst>
            <a:ext uri="{FF2B5EF4-FFF2-40B4-BE49-F238E27FC236}">
              <a16:creationId xmlns:a16="http://schemas.microsoft.com/office/drawing/2014/main" id="{00000000-0008-0000-0E00-0000AE010000}"/>
            </a:ext>
          </a:extLst>
        </xdr:cNvPr>
        <xdr:cNvSpPr txBox="1"/>
      </xdr:nvSpPr>
      <xdr:spPr>
        <a:xfrm>
          <a:off x="927744" y="1713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a:extLst>
            <a:ext uri="{FF2B5EF4-FFF2-40B4-BE49-F238E27FC236}">
              <a16:creationId xmlns:a16="http://schemas.microsoft.com/office/drawing/2014/main" id="{00000000-0008-0000-0E00-0000A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a:extLst>
            <a:ext uri="{FF2B5EF4-FFF2-40B4-BE49-F238E27FC236}">
              <a16:creationId xmlns:a16="http://schemas.microsoft.com/office/drawing/2014/main" id="{00000000-0008-0000-0E00-0000B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a:extLst>
            <a:ext uri="{FF2B5EF4-FFF2-40B4-BE49-F238E27FC236}">
              <a16:creationId xmlns:a16="http://schemas.microsoft.com/office/drawing/2014/main" id="{00000000-0008-0000-0E00-0000B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a:extLst>
            <a:ext uri="{FF2B5EF4-FFF2-40B4-BE49-F238E27FC236}">
              <a16:creationId xmlns:a16="http://schemas.microsoft.com/office/drawing/2014/main" id="{00000000-0008-0000-0E00-0000B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a:extLst>
            <a:ext uri="{FF2B5EF4-FFF2-40B4-BE49-F238E27FC236}">
              <a16:creationId xmlns:a16="http://schemas.microsoft.com/office/drawing/2014/main" id="{00000000-0008-0000-0E00-0000B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a:extLst>
            <a:ext uri="{FF2B5EF4-FFF2-40B4-BE49-F238E27FC236}">
              <a16:creationId xmlns:a16="http://schemas.microsoft.com/office/drawing/2014/main" id="{00000000-0008-0000-0E00-0000B7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110</xdr:row>
      <xdr:rowOff>48277</xdr:rowOff>
    </xdr:from>
    <xdr:ext cx="248786" cy="259045"/>
    <xdr:sp macro="" textlink="">
      <xdr:nvSpPr>
        <xdr:cNvPr id="441" name="テキスト ボックス 440">
          <a:extLst>
            <a:ext uri="{FF2B5EF4-FFF2-40B4-BE49-F238E27FC236}">
              <a16:creationId xmlns:a16="http://schemas.microsoft.com/office/drawing/2014/main" id="{00000000-0008-0000-0E00-0000B9010000}"/>
            </a:ext>
          </a:extLst>
        </xdr:cNvPr>
        <xdr:cNvSpPr txBox="1"/>
      </xdr:nvSpPr>
      <xdr:spPr>
        <a:xfrm>
          <a:off x="6355214" y="1890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152400</xdr:rowOff>
    </xdr:from>
    <xdr:to>
      <xdr:col>59</xdr:col>
      <xdr:colOff>50800</xdr:colOff>
      <xdr:row>108</xdr:row>
      <xdr:rowOff>152400</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3" name="テキスト ボックス 442">
          <a:extLst>
            <a:ext uri="{FF2B5EF4-FFF2-40B4-BE49-F238E27FC236}">
              <a16:creationId xmlns:a16="http://schemas.microsoft.com/office/drawing/2014/main" id="{00000000-0008-0000-0E00-0000BB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45" name="テキスト ボックス 444">
          <a:extLst>
            <a:ext uri="{FF2B5EF4-FFF2-40B4-BE49-F238E27FC236}">
              <a16:creationId xmlns:a16="http://schemas.microsoft.com/office/drawing/2014/main" id="{00000000-0008-0000-0E00-0000BD010000}"/>
            </a:ext>
          </a:extLst>
        </xdr:cNvPr>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103</xdr:row>
      <xdr:rowOff>105427</xdr:rowOff>
    </xdr:from>
    <xdr:ext cx="531299" cy="25904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101</xdr:row>
      <xdr:rowOff>67327</xdr:rowOff>
    </xdr:from>
    <xdr:ext cx="531299"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99</xdr:row>
      <xdr:rowOff>29227</xdr:rowOff>
    </xdr:from>
    <xdr:ext cx="531299"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6072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162577</xdr:rowOff>
    </xdr:from>
    <xdr:ext cx="531299"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6072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港湾・漁港】&#10;一人当たり有形固定資産（償却資産）額グラフ枠">
          <a:extLst>
            <a:ext uri="{FF2B5EF4-FFF2-40B4-BE49-F238E27FC236}">
              <a16:creationId xmlns:a16="http://schemas.microsoft.com/office/drawing/2014/main" id="{00000000-0008-0000-0E00-0000C6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103</xdr:row>
      <xdr:rowOff>120092</xdr:rowOff>
    </xdr:from>
    <xdr:to>
      <xdr:col>54</xdr:col>
      <xdr:colOff>189865</xdr:colOff>
      <xdr:row>104</xdr:row>
      <xdr:rowOff>158344</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flipV="1">
          <a:off x="10476865" y="17779442"/>
          <a:ext cx="0" cy="209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162171</xdr:rowOff>
    </xdr:from>
    <xdr:ext cx="534377" cy="259045"/>
    <xdr:sp macro="" textlink="">
      <xdr:nvSpPr>
        <xdr:cNvPr id="456" name="【港湾・漁港】&#10;一人当たり有形固定資産（償却資産）額最小値テキスト">
          <a:extLst>
            <a:ext uri="{FF2B5EF4-FFF2-40B4-BE49-F238E27FC236}">
              <a16:creationId xmlns:a16="http://schemas.microsoft.com/office/drawing/2014/main" id="{00000000-0008-0000-0E00-0000C8010000}"/>
            </a:ext>
          </a:extLst>
        </xdr:cNvPr>
        <xdr:cNvSpPr txBox="1"/>
      </xdr:nvSpPr>
      <xdr:spPr>
        <a:xfrm>
          <a:off x="10515600" y="1799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104</xdr:row>
      <xdr:rowOff>158344</xdr:rowOff>
    </xdr:from>
    <xdr:to>
      <xdr:col>55</xdr:col>
      <xdr:colOff>88900</xdr:colOff>
      <xdr:row>104</xdr:row>
      <xdr:rowOff>158344</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10388600" y="1798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102</xdr:row>
      <xdr:rowOff>66769</xdr:rowOff>
    </xdr:from>
    <xdr:ext cx="534377" cy="259045"/>
    <xdr:sp macro="" textlink="">
      <xdr:nvSpPr>
        <xdr:cNvPr id="458" name="【港湾・漁港】&#10;一人当たり有形固定資産（償却資産）額最大値テキスト">
          <a:extLst>
            <a:ext uri="{FF2B5EF4-FFF2-40B4-BE49-F238E27FC236}">
              <a16:creationId xmlns:a16="http://schemas.microsoft.com/office/drawing/2014/main" id="{00000000-0008-0000-0E00-0000CA010000}"/>
            </a:ext>
          </a:extLst>
        </xdr:cNvPr>
        <xdr:cNvSpPr txBox="1"/>
      </xdr:nvSpPr>
      <xdr:spPr>
        <a:xfrm>
          <a:off x="10515600" y="1755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103</xdr:row>
      <xdr:rowOff>120092</xdr:rowOff>
    </xdr:from>
    <xdr:to>
      <xdr:col>55</xdr:col>
      <xdr:colOff>88900</xdr:colOff>
      <xdr:row>103</xdr:row>
      <xdr:rowOff>120092</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10388600" y="1777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52088</xdr:rowOff>
    </xdr:from>
    <xdr:ext cx="534377" cy="259045"/>
    <xdr:sp macro="" textlink="">
      <xdr:nvSpPr>
        <xdr:cNvPr id="460" name="【港湾・漁港】&#10;一人当たり有形固定資産（償却資産）額平均値テキスト">
          <a:extLst>
            <a:ext uri="{FF2B5EF4-FFF2-40B4-BE49-F238E27FC236}">
              <a16:creationId xmlns:a16="http://schemas.microsoft.com/office/drawing/2014/main" id="{00000000-0008-0000-0E00-0000CC010000}"/>
            </a:ext>
          </a:extLst>
        </xdr:cNvPr>
        <xdr:cNvSpPr txBox="1"/>
      </xdr:nvSpPr>
      <xdr:spPr>
        <a:xfrm>
          <a:off x="10515600" y="17711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29211</xdr:rowOff>
    </xdr:from>
    <xdr:to>
      <xdr:col>55</xdr:col>
      <xdr:colOff>50800</xdr:colOff>
      <xdr:row>104</xdr:row>
      <xdr:rowOff>130811</xdr:rowOff>
    </xdr:to>
    <xdr:sp macro="" textlink="">
      <xdr:nvSpPr>
        <xdr:cNvPr id="461" name="フローチャート: 判断 460">
          <a:extLst>
            <a:ext uri="{FF2B5EF4-FFF2-40B4-BE49-F238E27FC236}">
              <a16:creationId xmlns:a16="http://schemas.microsoft.com/office/drawing/2014/main" id="{00000000-0008-0000-0E00-0000CD010000}"/>
            </a:ext>
          </a:extLst>
        </xdr:cNvPr>
        <xdr:cNvSpPr/>
      </xdr:nvSpPr>
      <xdr:spPr>
        <a:xfrm>
          <a:off x="104267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78587</xdr:rowOff>
    </xdr:from>
    <xdr:to>
      <xdr:col>50</xdr:col>
      <xdr:colOff>165100</xdr:colOff>
      <xdr:row>105</xdr:row>
      <xdr:rowOff>8737</xdr:rowOff>
    </xdr:to>
    <xdr:sp macro="" textlink="">
      <xdr:nvSpPr>
        <xdr:cNvPr id="462" name="フローチャート: 判断 461">
          <a:extLst>
            <a:ext uri="{FF2B5EF4-FFF2-40B4-BE49-F238E27FC236}">
              <a16:creationId xmlns:a16="http://schemas.microsoft.com/office/drawing/2014/main" id="{00000000-0008-0000-0E00-0000CE010000}"/>
            </a:ext>
          </a:extLst>
        </xdr:cNvPr>
        <xdr:cNvSpPr/>
      </xdr:nvSpPr>
      <xdr:spPr>
        <a:xfrm>
          <a:off x="9588500" y="1790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106857</xdr:rowOff>
    </xdr:from>
    <xdr:to>
      <xdr:col>46</xdr:col>
      <xdr:colOff>38100</xdr:colOff>
      <xdr:row>105</xdr:row>
      <xdr:rowOff>37007</xdr:rowOff>
    </xdr:to>
    <xdr:sp macro="" textlink="">
      <xdr:nvSpPr>
        <xdr:cNvPr id="463" name="フローチャート: 判断 462">
          <a:extLst>
            <a:ext uri="{FF2B5EF4-FFF2-40B4-BE49-F238E27FC236}">
              <a16:creationId xmlns:a16="http://schemas.microsoft.com/office/drawing/2014/main" id="{00000000-0008-0000-0E00-0000CF010000}"/>
            </a:ext>
          </a:extLst>
        </xdr:cNvPr>
        <xdr:cNvSpPr/>
      </xdr:nvSpPr>
      <xdr:spPr>
        <a:xfrm>
          <a:off x="8699500" y="1793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99</xdr:row>
      <xdr:rowOff>161646</xdr:rowOff>
    </xdr:from>
    <xdr:to>
      <xdr:col>41</xdr:col>
      <xdr:colOff>101600</xdr:colOff>
      <xdr:row>100</xdr:row>
      <xdr:rowOff>91796</xdr:rowOff>
    </xdr:to>
    <xdr:sp macro="" textlink="">
      <xdr:nvSpPr>
        <xdr:cNvPr id="464" name="フローチャート: 判断 463">
          <a:extLst>
            <a:ext uri="{FF2B5EF4-FFF2-40B4-BE49-F238E27FC236}">
              <a16:creationId xmlns:a16="http://schemas.microsoft.com/office/drawing/2014/main" id="{00000000-0008-0000-0E00-0000D0010000}"/>
            </a:ext>
          </a:extLst>
        </xdr:cNvPr>
        <xdr:cNvSpPr/>
      </xdr:nvSpPr>
      <xdr:spPr>
        <a:xfrm>
          <a:off x="7810500" y="171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100</xdr:row>
      <xdr:rowOff>86589</xdr:rowOff>
    </xdr:from>
    <xdr:to>
      <xdr:col>36</xdr:col>
      <xdr:colOff>165100</xdr:colOff>
      <xdr:row>101</xdr:row>
      <xdr:rowOff>16739</xdr:rowOff>
    </xdr:to>
    <xdr:sp macro="" textlink="">
      <xdr:nvSpPr>
        <xdr:cNvPr id="465" name="フローチャート: 判断 464">
          <a:extLst>
            <a:ext uri="{FF2B5EF4-FFF2-40B4-BE49-F238E27FC236}">
              <a16:creationId xmlns:a16="http://schemas.microsoft.com/office/drawing/2014/main" id="{00000000-0008-0000-0E00-0000D1010000}"/>
            </a:ext>
          </a:extLst>
        </xdr:cNvPr>
        <xdr:cNvSpPr/>
      </xdr:nvSpPr>
      <xdr:spPr>
        <a:xfrm>
          <a:off x="6921500" y="1723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81865</xdr:rowOff>
    </xdr:from>
    <xdr:to>
      <xdr:col>55</xdr:col>
      <xdr:colOff>50800</xdr:colOff>
      <xdr:row>105</xdr:row>
      <xdr:rowOff>12015</xdr:rowOff>
    </xdr:to>
    <xdr:sp macro="" textlink="">
      <xdr:nvSpPr>
        <xdr:cNvPr id="471" name="楕円 470">
          <a:extLst>
            <a:ext uri="{FF2B5EF4-FFF2-40B4-BE49-F238E27FC236}">
              <a16:creationId xmlns:a16="http://schemas.microsoft.com/office/drawing/2014/main" id="{00000000-0008-0000-0E00-0000D7010000}"/>
            </a:ext>
          </a:extLst>
        </xdr:cNvPr>
        <xdr:cNvSpPr/>
      </xdr:nvSpPr>
      <xdr:spPr>
        <a:xfrm>
          <a:off x="10426700" y="1791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7638</xdr:rowOff>
    </xdr:from>
    <xdr:ext cx="534377" cy="259045"/>
    <xdr:sp macro="" textlink="">
      <xdr:nvSpPr>
        <xdr:cNvPr id="472" name="【港湾・漁港】&#10;一人当たり有形固定資産（償却資産）額該当値テキスト">
          <a:extLst>
            <a:ext uri="{FF2B5EF4-FFF2-40B4-BE49-F238E27FC236}">
              <a16:creationId xmlns:a16="http://schemas.microsoft.com/office/drawing/2014/main" id="{00000000-0008-0000-0E00-0000D8010000}"/>
            </a:ext>
          </a:extLst>
        </xdr:cNvPr>
        <xdr:cNvSpPr txBox="1"/>
      </xdr:nvSpPr>
      <xdr:spPr>
        <a:xfrm>
          <a:off x="10515600" y="1783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34010</xdr:rowOff>
    </xdr:from>
    <xdr:to>
      <xdr:col>50</xdr:col>
      <xdr:colOff>165100</xdr:colOff>
      <xdr:row>105</xdr:row>
      <xdr:rowOff>135610</xdr:rowOff>
    </xdr:to>
    <xdr:sp macro="" textlink="">
      <xdr:nvSpPr>
        <xdr:cNvPr id="473" name="楕円 472">
          <a:extLst>
            <a:ext uri="{FF2B5EF4-FFF2-40B4-BE49-F238E27FC236}">
              <a16:creationId xmlns:a16="http://schemas.microsoft.com/office/drawing/2014/main" id="{00000000-0008-0000-0E00-0000D9010000}"/>
            </a:ext>
          </a:extLst>
        </xdr:cNvPr>
        <xdr:cNvSpPr/>
      </xdr:nvSpPr>
      <xdr:spPr>
        <a:xfrm>
          <a:off x="9588500" y="1803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132665</xdr:rowOff>
    </xdr:from>
    <xdr:to>
      <xdr:col>55</xdr:col>
      <xdr:colOff>0</xdr:colOff>
      <xdr:row>105</xdr:row>
      <xdr:rowOff>84810</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flipV="1">
          <a:off x="9639300" y="17963465"/>
          <a:ext cx="838200" cy="12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45593</xdr:rowOff>
    </xdr:from>
    <xdr:to>
      <xdr:col>46</xdr:col>
      <xdr:colOff>38100</xdr:colOff>
      <xdr:row>105</xdr:row>
      <xdr:rowOff>147193</xdr:rowOff>
    </xdr:to>
    <xdr:sp macro="" textlink="">
      <xdr:nvSpPr>
        <xdr:cNvPr id="475" name="楕円 474">
          <a:extLst>
            <a:ext uri="{FF2B5EF4-FFF2-40B4-BE49-F238E27FC236}">
              <a16:creationId xmlns:a16="http://schemas.microsoft.com/office/drawing/2014/main" id="{00000000-0008-0000-0E00-0000DB010000}"/>
            </a:ext>
          </a:extLst>
        </xdr:cNvPr>
        <xdr:cNvSpPr/>
      </xdr:nvSpPr>
      <xdr:spPr>
        <a:xfrm>
          <a:off x="8699500" y="1804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84810</xdr:rowOff>
    </xdr:from>
    <xdr:to>
      <xdr:col>50</xdr:col>
      <xdr:colOff>114300</xdr:colOff>
      <xdr:row>105</xdr:row>
      <xdr:rowOff>96393</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flipV="1">
          <a:off x="8750300" y="18087060"/>
          <a:ext cx="889000" cy="1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60909</xdr:rowOff>
    </xdr:from>
    <xdr:to>
      <xdr:col>41</xdr:col>
      <xdr:colOff>101600</xdr:colOff>
      <xdr:row>105</xdr:row>
      <xdr:rowOff>162509</xdr:rowOff>
    </xdr:to>
    <xdr:sp macro="" textlink="">
      <xdr:nvSpPr>
        <xdr:cNvPr id="477" name="楕円 476">
          <a:extLst>
            <a:ext uri="{FF2B5EF4-FFF2-40B4-BE49-F238E27FC236}">
              <a16:creationId xmlns:a16="http://schemas.microsoft.com/office/drawing/2014/main" id="{00000000-0008-0000-0E00-0000DD010000}"/>
            </a:ext>
          </a:extLst>
        </xdr:cNvPr>
        <xdr:cNvSpPr/>
      </xdr:nvSpPr>
      <xdr:spPr>
        <a:xfrm>
          <a:off x="7810500" y="1806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96393</xdr:rowOff>
    </xdr:from>
    <xdr:to>
      <xdr:col>45</xdr:col>
      <xdr:colOff>177800</xdr:colOff>
      <xdr:row>105</xdr:row>
      <xdr:rowOff>111709</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flipV="1">
          <a:off x="7861300" y="18098643"/>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1778</xdr:rowOff>
    </xdr:from>
    <xdr:to>
      <xdr:col>36</xdr:col>
      <xdr:colOff>165100</xdr:colOff>
      <xdr:row>107</xdr:row>
      <xdr:rowOff>103378</xdr:rowOff>
    </xdr:to>
    <xdr:sp macro="" textlink="">
      <xdr:nvSpPr>
        <xdr:cNvPr id="479" name="楕円 478">
          <a:extLst>
            <a:ext uri="{FF2B5EF4-FFF2-40B4-BE49-F238E27FC236}">
              <a16:creationId xmlns:a16="http://schemas.microsoft.com/office/drawing/2014/main" id="{00000000-0008-0000-0E00-0000DF010000}"/>
            </a:ext>
          </a:extLst>
        </xdr:cNvPr>
        <xdr:cNvSpPr/>
      </xdr:nvSpPr>
      <xdr:spPr>
        <a:xfrm>
          <a:off x="6921500" y="1834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111709</xdr:rowOff>
    </xdr:from>
    <xdr:to>
      <xdr:col>41</xdr:col>
      <xdr:colOff>50800</xdr:colOff>
      <xdr:row>107</xdr:row>
      <xdr:rowOff>52578</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flipV="1">
          <a:off x="6972300" y="18113959"/>
          <a:ext cx="889000" cy="28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103</xdr:row>
      <xdr:rowOff>25264</xdr:rowOff>
    </xdr:from>
    <xdr:ext cx="534377" cy="259045"/>
    <xdr:sp macro="" textlink="">
      <xdr:nvSpPr>
        <xdr:cNvPr id="481" name="n_1aveValue【港湾・漁港】&#10;一人当たり有形固定資産（償却資産）額">
          <a:extLst>
            <a:ext uri="{FF2B5EF4-FFF2-40B4-BE49-F238E27FC236}">
              <a16:creationId xmlns:a16="http://schemas.microsoft.com/office/drawing/2014/main" id="{00000000-0008-0000-0E00-0000E1010000}"/>
            </a:ext>
          </a:extLst>
        </xdr:cNvPr>
        <xdr:cNvSpPr txBox="1"/>
      </xdr:nvSpPr>
      <xdr:spPr>
        <a:xfrm>
          <a:off x="9359411" y="1768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103</xdr:row>
      <xdr:rowOff>53534</xdr:rowOff>
    </xdr:from>
    <xdr:ext cx="534377" cy="259045"/>
    <xdr:sp macro="" textlink="">
      <xdr:nvSpPr>
        <xdr:cNvPr id="482" name="n_2aveValue【港湾・漁港】&#10;一人当たり有形固定資産（償却資産）額">
          <a:extLst>
            <a:ext uri="{FF2B5EF4-FFF2-40B4-BE49-F238E27FC236}">
              <a16:creationId xmlns:a16="http://schemas.microsoft.com/office/drawing/2014/main" id="{00000000-0008-0000-0E00-0000E2010000}"/>
            </a:ext>
          </a:extLst>
        </xdr:cNvPr>
        <xdr:cNvSpPr txBox="1"/>
      </xdr:nvSpPr>
      <xdr:spPr>
        <a:xfrm>
          <a:off x="8483111" y="1771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98</xdr:row>
      <xdr:rowOff>108323</xdr:rowOff>
    </xdr:from>
    <xdr:ext cx="534377" cy="259045"/>
    <xdr:sp macro="" textlink="">
      <xdr:nvSpPr>
        <xdr:cNvPr id="483" name="n_3aveValue【港湾・漁港】&#10;一人当たり有形固定資産（償却資産）額">
          <a:extLst>
            <a:ext uri="{FF2B5EF4-FFF2-40B4-BE49-F238E27FC236}">
              <a16:creationId xmlns:a16="http://schemas.microsoft.com/office/drawing/2014/main" id="{00000000-0008-0000-0E00-0000E3010000}"/>
            </a:ext>
          </a:extLst>
        </xdr:cNvPr>
        <xdr:cNvSpPr txBox="1"/>
      </xdr:nvSpPr>
      <xdr:spPr>
        <a:xfrm>
          <a:off x="7594111" y="1691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99</xdr:row>
      <xdr:rowOff>33266</xdr:rowOff>
    </xdr:from>
    <xdr:ext cx="534377" cy="259045"/>
    <xdr:sp macro="" textlink="">
      <xdr:nvSpPr>
        <xdr:cNvPr id="484" name="n_4aveValue【港湾・漁港】&#10;一人当たり有形固定資産（償却資産）額">
          <a:extLst>
            <a:ext uri="{FF2B5EF4-FFF2-40B4-BE49-F238E27FC236}">
              <a16:creationId xmlns:a16="http://schemas.microsoft.com/office/drawing/2014/main" id="{00000000-0008-0000-0E00-0000E4010000}"/>
            </a:ext>
          </a:extLst>
        </xdr:cNvPr>
        <xdr:cNvSpPr txBox="1"/>
      </xdr:nvSpPr>
      <xdr:spPr>
        <a:xfrm>
          <a:off x="6705111" y="1700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105</xdr:row>
      <xdr:rowOff>126737</xdr:rowOff>
    </xdr:from>
    <xdr:ext cx="534377" cy="259045"/>
    <xdr:sp macro="" textlink="">
      <xdr:nvSpPr>
        <xdr:cNvPr id="485" name="n_1mainValue【港湾・漁港】&#10;一人当たり有形固定資産（償却資産）額">
          <a:extLst>
            <a:ext uri="{FF2B5EF4-FFF2-40B4-BE49-F238E27FC236}">
              <a16:creationId xmlns:a16="http://schemas.microsoft.com/office/drawing/2014/main" id="{00000000-0008-0000-0E00-0000E5010000}"/>
            </a:ext>
          </a:extLst>
        </xdr:cNvPr>
        <xdr:cNvSpPr txBox="1"/>
      </xdr:nvSpPr>
      <xdr:spPr>
        <a:xfrm>
          <a:off x="9359411" y="1812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138320</xdr:rowOff>
    </xdr:from>
    <xdr:ext cx="534377" cy="259045"/>
    <xdr:sp macro="" textlink="">
      <xdr:nvSpPr>
        <xdr:cNvPr id="486" name="n_2mainValue【港湾・漁港】&#10;一人当たり有形固定資産（償却資産）額">
          <a:extLst>
            <a:ext uri="{FF2B5EF4-FFF2-40B4-BE49-F238E27FC236}">
              <a16:creationId xmlns:a16="http://schemas.microsoft.com/office/drawing/2014/main" id="{00000000-0008-0000-0E00-0000E6010000}"/>
            </a:ext>
          </a:extLst>
        </xdr:cNvPr>
        <xdr:cNvSpPr txBox="1"/>
      </xdr:nvSpPr>
      <xdr:spPr>
        <a:xfrm>
          <a:off x="8483111" y="1814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153636</xdr:rowOff>
    </xdr:from>
    <xdr:ext cx="534377" cy="259045"/>
    <xdr:sp macro="" textlink="">
      <xdr:nvSpPr>
        <xdr:cNvPr id="487" name="n_3mainValue【港湾・漁港】&#10;一人当たり有形固定資産（償却資産）額">
          <a:extLst>
            <a:ext uri="{FF2B5EF4-FFF2-40B4-BE49-F238E27FC236}">
              <a16:creationId xmlns:a16="http://schemas.microsoft.com/office/drawing/2014/main" id="{00000000-0008-0000-0E00-0000E7010000}"/>
            </a:ext>
          </a:extLst>
        </xdr:cNvPr>
        <xdr:cNvSpPr txBox="1"/>
      </xdr:nvSpPr>
      <xdr:spPr>
        <a:xfrm>
          <a:off x="7594111" y="1815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107</xdr:row>
      <xdr:rowOff>94505</xdr:rowOff>
    </xdr:from>
    <xdr:ext cx="469744" cy="259045"/>
    <xdr:sp macro="" textlink="">
      <xdr:nvSpPr>
        <xdr:cNvPr id="488" name="n_4main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6737428" y="1843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00000000-0008-0000-0E00-0000E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00000000-0008-0000-0E00-0000E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00000000-0008-0000-0E00-0000E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00000000-0008-0000-0E00-0000E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00000000-0008-0000-0E00-0000E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E00-0000E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00000000-0008-0000-0E00-0000F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00000000-0008-0000-0E00-0000F3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01" name="テキスト ボックス 500">
          <a:extLst>
            <a:ext uri="{FF2B5EF4-FFF2-40B4-BE49-F238E27FC236}">
              <a16:creationId xmlns:a16="http://schemas.microsoft.com/office/drawing/2014/main" id="{00000000-0008-0000-0E00-0000F5010000}"/>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0" name="【認定こども園・幼稚園・保育所】&#10;有形固定資産減価償却率グラフ枠">
          <a:extLst>
            <a:ext uri="{FF2B5EF4-FFF2-40B4-BE49-F238E27FC236}">
              <a16:creationId xmlns:a16="http://schemas.microsoft.com/office/drawing/2014/main" id="{00000000-0008-0000-0E00-0000F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94488</xdr:rowOff>
    </xdr:from>
    <xdr:to>
      <xdr:col>85</xdr:col>
      <xdr:colOff>126364</xdr:colOff>
      <xdr:row>41</xdr:row>
      <xdr:rowOff>110490</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flipV="1">
          <a:off x="16318864" y="592378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512" name="【認定こども園・幼稚園・保育所】&#10;有形固定資産減価償却率最小値テキスト">
          <a:extLst>
            <a:ext uri="{FF2B5EF4-FFF2-40B4-BE49-F238E27FC236}">
              <a16:creationId xmlns:a16="http://schemas.microsoft.com/office/drawing/2014/main" id="{00000000-0008-0000-0E00-000000020000}"/>
            </a:ext>
          </a:extLst>
        </xdr:cNvPr>
        <xdr:cNvSpPr txBox="1"/>
      </xdr:nvSpPr>
      <xdr:spPr>
        <a:xfrm>
          <a:off x="16357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16230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41165</xdr:rowOff>
    </xdr:from>
    <xdr:ext cx="405111" cy="259045"/>
    <xdr:sp macro="" textlink="">
      <xdr:nvSpPr>
        <xdr:cNvPr id="514" name="【認定こども園・幼稚園・保育所】&#10;有形固定資産減価償却率最大値テキスト">
          <a:extLst>
            <a:ext uri="{FF2B5EF4-FFF2-40B4-BE49-F238E27FC236}">
              <a16:creationId xmlns:a16="http://schemas.microsoft.com/office/drawing/2014/main" id="{00000000-0008-0000-0E00-000002020000}"/>
            </a:ext>
          </a:extLst>
        </xdr:cNvPr>
        <xdr:cNvSpPr txBox="1"/>
      </xdr:nvSpPr>
      <xdr:spPr>
        <a:xfrm>
          <a:off x="16357600" y="5699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94488</xdr:rowOff>
    </xdr:from>
    <xdr:to>
      <xdr:col>86</xdr:col>
      <xdr:colOff>25400</xdr:colOff>
      <xdr:row>34</xdr:row>
      <xdr:rowOff>94488</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a:off x="16230600" y="592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132859</xdr:rowOff>
    </xdr:from>
    <xdr:ext cx="405111" cy="259045"/>
    <xdr:sp macro="" textlink="">
      <xdr:nvSpPr>
        <xdr:cNvPr id="516" name="【認定こども園・幼稚園・保育所】&#10;有形固定資産減価償却率平均値テキスト">
          <a:extLst>
            <a:ext uri="{FF2B5EF4-FFF2-40B4-BE49-F238E27FC236}">
              <a16:creationId xmlns:a16="http://schemas.microsoft.com/office/drawing/2014/main" id="{00000000-0008-0000-0E00-000004020000}"/>
            </a:ext>
          </a:extLst>
        </xdr:cNvPr>
        <xdr:cNvSpPr txBox="1"/>
      </xdr:nvSpPr>
      <xdr:spPr>
        <a:xfrm>
          <a:off x="16357600" y="61336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109982</xdr:rowOff>
    </xdr:from>
    <xdr:to>
      <xdr:col>85</xdr:col>
      <xdr:colOff>177800</xdr:colOff>
      <xdr:row>37</xdr:row>
      <xdr:rowOff>40132</xdr:rowOff>
    </xdr:to>
    <xdr:sp macro="" textlink="">
      <xdr:nvSpPr>
        <xdr:cNvPr id="517" name="フローチャート: 判断 516">
          <a:extLst>
            <a:ext uri="{FF2B5EF4-FFF2-40B4-BE49-F238E27FC236}">
              <a16:creationId xmlns:a16="http://schemas.microsoft.com/office/drawing/2014/main" id="{00000000-0008-0000-0E00-000005020000}"/>
            </a:ext>
          </a:extLst>
        </xdr:cNvPr>
        <xdr:cNvSpPr/>
      </xdr:nvSpPr>
      <xdr:spPr>
        <a:xfrm>
          <a:off x="16268700" y="628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50546</xdr:rowOff>
    </xdr:from>
    <xdr:to>
      <xdr:col>81</xdr:col>
      <xdr:colOff>101600</xdr:colOff>
      <xdr:row>36</xdr:row>
      <xdr:rowOff>152146</xdr:rowOff>
    </xdr:to>
    <xdr:sp macro="" textlink="">
      <xdr:nvSpPr>
        <xdr:cNvPr id="518" name="フローチャート: 判断 517">
          <a:extLst>
            <a:ext uri="{FF2B5EF4-FFF2-40B4-BE49-F238E27FC236}">
              <a16:creationId xmlns:a16="http://schemas.microsoft.com/office/drawing/2014/main" id="{00000000-0008-0000-0E00-000006020000}"/>
            </a:ext>
          </a:extLst>
        </xdr:cNvPr>
        <xdr:cNvSpPr/>
      </xdr:nvSpPr>
      <xdr:spPr>
        <a:xfrm>
          <a:off x="15430500" y="622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151130</xdr:rowOff>
    </xdr:from>
    <xdr:to>
      <xdr:col>76</xdr:col>
      <xdr:colOff>165100</xdr:colOff>
      <xdr:row>36</xdr:row>
      <xdr:rowOff>81280</xdr:rowOff>
    </xdr:to>
    <xdr:sp macro="" textlink="">
      <xdr:nvSpPr>
        <xdr:cNvPr id="519" name="フローチャート: 判断 518">
          <a:extLst>
            <a:ext uri="{FF2B5EF4-FFF2-40B4-BE49-F238E27FC236}">
              <a16:creationId xmlns:a16="http://schemas.microsoft.com/office/drawing/2014/main" id="{00000000-0008-0000-0E00-000007020000}"/>
            </a:ext>
          </a:extLst>
        </xdr:cNvPr>
        <xdr:cNvSpPr/>
      </xdr:nvSpPr>
      <xdr:spPr>
        <a:xfrm>
          <a:off x="145415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254</xdr:rowOff>
    </xdr:from>
    <xdr:to>
      <xdr:col>72</xdr:col>
      <xdr:colOff>38100</xdr:colOff>
      <xdr:row>35</xdr:row>
      <xdr:rowOff>101854</xdr:rowOff>
    </xdr:to>
    <xdr:sp macro="" textlink="">
      <xdr:nvSpPr>
        <xdr:cNvPr id="520" name="フローチャート: 判断 519">
          <a:extLst>
            <a:ext uri="{FF2B5EF4-FFF2-40B4-BE49-F238E27FC236}">
              <a16:creationId xmlns:a16="http://schemas.microsoft.com/office/drawing/2014/main" id="{00000000-0008-0000-0E00-000008020000}"/>
            </a:ext>
          </a:extLst>
        </xdr:cNvPr>
        <xdr:cNvSpPr/>
      </xdr:nvSpPr>
      <xdr:spPr>
        <a:xfrm>
          <a:off x="13652500" y="600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11684</xdr:rowOff>
    </xdr:from>
    <xdr:to>
      <xdr:col>67</xdr:col>
      <xdr:colOff>101600</xdr:colOff>
      <xdr:row>35</xdr:row>
      <xdr:rowOff>113284</xdr:rowOff>
    </xdr:to>
    <xdr:sp macro="" textlink="">
      <xdr:nvSpPr>
        <xdr:cNvPr id="521" name="フローチャート: 判断 520">
          <a:extLst>
            <a:ext uri="{FF2B5EF4-FFF2-40B4-BE49-F238E27FC236}">
              <a16:creationId xmlns:a16="http://schemas.microsoft.com/office/drawing/2014/main" id="{00000000-0008-0000-0E00-000009020000}"/>
            </a:ext>
          </a:extLst>
        </xdr:cNvPr>
        <xdr:cNvSpPr/>
      </xdr:nvSpPr>
      <xdr:spPr>
        <a:xfrm>
          <a:off x="12763500" y="601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59690</xdr:rowOff>
    </xdr:from>
    <xdr:to>
      <xdr:col>85</xdr:col>
      <xdr:colOff>177800</xdr:colOff>
      <xdr:row>41</xdr:row>
      <xdr:rowOff>161290</xdr:rowOff>
    </xdr:to>
    <xdr:sp macro="" textlink="">
      <xdr:nvSpPr>
        <xdr:cNvPr id="527" name="楕円 526">
          <a:extLst>
            <a:ext uri="{FF2B5EF4-FFF2-40B4-BE49-F238E27FC236}">
              <a16:creationId xmlns:a16="http://schemas.microsoft.com/office/drawing/2014/main" id="{00000000-0008-0000-0E00-00000F020000}"/>
            </a:ext>
          </a:extLst>
        </xdr:cNvPr>
        <xdr:cNvSpPr/>
      </xdr:nvSpPr>
      <xdr:spPr>
        <a:xfrm>
          <a:off x="162687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146067</xdr:rowOff>
    </xdr:from>
    <xdr:ext cx="405111" cy="259045"/>
    <xdr:sp macro="" textlink="">
      <xdr:nvSpPr>
        <xdr:cNvPr id="528" name="【認定こども園・幼稚園・保育所】&#10;有形固定資産減価償却率該当値テキスト">
          <a:extLst>
            <a:ext uri="{FF2B5EF4-FFF2-40B4-BE49-F238E27FC236}">
              <a16:creationId xmlns:a16="http://schemas.microsoft.com/office/drawing/2014/main" id="{00000000-0008-0000-0E00-000010020000}"/>
            </a:ext>
          </a:extLst>
        </xdr:cNvPr>
        <xdr:cNvSpPr txBox="1"/>
      </xdr:nvSpPr>
      <xdr:spPr>
        <a:xfrm>
          <a:off x="16357600" y="7004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64262</xdr:rowOff>
    </xdr:from>
    <xdr:to>
      <xdr:col>81</xdr:col>
      <xdr:colOff>101600</xdr:colOff>
      <xdr:row>41</xdr:row>
      <xdr:rowOff>165862</xdr:rowOff>
    </xdr:to>
    <xdr:sp macro="" textlink="">
      <xdr:nvSpPr>
        <xdr:cNvPr id="529" name="楕円 528">
          <a:extLst>
            <a:ext uri="{FF2B5EF4-FFF2-40B4-BE49-F238E27FC236}">
              <a16:creationId xmlns:a16="http://schemas.microsoft.com/office/drawing/2014/main" id="{00000000-0008-0000-0E00-000011020000}"/>
            </a:ext>
          </a:extLst>
        </xdr:cNvPr>
        <xdr:cNvSpPr/>
      </xdr:nvSpPr>
      <xdr:spPr>
        <a:xfrm>
          <a:off x="15430500" y="70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110490</xdr:rowOff>
    </xdr:from>
    <xdr:to>
      <xdr:col>85</xdr:col>
      <xdr:colOff>127000</xdr:colOff>
      <xdr:row>41</xdr:row>
      <xdr:rowOff>115062</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flipV="1">
          <a:off x="15481300" y="713994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57404</xdr:rowOff>
    </xdr:from>
    <xdr:to>
      <xdr:col>76</xdr:col>
      <xdr:colOff>165100</xdr:colOff>
      <xdr:row>41</xdr:row>
      <xdr:rowOff>159004</xdr:rowOff>
    </xdr:to>
    <xdr:sp macro="" textlink="">
      <xdr:nvSpPr>
        <xdr:cNvPr id="531" name="楕円 530">
          <a:extLst>
            <a:ext uri="{FF2B5EF4-FFF2-40B4-BE49-F238E27FC236}">
              <a16:creationId xmlns:a16="http://schemas.microsoft.com/office/drawing/2014/main" id="{00000000-0008-0000-0E00-000013020000}"/>
            </a:ext>
          </a:extLst>
        </xdr:cNvPr>
        <xdr:cNvSpPr/>
      </xdr:nvSpPr>
      <xdr:spPr>
        <a:xfrm>
          <a:off x="14541500" y="708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108204</xdr:rowOff>
    </xdr:from>
    <xdr:to>
      <xdr:col>81</xdr:col>
      <xdr:colOff>50800</xdr:colOff>
      <xdr:row>41</xdr:row>
      <xdr:rowOff>115062</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a:off x="14592300" y="713765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162560</xdr:rowOff>
    </xdr:from>
    <xdr:to>
      <xdr:col>72</xdr:col>
      <xdr:colOff>38100</xdr:colOff>
      <xdr:row>41</xdr:row>
      <xdr:rowOff>92710</xdr:rowOff>
    </xdr:to>
    <xdr:sp macro="" textlink="">
      <xdr:nvSpPr>
        <xdr:cNvPr id="533" name="楕円 532">
          <a:extLst>
            <a:ext uri="{FF2B5EF4-FFF2-40B4-BE49-F238E27FC236}">
              <a16:creationId xmlns:a16="http://schemas.microsoft.com/office/drawing/2014/main" id="{00000000-0008-0000-0E00-000015020000}"/>
            </a:ext>
          </a:extLst>
        </xdr:cNvPr>
        <xdr:cNvSpPr/>
      </xdr:nvSpPr>
      <xdr:spPr>
        <a:xfrm>
          <a:off x="13652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41910</xdr:rowOff>
    </xdr:from>
    <xdr:to>
      <xdr:col>76</xdr:col>
      <xdr:colOff>114300</xdr:colOff>
      <xdr:row>41</xdr:row>
      <xdr:rowOff>108204</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a:off x="13703300" y="7071360"/>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93980</xdr:rowOff>
    </xdr:from>
    <xdr:to>
      <xdr:col>67</xdr:col>
      <xdr:colOff>101600</xdr:colOff>
      <xdr:row>41</xdr:row>
      <xdr:rowOff>24130</xdr:rowOff>
    </xdr:to>
    <xdr:sp macro="" textlink="">
      <xdr:nvSpPr>
        <xdr:cNvPr id="535" name="楕円 534">
          <a:extLst>
            <a:ext uri="{FF2B5EF4-FFF2-40B4-BE49-F238E27FC236}">
              <a16:creationId xmlns:a16="http://schemas.microsoft.com/office/drawing/2014/main" id="{00000000-0008-0000-0E00-000017020000}"/>
            </a:ext>
          </a:extLst>
        </xdr:cNvPr>
        <xdr:cNvSpPr/>
      </xdr:nvSpPr>
      <xdr:spPr>
        <a:xfrm>
          <a:off x="12763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144780</xdr:rowOff>
    </xdr:from>
    <xdr:to>
      <xdr:col>71</xdr:col>
      <xdr:colOff>177800</xdr:colOff>
      <xdr:row>41</xdr:row>
      <xdr:rowOff>41910</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2814300" y="70027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168673</xdr:rowOff>
    </xdr:from>
    <xdr:ext cx="405111" cy="259045"/>
    <xdr:sp macro="" textlink="">
      <xdr:nvSpPr>
        <xdr:cNvPr id="537" name="n_1aveValue【認定こども園・幼稚園・保育所】&#10;有形固定資産減価償却率">
          <a:extLst>
            <a:ext uri="{FF2B5EF4-FFF2-40B4-BE49-F238E27FC236}">
              <a16:creationId xmlns:a16="http://schemas.microsoft.com/office/drawing/2014/main" id="{00000000-0008-0000-0E00-000019020000}"/>
            </a:ext>
          </a:extLst>
        </xdr:cNvPr>
        <xdr:cNvSpPr txBox="1"/>
      </xdr:nvSpPr>
      <xdr:spPr>
        <a:xfrm>
          <a:off x="15266044" y="599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97807</xdr:rowOff>
    </xdr:from>
    <xdr:ext cx="405111" cy="259045"/>
    <xdr:sp macro="" textlink="">
      <xdr:nvSpPr>
        <xdr:cNvPr id="538" name="n_2aveValue【認定こども園・幼稚園・保育所】&#10;有形固定資産減価償却率">
          <a:extLst>
            <a:ext uri="{FF2B5EF4-FFF2-40B4-BE49-F238E27FC236}">
              <a16:creationId xmlns:a16="http://schemas.microsoft.com/office/drawing/2014/main" id="{00000000-0008-0000-0E00-00001A020000}"/>
            </a:ext>
          </a:extLst>
        </xdr:cNvPr>
        <xdr:cNvSpPr txBox="1"/>
      </xdr:nvSpPr>
      <xdr:spPr>
        <a:xfrm>
          <a:off x="143897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118381</xdr:rowOff>
    </xdr:from>
    <xdr:ext cx="405111" cy="259045"/>
    <xdr:sp macro="" textlink="">
      <xdr:nvSpPr>
        <xdr:cNvPr id="539" name="n_3aveValue【認定こども園・幼稚園・保育所】&#10;有形固定資産減価償却率">
          <a:extLst>
            <a:ext uri="{FF2B5EF4-FFF2-40B4-BE49-F238E27FC236}">
              <a16:creationId xmlns:a16="http://schemas.microsoft.com/office/drawing/2014/main" id="{00000000-0008-0000-0E00-00001B020000}"/>
            </a:ext>
          </a:extLst>
        </xdr:cNvPr>
        <xdr:cNvSpPr txBox="1"/>
      </xdr:nvSpPr>
      <xdr:spPr>
        <a:xfrm>
          <a:off x="13500744" y="577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129811</xdr:rowOff>
    </xdr:from>
    <xdr:ext cx="405111" cy="259045"/>
    <xdr:sp macro="" textlink="">
      <xdr:nvSpPr>
        <xdr:cNvPr id="540" name="n_4aveValue【認定こども園・幼稚園・保育所】&#10;有形固定資産減価償却率">
          <a:extLst>
            <a:ext uri="{FF2B5EF4-FFF2-40B4-BE49-F238E27FC236}">
              <a16:creationId xmlns:a16="http://schemas.microsoft.com/office/drawing/2014/main" id="{00000000-0008-0000-0E00-00001C020000}"/>
            </a:ext>
          </a:extLst>
        </xdr:cNvPr>
        <xdr:cNvSpPr txBox="1"/>
      </xdr:nvSpPr>
      <xdr:spPr>
        <a:xfrm>
          <a:off x="12611744" y="57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156989</xdr:rowOff>
    </xdr:from>
    <xdr:ext cx="405111" cy="259045"/>
    <xdr:sp macro="" textlink="">
      <xdr:nvSpPr>
        <xdr:cNvPr id="541" name="n_1mainValue【認定こども園・幼稚園・保育所】&#10;有形固定資産減価償却率">
          <a:extLst>
            <a:ext uri="{FF2B5EF4-FFF2-40B4-BE49-F238E27FC236}">
              <a16:creationId xmlns:a16="http://schemas.microsoft.com/office/drawing/2014/main" id="{00000000-0008-0000-0E00-00001D020000}"/>
            </a:ext>
          </a:extLst>
        </xdr:cNvPr>
        <xdr:cNvSpPr txBox="1"/>
      </xdr:nvSpPr>
      <xdr:spPr>
        <a:xfrm>
          <a:off x="15266044" y="7186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150131</xdr:rowOff>
    </xdr:from>
    <xdr:ext cx="405111" cy="259045"/>
    <xdr:sp macro="" textlink="">
      <xdr:nvSpPr>
        <xdr:cNvPr id="542" name="n_2mainValue【認定こども園・幼稚園・保育所】&#10;有形固定資産減価償却率">
          <a:extLst>
            <a:ext uri="{FF2B5EF4-FFF2-40B4-BE49-F238E27FC236}">
              <a16:creationId xmlns:a16="http://schemas.microsoft.com/office/drawing/2014/main" id="{00000000-0008-0000-0E00-00001E020000}"/>
            </a:ext>
          </a:extLst>
        </xdr:cNvPr>
        <xdr:cNvSpPr txBox="1"/>
      </xdr:nvSpPr>
      <xdr:spPr>
        <a:xfrm>
          <a:off x="14389744" y="717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83837</xdr:rowOff>
    </xdr:from>
    <xdr:ext cx="405111" cy="259045"/>
    <xdr:sp macro="" textlink="">
      <xdr:nvSpPr>
        <xdr:cNvPr id="543" name="n_3mainValue【認定こども園・幼稚園・保育所】&#10;有形固定資産減価償却率">
          <a:extLst>
            <a:ext uri="{FF2B5EF4-FFF2-40B4-BE49-F238E27FC236}">
              <a16:creationId xmlns:a16="http://schemas.microsoft.com/office/drawing/2014/main" id="{00000000-0008-0000-0E00-00001F020000}"/>
            </a:ext>
          </a:extLst>
        </xdr:cNvPr>
        <xdr:cNvSpPr txBox="1"/>
      </xdr:nvSpPr>
      <xdr:spPr>
        <a:xfrm>
          <a:off x="13500744" y="711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15257</xdr:rowOff>
    </xdr:from>
    <xdr:ext cx="405111" cy="259045"/>
    <xdr:sp macro="" textlink="">
      <xdr:nvSpPr>
        <xdr:cNvPr id="544" name="n_4mainValue【認定こども園・幼稚園・保育所】&#10;有形固定資産減価償却率">
          <a:extLst>
            <a:ext uri="{FF2B5EF4-FFF2-40B4-BE49-F238E27FC236}">
              <a16:creationId xmlns:a16="http://schemas.microsoft.com/office/drawing/2014/main" id="{00000000-0008-0000-0E00-000020020000}"/>
            </a:ext>
          </a:extLst>
        </xdr:cNvPr>
        <xdr:cNvSpPr txBox="1"/>
      </xdr:nvSpPr>
      <xdr:spPr>
        <a:xfrm>
          <a:off x="12611744" y="704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a:extLst>
            <a:ext uri="{FF2B5EF4-FFF2-40B4-BE49-F238E27FC236}">
              <a16:creationId xmlns:a16="http://schemas.microsoft.com/office/drawing/2014/main" id="{00000000-0008-0000-0E00-000021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a:extLst>
            <a:ext uri="{FF2B5EF4-FFF2-40B4-BE49-F238E27FC236}">
              <a16:creationId xmlns:a16="http://schemas.microsoft.com/office/drawing/2014/main" id="{00000000-0008-0000-0E00-000022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a:extLst>
            <a:ext uri="{FF2B5EF4-FFF2-40B4-BE49-F238E27FC236}">
              <a16:creationId xmlns:a16="http://schemas.microsoft.com/office/drawing/2014/main" id="{00000000-0008-0000-0E00-000023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a:extLst>
            <a:ext uri="{FF2B5EF4-FFF2-40B4-BE49-F238E27FC236}">
              <a16:creationId xmlns:a16="http://schemas.microsoft.com/office/drawing/2014/main" id="{00000000-0008-0000-0E00-000024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a:extLst>
            <a:ext uri="{FF2B5EF4-FFF2-40B4-BE49-F238E27FC236}">
              <a16:creationId xmlns:a16="http://schemas.microsoft.com/office/drawing/2014/main" id="{00000000-0008-0000-0E00-000025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a:extLst>
            <a:ext uri="{FF2B5EF4-FFF2-40B4-BE49-F238E27FC236}">
              <a16:creationId xmlns:a16="http://schemas.microsoft.com/office/drawing/2014/main" id="{00000000-0008-0000-0E00-000026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a:extLst>
            <a:ext uri="{FF2B5EF4-FFF2-40B4-BE49-F238E27FC236}">
              <a16:creationId xmlns:a16="http://schemas.microsoft.com/office/drawing/2014/main" id="{00000000-0008-0000-0E00-000027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a:extLst>
            <a:ext uri="{FF2B5EF4-FFF2-40B4-BE49-F238E27FC236}">
              <a16:creationId xmlns:a16="http://schemas.microsoft.com/office/drawing/2014/main" id="{00000000-0008-0000-0E00-000028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a:extLst>
            <a:ext uri="{FF2B5EF4-FFF2-40B4-BE49-F238E27FC236}">
              <a16:creationId xmlns:a16="http://schemas.microsoft.com/office/drawing/2014/main" id="{00000000-0008-0000-0E00-000029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6" name="テキスト ボックス 555">
          <a:extLst>
            <a:ext uri="{FF2B5EF4-FFF2-40B4-BE49-F238E27FC236}">
              <a16:creationId xmlns:a16="http://schemas.microsoft.com/office/drawing/2014/main" id="{00000000-0008-0000-0E00-00002C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8" name="テキスト ボックス 557">
          <a:extLst>
            <a:ext uri="{FF2B5EF4-FFF2-40B4-BE49-F238E27FC236}">
              <a16:creationId xmlns:a16="http://schemas.microsoft.com/office/drawing/2014/main" id="{00000000-0008-0000-0E00-00002E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0" name="テキスト ボックス 559">
          <a:extLst>
            <a:ext uri="{FF2B5EF4-FFF2-40B4-BE49-F238E27FC236}">
              <a16:creationId xmlns:a16="http://schemas.microsoft.com/office/drawing/2014/main" id="{00000000-0008-0000-0E00-000030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1" name="直線コネクタ 560">
          <a:extLst>
            <a:ext uri="{FF2B5EF4-FFF2-40B4-BE49-F238E27FC236}">
              <a16:creationId xmlns:a16="http://schemas.microsoft.com/office/drawing/2014/main" id="{00000000-0008-0000-0E00-000031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2" name="テキスト ボックス 561">
          <a:extLst>
            <a:ext uri="{FF2B5EF4-FFF2-40B4-BE49-F238E27FC236}">
              <a16:creationId xmlns:a16="http://schemas.microsoft.com/office/drawing/2014/main" id="{00000000-0008-0000-0E00-000032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6" name="テキスト ボックス 565">
          <a:extLst>
            <a:ext uri="{FF2B5EF4-FFF2-40B4-BE49-F238E27FC236}">
              <a16:creationId xmlns:a16="http://schemas.microsoft.com/office/drawing/2014/main" id="{00000000-0008-0000-0E00-000036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認定こども園・幼稚園・保育所】&#10;一人当たり面積グラフ枠">
          <a:extLst>
            <a:ext uri="{FF2B5EF4-FFF2-40B4-BE49-F238E27FC236}">
              <a16:creationId xmlns:a16="http://schemas.microsoft.com/office/drawing/2014/main" id="{00000000-0008-0000-0E00-000037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156210</xdr:rowOff>
    </xdr:from>
    <xdr:to>
      <xdr:col>116</xdr:col>
      <xdr:colOff>62864</xdr:colOff>
      <xdr:row>41</xdr:row>
      <xdr:rowOff>87630</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flipV="1">
          <a:off x="22160864" y="58140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91457</xdr:rowOff>
    </xdr:from>
    <xdr:ext cx="469744" cy="259045"/>
    <xdr:sp macro="" textlink="">
      <xdr:nvSpPr>
        <xdr:cNvPr id="569" name="【認定こども園・幼稚園・保育所】&#10;一人当たり面積最小値テキスト">
          <a:extLst>
            <a:ext uri="{FF2B5EF4-FFF2-40B4-BE49-F238E27FC236}">
              <a16:creationId xmlns:a16="http://schemas.microsoft.com/office/drawing/2014/main" id="{00000000-0008-0000-0E00-000039020000}"/>
            </a:ext>
          </a:extLst>
        </xdr:cNvPr>
        <xdr:cNvSpPr txBox="1"/>
      </xdr:nvSpPr>
      <xdr:spPr>
        <a:xfrm>
          <a:off x="22199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87630</xdr:rowOff>
    </xdr:from>
    <xdr:to>
      <xdr:col>116</xdr:col>
      <xdr:colOff>152400</xdr:colOff>
      <xdr:row>41</xdr:row>
      <xdr:rowOff>87630</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22072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102887</xdr:rowOff>
    </xdr:from>
    <xdr:ext cx="469744" cy="259045"/>
    <xdr:sp macro="" textlink="">
      <xdr:nvSpPr>
        <xdr:cNvPr id="571" name="【認定こども園・幼稚園・保育所】&#10;一人当たり面積最大値テキスト">
          <a:extLst>
            <a:ext uri="{FF2B5EF4-FFF2-40B4-BE49-F238E27FC236}">
              <a16:creationId xmlns:a16="http://schemas.microsoft.com/office/drawing/2014/main" id="{00000000-0008-0000-0E00-00003B020000}"/>
            </a:ext>
          </a:extLst>
        </xdr:cNvPr>
        <xdr:cNvSpPr txBox="1"/>
      </xdr:nvSpPr>
      <xdr:spPr>
        <a:xfrm>
          <a:off x="22199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156210</xdr:rowOff>
    </xdr:from>
    <xdr:to>
      <xdr:col>116</xdr:col>
      <xdr:colOff>152400</xdr:colOff>
      <xdr:row>33</xdr:row>
      <xdr:rowOff>156210</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22072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113047</xdr:rowOff>
    </xdr:from>
    <xdr:ext cx="469744" cy="259045"/>
    <xdr:sp macro="" textlink="">
      <xdr:nvSpPr>
        <xdr:cNvPr id="573" name="【認定こども園・幼稚園・保育所】&#10;一人当たり面積平均値テキスト">
          <a:extLst>
            <a:ext uri="{FF2B5EF4-FFF2-40B4-BE49-F238E27FC236}">
              <a16:creationId xmlns:a16="http://schemas.microsoft.com/office/drawing/2014/main" id="{00000000-0008-0000-0E00-00003D020000}"/>
            </a:ext>
          </a:extLst>
        </xdr:cNvPr>
        <xdr:cNvSpPr txBox="1"/>
      </xdr:nvSpPr>
      <xdr:spPr>
        <a:xfrm>
          <a:off x="22199600" y="6285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90170</xdr:rowOff>
    </xdr:from>
    <xdr:to>
      <xdr:col>116</xdr:col>
      <xdr:colOff>114300</xdr:colOff>
      <xdr:row>38</xdr:row>
      <xdr:rowOff>20320</xdr:rowOff>
    </xdr:to>
    <xdr:sp macro="" textlink="">
      <xdr:nvSpPr>
        <xdr:cNvPr id="574" name="フローチャート: 判断 573">
          <a:extLst>
            <a:ext uri="{FF2B5EF4-FFF2-40B4-BE49-F238E27FC236}">
              <a16:creationId xmlns:a16="http://schemas.microsoft.com/office/drawing/2014/main" id="{00000000-0008-0000-0E00-00003E020000}"/>
            </a:ext>
          </a:extLst>
        </xdr:cNvPr>
        <xdr:cNvSpPr/>
      </xdr:nvSpPr>
      <xdr:spPr>
        <a:xfrm>
          <a:off x="221107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36830</xdr:rowOff>
    </xdr:from>
    <xdr:to>
      <xdr:col>112</xdr:col>
      <xdr:colOff>38100</xdr:colOff>
      <xdr:row>37</xdr:row>
      <xdr:rowOff>138430</xdr:rowOff>
    </xdr:to>
    <xdr:sp macro="" textlink="">
      <xdr:nvSpPr>
        <xdr:cNvPr id="575" name="フローチャート: 判断 574">
          <a:extLst>
            <a:ext uri="{FF2B5EF4-FFF2-40B4-BE49-F238E27FC236}">
              <a16:creationId xmlns:a16="http://schemas.microsoft.com/office/drawing/2014/main" id="{00000000-0008-0000-0E00-00003F020000}"/>
            </a:ext>
          </a:extLst>
        </xdr:cNvPr>
        <xdr:cNvSpPr/>
      </xdr:nvSpPr>
      <xdr:spPr>
        <a:xfrm>
          <a:off x="21272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52070</xdr:rowOff>
    </xdr:from>
    <xdr:to>
      <xdr:col>107</xdr:col>
      <xdr:colOff>101600</xdr:colOff>
      <xdr:row>37</xdr:row>
      <xdr:rowOff>153670</xdr:rowOff>
    </xdr:to>
    <xdr:sp macro="" textlink="">
      <xdr:nvSpPr>
        <xdr:cNvPr id="576" name="フローチャート: 判断 575">
          <a:extLst>
            <a:ext uri="{FF2B5EF4-FFF2-40B4-BE49-F238E27FC236}">
              <a16:creationId xmlns:a16="http://schemas.microsoft.com/office/drawing/2014/main" id="{00000000-0008-0000-0E00-000040020000}"/>
            </a:ext>
          </a:extLst>
        </xdr:cNvPr>
        <xdr:cNvSpPr/>
      </xdr:nvSpPr>
      <xdr:spPr>
        <a:xfrm>
          <a:off x="2038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113030</xdr:rowOff>
    </xdr:from>
    <xdr:to>
      <xdr:col>102</xdr:col>
      <xdr:colOff>165100</xdr:colOff>
      <xdr:row>38</xdr:row>
      <xdr:rowOff>43180</xdr:rowOff>
    </xdr:to>
    <xdr:sp macro="" textlink="">
      <xdr:nvSpPr>
        <xdr:cNvPr id="577" name="フローチャート: 判断 576">
          <a:extLst>
            <a:ext uri="{FF2B5EF4-FFF2-40B4-BE49-F238E27FC236}">
              <a16:creationId xmlns:a16="http://schemas.microsoft.com/office/drawing/2014/main" id="{00000000-0008-0000-0E00-000041020000}"/>
            </a:ext>
          </a:extLst>
        </xdr:cNvPr>
        <xdr:cNvSpPr/>
      </xdr:nvSpPr>
      <xdr:spPr>
        <a:xfrm>
          <a:off x="19494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135890</xdr:rowOff>
    </xdr:from>
    <xdr:to>
      <xdr:col>98</xdr:col>
      <xdr:colOff>38100</xdr:colOff>
      <xdr:row>38</xdr:row>
      <xdr:rowOff>66040</xdr:rowOff>
    </xdr:to>
    <xdr:sp macro="" textlink="">
      <xdr:nvSpPr>
        <xdr:cNvPr id="578" name="フローチャート: 判断 577">
          <a:extLst>
            <a:ext uri="{FF2B5EF4-FFF2-40B4-BE49-F238E27FC236}">
              <a16:creationId xmlns:a16="http://schemas.microsoft.com/office/drawing/2014/main" id="{00000000-0008-0000-0E00-000042020000}"/>
            </a:ext>
          </a:extLst>
        </xdr:cNvPr>
        <xdr:cNvSpPr/>
      </xdr:nvSpPr>
      <xdr:spPr>
        <a:xfrm>
          <a:off x="18605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36830</xdr:rowOff>
    </xdr:from>
    <xdr:to>
      <xdr:col>116</xdr:col>
      <xdr:colOff>114300</xdr:colOff>
      <xdr:row>41</xdr:row>
      <xdr:rowOff>138430</xdr:rowOff>
    </xdr:to>
    <xdr:sp macro="" textlink="">
      <xdr:nvSpPr>
        <xdr:cNvPr id="584" name="楕円 583">
          <a:extLst>
            <a:ext uri="{FF2B5EF4-FFF2-40B4-BE49-F238E27FC236}">
              <a16:creationId xmlns:a16="http://schemas.microsoft.com/office/drawing/2014/main" id="{00000000-0008-0000-0E00-000048020000}"/>
            </a:ext>
          </a:extLst>
        </xdr:cNvPr>
        <xdr:cNvSpPr/>
      </xdr:nvSpPr>
      <xdr:spPr>
        <a:xfrm>
          <a:off x="221107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123207</xdr:rowOff>
    </xdr:from>
    <xdr:ext cx="469744" cy="259045"/>
    <xdr:sp macro="" textlink="">
      <xdr:nvSpPr>
        <xdr:cNvPr id="585" name="【認定こども園・幼稚園・保育所】&#10;一人当たり面積該当値テキスト">
          <a:extLst>
            <a:ext uri="{FF2B5EF4-FFF2-40B4-BE49-F238E27FC236}">
              <a16:creationId xmlns:a16="http://schemas.microsoft.com/office/drawing/2014/main" id="{00000000-0008-0000-0E00-000049020000}"/>
            </a:ext>
          </a:extLst>
        </xdr:cNvPr>
        <xdr:cNvSpPr txBox="1"/>
      </xdr:nvSpPr>
      <xdr:spPr>
        <a:xfrm>
          <a:off x="22199600" y="698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44450</xdr:rowOff>
    </xdr:from>
    <xdr:to>
      <xdr:col>112</xdr:col>
      <xdr:colOff>38100</xdr:colOff>
      <xdr:row>41</xdr:row>
      <xdr:rowOff>146050</xdr:rowOff>
    </xdr:to>
    <xdr:sp macro="" textlink="">
      <xdr:nvSpPr>
        <xdr:cNvPr id="586" name="楕円 585">
          <a:extLst>
            <a:ext uri="{FF2B5EF4-FFF2-40B4-BE49-F238E27FC236}">
              <a16:creationId xmlns:a16="http://schemas.microsoft.com/office/drawing/2014/main" id="{00000000-0008-0000-0E00-00004A020000}"/>
            </a:ext>
          </a:extLst>
        </xdr:cNvPr>
        <xdr:cNvSpPr/>
      </xdr:nvSpPr>
      <xdr:spPr>
        <a:xfrm>
          <a:off x="21272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87630</xdr:rowOff>
    </xdr:from>
    <xdr:to>
      <xdr:col>116</xdr:col>
      <xdr:colOff>63500</xdr:colOff>
      <xdr:row>41</xdr:row>
      <xdr:rowOff>95250</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flipV="1">
          <a:off x="21323300" y="71170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44450</xdr:rowOff>
    </xdr:from>
    <xdr:to>
      <xdr:col>107</xdr:col>
      <xdr:colOff>101600</xdr:colOff>
      <xdr:row>41</xdr:row>
      <xdr:rowOff>146050</xdr:rowOff>
    </xdr:to>
    <xdr:sp macro="" textlink="">
      <xdr:nvSpPr>
        <xdr:cNvPr id="588" name="楕円 587">
          <a:extLst>
            <a:ext uri="{FF2B5EF4-FFF2-40B4-BE49-F238E27FC236}">
              <a16:creationId xmlns:a16="http://schemas.microsoft.com/office/drawing/2014/main" id="{00000000-0008-0000-0E00-00004C020000}"/>
            </a:ext>
          </a:extLst>
        </xdr:cNvPr>
        <xdr:cNvSpPr/>
      </xdr:nvSpPr>
      <xdr:spPr>
        <a:xfrm>
          <a:off x="20383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95250</xdr:rowOff>
    </xdr:from>
    <xdr:to>
      <xdr:col>111</xdr:col>
      <xdr:colOff>177800</xdr:colOff>
      <xdr:row>41</xdr:row>
      <xdr:rowOff>95250</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a:off x="20434300" y="712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147320</xdr:rowOff>
    </xdr:from>
    <xdr:to>
      <xdr:col>102</xdr:col>
      <xdr:colOff>165100</xdr:colOff>
      <xdr:row>41</xdr:row>
      <xdr:rowOff>77470</xdr:rowOff>
    </xdr:to>
    <xdr:sp macro="" textlink="">
      <xdr:nvSpPr>
        <xdr:cNvPr id="590" name="楕円 589">
          <a:extLst>
            <a:ext uri="{FF2B5EF4-FFF2-40B4-BE49-F238E27FC236}">
              <a16:creationId xmlns:a16="http://schemas.microsoft.com/office/drawing/2014/main" id="{00000000-0008-0000-0E00-00004E020000}"/>
            </a:ext>
          </a:extLst>
        </xdr:cNvPr>
        <xdr:cNvSpPr/>
      </xdr:nvSpPr>
      <xdr:spPr>
        <a:xfrm>
          <a:off x="19494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26670</xdr:rowOff>
    </xdr:from>
    <xdr:to>
      <xdr:col>107</xdr:col>
      <xdr:colOff>50800</xdr:colOff>
      <xdr:row>41</xdr:row>
      <xdr:rowOff>95250</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a:off x="19545300" y="70561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93980</xdr:rowOff>
    </xdr:from>
    <xdr:to>
      <xdr:col>98</xdr:col>
      <xdr:colOff>38100</xdr:colOff>
      <xdr:row>41</xdr:row>
      <xdr:rowOff>24130</xdr:rowOff>
    </xdr:to>
    <xdr:sp macro="" textlink="">
      <xdr:nvSpPr>
        <xdr:cNvPr id="592" name="楕円 591">
          <a:extLst>
            <a:ext uri="{FF2B5EF4-FFF2-40B4-BE49-F238E27FC236}">
              <a16:creationId xmlns:a16="http://schemas.microsoft.com/office/drawing/2014/main" id="{00000000-0008-0000-0E00-000050020000}"/>
            </a:ext>
          </a:extLst>
        </xdr:cNvPr>
        <xdr:cNvSpPr/>
      </xdr:nvSpPr>
      <xdr:spPr>
        <a:xfrm>
          <a:off x="18605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144780</xdr:rowOff>
    </xdr:from>
    <xdr:to>
      <xdr:col>102</xdr:col>
      <xdr:colOff>114300</xdr:colOff>
      <xdr:row>41</xdr:row>
      <xdr:rowOff>26670</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a:off x="18656300" y="70027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35</xdr:row>
      <xdr:rowOff>154957</xdr:rowOff>
    </xdr:from>
    <xdr:ext cx="469744" cy="259045"/>
    <xdr:sp macro="" textlink="">
      <xdr:nvSpPr>
        <xdr:cNvPr id="594" name="n_1aveValue【認定こども園・幼稚園・保育所】&#10;一人当たり面積">
          <a:extLst>
            <a:ext uri="{FF2B5EF4-FFF2-40B4-BE49-F238E27FC236}">
              <a16:creationId xmlns:a16="http://schemas.microsoft.com/office/drawing/2014/main" id="{00000000-0008-0000-0E00-000052020000}"/>
            </a:ext>
          </a:extLst>
        </xdr:cNvPr>
        <xdr:cNvSpPr txBox="1"/>
      </xdr:nvSpPr>
      <xdr:spPr>
        <a:xfrm>
          <a:off x="210757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170197</xdr:rowOff>
    </xdr:from>
    <xdr:ext cx="469744" cy="259045"/>
    <xdr:sp macro="" textlink="">
      <xdr:nvSpPr>
        <xdr:cNvPr id="595" name="n_2aveValue【認定こども園・幼稚園・保育所】&#10;一人当たり面積">
          <a:extLst>
            <a:ext uri="{FF2B5EF4-FFF2-40B4-BE49-F238E27FC236}">
              <a16:creationId xmlns:a16="http://schemas.microsoft.com/office/drawing/2014/main" id="{00000000-0008-0000-0E00-000053020000}"/>
            </a:ext>
          </a:extLst>
        </xdr:cNvPr>
        <xdr:cNvSpPr txBox="1"/>
      </xdr:nvSpPr>
      <xdr:spPr>
        <a:xfrm>
          <a:off x="20199427" y="617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59707</xdr:rowOff>
    </xdr:from>
    <xdr:ext cx="469744" cy="259045"/>
    <xdr:sp macro="" textlink="">
      <xdr:nvSpPr>
        <xdr:cNvPr id="596" name="n_3aveValue【認定こども園・幼稚園・保育所】&#10;一人当たり面積">
          <a:extLst>
            <a:ext uri="{FF2B5EF4-FFF2-40B4-BE49-F238E27FC236}">
              <a16:creationId xmlns:a16="http://schemas.microsoft.com/office/drawing/2014/main" id="{00000000-0008-0000-0E00-000054020000}"/>
            </a:ext>
          </a:extLst>
        </xdr:cNvPr>
        <xdr:cNvSpPr txBox="1"/>
      </xdr:nvSpPr>
      <xdr:spPr>
        <a:xfrm>
          <a:off x="19310427" y="623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82567</xdr:rowOff>
    </xdr:from>
    <xdr:ext cx="469744" cy="259045"/>
    <xdr:sp macro="" textlink="">
      <xdr:nvSpPr>
        <xdr:cNvPr id="597" name="n_4aveValue【認定こども園・幼稚園・保育所】&#10;一人当たり面積">
          <a:extLst>
            <a:ext uri="{FF2B5EF4-FFF2-40B4-BE49-F238E27FC236}">
              <a16:creationId xmlns:a16="http://schemas.microsoft.com/office/drawing/2014/main" id="{00000000-0008-0000-0E00-000055020000}"/>
            </a:ext>
          </a:extLst>
        </xdr:cNvPr>
        <xdr:cNvSpPr txBox="1"/>
      </xdr:nvSpPr>
      <xdr:spPr>
        <a:xfrm>
          <a:off x="18421427"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137177</xdr:rowOff>
    </xdr:from>
    <xdr:ext cx="469744" cy="259045"/>
    <xdr:sp macro="" textlink="">
      <xdr:nvSpPr>
        <xdr:cNvPr id="598" name="n_1mainValue【認定こども園・幼稚園・保育所】&#10;一人当たり面積">
          <a:extLst>
            <a:ext uri="{FF2B5EF4-FFF2-40B4-BE49-F238E27FC236}">
              <a16:creationId xmlns:a16="http://schemas.microsoft.com/office/drawing/2014/main" id="{00000000-0008-0000-0E00-000056020000}"/>
            </a:ext>
          </a:extLst>
        </xdr:cNvPr>
        <xdr:cNvSpPr txBox="1"/>
      </xdr:nvSpPr>
      <xdr:spPr>
        <a:xfrm>
          <a:off x="210757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137177</xdr:rowOff>
    </xdr:from>
    <xdr:ext cx="469744" cy="259045"/>
    <xdr:sp macro="" textlink="">
      <xdr:nvSpPr>
        <xdr:cNvPr id="599" name="n_2mainValue【認定こども園・幼稚園・保育所】&#10;一人当たり面積">
          <a:extLst>
            <a:ext uri="{FF2B5EF4-FFF2-40B4-BE49-F238E27FC236}">
              <a16:creationId xmlns:a16="http://schemas.microsoft.com/office/drawing/2014/main" id="{00000000-0008-0000-0E00-000057020000}"/>
            </a:ext>
          </a:extLst>
        </xdr:cNvPr>
        <xdr:cNvSpPr txBox="1"/>
      </xdr:nvSpPr>
      <xdr:spPr>
        <a:xfrm>
          <a:off x="201994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68597</xdr:rowOff>
    </xdr:from>
    <xdr:ext cx="469744" cy="259045"/>
    <xdr:sp macro="" textlink="">
      <xdr:nvSpPr>
        <xdr:cNvPr id="600" name="n_3mainValue【認定こども園・幼稚園・保育所】&#10;一人当たり面積">
          <a:extLst>
            <a:ext uri="{FF2B5EF4-FFF2-40B4-BE49-F238E27FC236}">
              <a16:creationId xmlns:a16="http://schemas.microsoft.com/office/drawing/2014/main" id="{00000000-0008-0000-0E00-000058020000}"/>
            </a:ext>
          </a:extLst>
        </xdr:cNvPr>
        <xdr:cNvSpPr txBox="1"/>
      </xdr:nvSpPr>
      <xdr:spPr>
        <a:xfrm>
          <a:off x="193104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15257</xdr:rowOff>
    </xdr:from>
    <xdr:ext cx="469744" cy="259045"/>
    <xdr:sp macro="" textlink="">
      <xdr:nvSpPr>
        <xdr:cNvPr id="601" name="n_4mainValue【認定こども園・幼稚園・保育所】&#10;一人当たり面積">
          <a:extLst>
            <a:ext uri="{FF2B5EF4-FFF2-40B4-BE49-F238E27FC236}">
              <a16:creationId xmlns:a16="http://schemas.microsoft.com/office/drawing/2014/main" id="{00000000-0008-0000-0E00-000059020000}"/>
            </a:ext>
          </a:extLst>
        </xdr:cNvPr>
        <xdr:cNvSpPr txBox="1"/>
      </xdr:nvSpPr>
      <xdr:spPr>
        <a:xfrm>
          <a:off x="18421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a:extLst>
            <a:ext uri="{FF2B5EF4-FFF2-40B4-BE49-F238E27FC236}">
              <a16:creationId xmlns:a16="http://schemas.microsoft.com/office/drawing/2014/main" id="{00000000-0008-0000-0E00-00005A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a:extLst>
            <a:ext uri="{FF2B5EF4-FFF2-40B4-BE49-F238E27FC236}">
              <a16:creationId xmlns:a16="http://schemas.microsoft.com/office/drawing/2014/main" id="{00000000-0008-0000-0E00-00005B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a:extLst>
            <a:ext uri="{FF2B5EF4-FFF2-40B4-BE49-F238E27FC236}">
              <a16:creationId xmlns:a16="http://schemas.microsoft.com/office/drawing/2014/main" id="{00000000-0008-0000-0E00-00005C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a:extLst>
            <a:ext uri="{FF2B5EF4-FFF2-40B4-BE49-F238E27FC236}">
              <a16:creationId xmlns:a16="http://schemas.microsoft.com/office/drawing/2014/main" id="{00000000-0008-0000-0E00-00005D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a:extLst>
            <a:ext uri="{FF2B5EF4-FFF2-40B4-BE49-F238E27FC236}">
              <a16:creationId xmlns:a16="http://schemas.microsoft.com/office/drawing/2014/main" id="{00000000-0008-0000-0E00-00005E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a:extLst>
            <a:ext uri="{FF2B5EF4-FFF2-40B4-BE49-F238E27FC236}">
              <a16:creationId xmlns:a16="http://schemas.microsoft.com/office/drawing/2014/main" id="{00000000-0008-0000-0E00-00005F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a:extLst>
            <a:ext uri="{FF2B5EF4-FFF2-40B4-BE49-F238E27FC236}">
              <a16:creationId xmlns:a16="http://schemas.microsoft.com/office/drawing/2014/main" id="{00000000-0008-0000-0E00-000060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a:extLst>
            <a:ext uri="{FF2B5EF4-FFF2-40B4-BE49-F238E27FC236}">
              <a16:creationId xmlns:a16="http://schemas.microsoft.com/office/drawing/2014/main" id="{00000000-0008-0000-0E00-000061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a:extLst>
            <a:ext uri="{FF2B5EF4-FFF2-40B4-BE49-F238E27FC236}">
              <a16:creationId xmlns:a16="http://schemas.microsoft.com/office/drawing/2014/main" id="{00000000-0008-0000-0E00-000062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2" name="テキスト ボックス 611">
          <a:extLst>
            <a:ext uri="{FF2B5EF4-FFF2-40B4-BE49-F238E27FC236}">
              <a16:creationId xmlns:a16="http://schemas.microsoft.com/office/drawing/2014/main" id="{00000000-0008-0000-0E00-00006402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4" name="テキスト ボックス 613">
          <a:extLst>
            <a:ext uri="{FF2B5EF4-FFF2-40B4-BE49-F238E27FC236}">
              <a16:creationId xmlns:a16="http://schemas.microsoft.com/office/drawing/2014/main" id="{00000000-0008-0000-0E00-000066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6" name="テキスト ボックス 615">
          <a:extLst>
            <a:ext uri="{FF2B5EF4-FFF2-40B4-BE49-F238E27FC236}">
              <a16:creationId xmlns:a16="http://schemas.microsoft.com/office/drawing/2014/main" id="{00000000-0008-0000-0E00-000068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8" name="テキスト ボックス 617">
          <a:extLst>
            <a:ext uri="{FF2B5EF4-FFF2-40B4-BE49-F238E27FC236}">
              <a16:creationId xmlns:a16="http://schemas.microsoft.com/office/drawing/2014/main" id="{00000000-0008-0000-0E00-00006A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9" name="直線コネクタ 618">
          <a:extLst>
            <a:ext uri="{FF2B5EF4-FFF2-40B4-BE49-F238E27FC236}">
              <a16:creationId xmlns:a16="http://schemas.microsoft.com/office/drawing/2014/main" id="{00000000-0008-0000-0E00-00006B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5" name="【学校施設】&#10;有形固定資産減価償却率グラフ枠">
          <a:extLst>
            <a:ext uri="{FF2B5EF4-FFF2-40B4-BE49-F238E27FC236}">
              <a16:creationId xmlns:a16="http://schemas.microsoft.com/office/drawing/2014/main" id="{00000000-0008-0000-0E00-000071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129540</xdr:rowOff>
    </xdr:from>
    <xdr:to>
      <xdr:col>85</xdr:col>
      <xdr:colOff>126364</xdr:colOff>
      <xdr:row>64</xdr:row>
      <xdr:rowOff>144780</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flipV="1">
          <a:off x="16318864" y="973074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148607</xdr:rowOff>
    </xdr:from>
    <xdr:ext cx="405111" cy="259045"/>
    <xdr:sp macro="" textlink="">
      <xdr:nvSpPr>
        <xdr:cNvPr id="627" name="【学校施設】&#10;有形固定資産減価償却率最小値テキスト">
          <a:extLst>
            <a:ext uri="{FF2B5EF4-FFF2-40B4-BE49-F238E27FC236}">
              <a16:creationId xmlns:a16="http://schemas.microsoft.com/office/drawing/2014/main" id="{00000000-0008-0000-0E00-000073020000}"/>
            </a:ext>
          </a:extLst>
        </xdr:cNvPr>
        <xdr:cNvSpPr txBox="1"/>
      </xdr:nvSpPr>
      <xdr:spPr>
        <a:xfrm>
          <a:off x="16357600" y="1112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144780</xdr:rowOff>
    </xdr:from>
    <xdr:to>
      <xdr:col>86</xdr:col>
      <xdr:colOff>25400</xdr:colOff>
      <xdr:row>64</xdr:row>
      <xdr:rowOff>144780</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16230600" y="1111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76217</xdr:rowOff>
    </xdr:from>
    <xdr:ext cx="405111" cy="259045"/>
    <xdr:sp macro="" textlink="">
      <xdr:nvSpPr>
        <xdr:cNvPr id="629" name="【学校施設】&#10;有形固定資産減価償却率最大値テキスト">
          <a:extLst>
            <a:ext uri="{FF2B5EF4-FFF2-40B4-BE49-F238E27FC236}">
              <a16:creationId xmlns:a16="http://schemas.microsoft.com/office/drawing/2014/main" id="{00000000-0008-0000-0E00-000075020000}"/>
            </a:ext>
          </a:extLst>
        </xdr:cNvPr>
        <xdr:cNvSpPr txBox="1"/>
      </xdr:nvSpPr>
      <xdr:spPr>
        <a:xfrm>
          <a:off x="16357600" y="950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129540</xdr:rowOff>
    </xdr:from>
    <xdr:to>
      <xdr:col>86</xdr:col>
      <xdr:colOff>25400</xdr:colOff>
      <xdr:row>56</xdr:row>
      <xdr:rowOff>129540</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16230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162577</xdr:rowOff>
    </xdr:from>
    <xdr:ext cx="405111" cy="259045"/>
    <xdr:sp macro="" textlink="">
      <xdr:nvSpPr>
        <xdr:cNvPr id="631" name="【学校施設】&#10;有形固定資産減価償却率平均値テキスト">
          <a:extLst>
            <a:ext uri="{FF2B5EF4-FFF2-40B4-BE49-F238E27FC236}">
              <a16:creationId xmlns:a16="http://schemas.microsoft.com/office/drawing/2014/main" id="{00000000-0008-0000-0E00-000077020000}"/>
            </a:ext>
          </a:extLst>
        </xdr:cNvPr>
        <xdr:cNvSpPr txBox="1"/>
      </xdr:nvSpPr>
      <xdr:spPr>
        <a:xfrm>
          <a:off x="16357600" y="10278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139700</xdr:rowOff>
    </xdr:from>
    <xdr:to>
      <xdr:col>85</xdr:col>
      <xdr:colOff>177800</xdr:colOff>
      <xdr:row>61</xdr:row>
      <xdr:rowOff>69850</xdr:rowOff>
    </xdr:to>
    <xdr:sp macro="" textlink="">
      <xdr:nvSpPr>
        <xdr:cNvPr id="632" name="フローチャート: 判断 631">
          <a:extLst>
            <a:ext uri="{FF2B5EF4-FFF2-40B4-BE49-F238E27FC236}">
              <a16:creationId xmlns:a16="http://schemas.microsoft.com/office/drawing/2014/main" id="{00000000-0008-0000-0E00-000078020000}"/>
            </a:ext>
          </a:extLst>
        </xdr:cNvPr>
        <xdr:cNvSpPr/>
      </xdr:nvSpPr>
      <xdr:spPr>
        <a:xfrm>
          <a:off x="162687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55880</xdr:rowOff>
    </xdr:from>
    <xdr:to>
      <xdr:col>81</xdr:col>
      <xdr:colOff>101600</xdr:colOff>
      <xdr:row>60</xdr:row>
      <xdr:rowOff>157480</xdr:rowOff>
    </xdr:to>
    <xdr:sp macro="" textlink="">
      <xdr:nvSpPr>
        <xdr:cNvPr id="633" name="フローチャート: 判断 632">
          <a:extLst>
            <a:ext uri="{FF2B5EF4-FFF2-40B4-BE49-F238E27FC236}">
              <a16:creationId xmlns:a16="http://schemas.microsoft.com/office/drawing/2014/main" id="{00000000-0008-0000-0E00-000079020000}"/>
            </a:ext>
          </a:extLst>
        </xdr:cNvPr>
        <xdr:cNvSpPr/>
      </xdr:nvSpPr>
      <xdr:spPr>
        <a:xfrm>
          <a:off x="15430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113030</xdr:rowOff>
    </xdr:from>
    <xdr:to>
      <xdr:col>76</xdr:col>
      <xdr:colOff>165100</xdr:colOff>
      <xdr:row>60</xdr:row>
      <xdr:rowOff>43180</xdr:rowOff>
    </xdr:to>
    <xdr:sp macro="" textlink="">
      <xdr:nvSpPr>
        <xdr:cNvPr id="634" name="フローチャート: 判断 633">
          <a:extLst>
            <a:ext uri="{FF2B5EF4-FFF2-40B4-BE49-F238E27FC236}">
              <a16:creationId xmlns:a16="http://schemas.microsoft.com/office/drawing/2014/main" id="{00000000-0008-0000-0E00-00007A020000}"/>
            </a:ext>
          </a:extLst>
        </xdr:cNvPr>
        <xdr:cNvSpPr/>
      </xdr:nvSpPr>
      <xdr:spPr>
        <a:xfrm>
          <a:off x="14541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55880</xdr:rowOff>
    </xdr:from>
    <xdr:to>
      <xdr:col>72</xdr:col>
      <xdr:colOff>38100</xdr:colOff>
      <xdr:row>58</xdr:row>
      <xdr:rowOff>157480</xdr:rowOff>
    </xdr:to>
    <xdr:sp macro="" textlink="">
      <xdr:nvSpPr>
        <xdr:cNvPr id="635" name="フローチャート: 判断 634">
          <a:extLst>
            <a:ext uri="{FF2B5EF4-FFF2-40B4-BE49-F238E27FC236}">
              <a16:creationId xmlns:a16="http://schemas.microsoft.com/office/drawing/2014/main" id="{00000000-0008-0000-0E00-00007B020000}"/>
            </a:ext>
          </a:extLst>
        </xdr:cNvPr>
        <xdr:cNvSpPr/>
      </xdr:nvSpPr>
      <xdr:spPr>
        <a:xfrm>
          <a:off x="13652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71120</xdr:rowOff>
    </xdr:from>
    <xdr:to>
      <xdr:col>67</xdr:col>
      <xdr:colOff>101600</xdr:colOff>
      <xdr:row>59</xdr:row>
      <xdr:rowOff>1270</xdr:rowOff>
    </xdr:to>
    <xdr:sp macro="" textlink="">
      <xdr:nvSpPr>
        <xdr:cNvPr id="636" name="フローチャート: 判断 635">
          <a:extLst>
            <a:ext uri="{FF2B5EF4-FFF2-40B4-BE49-F238E27FC236}">
              <a16:creationId xmlns:a16="http://schemas.microsoft.com/office/drawing/2014/main" id="{00000000-0008-0000-0E00-00007C020000}"/>
            </a:ext>
          </a:extLst>
        </xdr:cNvPr>
        <xdr:cNvSpPr/>
      </xdr:nvSpPr>
      <xdr:spPr>
        <a:xfrm>
          <a:off x="12763500" y="100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63500</xdr:rowOff>
    </xdr:from>
    <xdr:to>
      <xdr:col>85</xdr:col>
      <xdr:colOff>177800</xdr:colOff>
      <xdr:row>62</xdr:row>
      <xdr:rowOff>165100</xdr:rowOff>
    </xdr:to>
    <xdr:sp macro="" textlink="">
      <xdr:nvSpPr>
        <xdr:cNvPr id="642" name="楕円 641">
          <a:extLst>
            <a:ext uri="{FF2B5EF4-FFF2-40B4-BE49-F238E27FC236}">
              <a16:creationId xmlns:a16="http://schemas.microsoft.com/office/drawing/2014/main" id="{00000000-0008-0000-0E00-000082020000}"/>
            </a:ext>
          </a:extLst>
        </xdr:cNvPr>
        <xdr:cNvSpPr/>
      </xdr:nvSpPr>
      <xdr:spPr>
        <a:xfrm>
          <a:off x="16268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41927</xdr:rowOff>
    </xdr:from>
    <xdr:ext cx="405111" cy="259045"/>
    <xdr:sp macro="" textlink="">
      <xdr:nvSpPr>
        <xdr:cNvPr id="643" name="【学校施設】&#10;有形固定資産減価償却率該当値テキスト">
          <a:extLst>
            <a:ext uri="{FF2B5EF4-FFF2-40B4-BE49-F238E27FC236}">
              <a16:creationId xmlns:a16="http://schemas.microsoft.com/office/drawing/2014/main" id="{00000000-0008-0000-0E00-000083020000}"/>
            </a:ext>
          </a:extLst>
        </xdr:cNvPr>
        <xdr:cNvSpPr txBox="1"/>
      </xdr:nvSpPr>
      <xdr:spPr>
        <a:xfrm>
          <a:off x="16357600"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90170</xdr:rowOff>
    </xdr:from>
    <xdr:to>
      <xdr:col>81</xdr:col>
      <xdr:colOff>101600</xdr:colOff>
      <xdr:row>62</xdr:row>
      <xdr:rowOff>20320</xdr:rowOff>
    </xdr:to>
    <xdr:sp macro="" textlink="">
      <xdr:nvSpPr>
        <xdr:cNvPr id="644" name="楕円 643">
          <a:extLst>
            <a:ext uri="{FF2B5EF4-FFF2-40B4-BE49-F238E27FC236}">
              <a16:creationId xmlns:a16="http://schemas.microsoft.com/office/drawing/2014/main" id="{00000000-0008-0000-0E00-000084020000}"/>
            </a:ext>
          </a:extLst>
        </xdr:cNvPr>
        <xdr:cNvSpPr/>
      </xdr:nvSpPr>
      <xdr:spPr>
        <a:xfrm>
          <a:off x="15430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140970</xdr:rowOff>
    </xdr:from>
    <xdr:to>
      <xdr:col>85</xdr:col>
      <xdr:colOff>127000</xdr:colOff>
      <xdr:row>62</xdr:row>
      <xdr:rowOff>114300</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5481300" y="1059942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158750</xdr:rowOff>
    </xdr:from>
    <xdr:to>
      <xdr:col>76</xdr:col>
      <xdr:colOff>165100</xdr:colOff>
      <xdr:row>60</xdr:row>
      <xdr:rowOff>88900</xdr:rowOff>
    </xdr:to>
    <xdr:sp macro="" textlink="">
      <xdr:nvSpPr>
        <xdr:cNvPr id="646" name="楕円 645">
          <a:extLst>
            <a:ext uri="{FF2B5EF4-FFF2-40B4-BE49-F238E27FC236}">
              <a16:creationId xmlns:a16="http://schemas.microsoft.com/office/drawing/2014/main" id="{00000000-0008-0000-0E00-000086020000}"/>
            </a:ext>
          </a:extLst>
        </xdr:cNvPr>
        <xdr:cNvSpPr/>
      </xdr:nvSpPr>
      <xdr:spPr>
        <a:xfrm>
          <a:off x="14541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38100</xdr:rowOff>
    </xdr:from>
    <xdr:to>
      <xdr:col>81</xdr:col>
      <xdr:colOff>50800</xdr:colOff>
      <xdr:row>61</xdr:row>
      <xdr:rowOff>140970</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4592300" y="1032510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97790</xdr:rowOff>
    </xdr:from>
    <xdr:to>
      <xdr:col>72</xdr:col>
      <xdr:colOff>38100</xdr:colOff>
      <xdr:row>62</xdr:row>
      <xdr:rowOff>27940</xdr:rowOff>
    </xdr:to>
    <xdr:sp macro="" textlink="">
      <xdr:nvSpPr>
        <xdr:cNvPr id="648" name="楕円 647">
          <a:extLst>
            <a:ext uri="{FF2B5EF4-FFF2-40B4-BE49-F238E27FC236}">
              <a16:creationId xmlns:a16="http://schemas.microsoft.com/office/drawing/2014/main" id="{00000000-0008-0000-0E00-000088020000}"/>
            </a:ext>
          </a:extLst>
        </xdr:cNvPr>
        <xdr:cNvSpPr/>
      </xdr:nvSpPr>
      <xdr:spPr>
        <a:xfrm>
          <a:off x="13652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38100</xdr:rowOff>
    </xdr:from>
    <xdr:to>
      <xdr:col>76</xdr:col>
      <xdr:colOff>114300</xdr:colOff>
      <xdr:row>61</xdr:row>
      <xdr:rowOff>148590</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flipV="1">
          <a:off x="13703300" y="1032510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78740</xdr:rowOff>
    </xdr:from>
    <xdr:to>
      <xdr:col>67</xdr:col>
      <xdr:colOff>101600</xdr:colOff>
      <xdr:row>61</xdr:row>
      <xdr:rowOff>8890</xdr:rowOff>
    </xdr:to>
    <xdr:sp macro="" textlink="">
      <xdr:nvSpPr>
        <xdr:cNvPr id="650" name="楕円 649">
          <a:extLst>
            <a:ext uri="{FF2B5EF4-FFF2-40B4-BE49-F238E27FC236}">
              <a16:creationId xmlns:a16="http://schemas.microsoft.com/office/drawing/2014/main" id="{00000000-0008-0000-0E00-00008A020000}"/>
            </a:ext>
          </a:extLst>
        </xdr:cNvPr>
        <xdr:cNvSpPr/>
      </xdr:nvSpPr>
      <xdr:spPr>
        <a:xfrm>
          <a:off x="12763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129540</xdr:rowOff>
    </xdr:from>
    <xdr:to>
      <xdr:col>71</xdr:col>
      <xdr:colOff>177800</xdr:colOff>
      <xdr:row>61</xdr:row>
      <xdr:rowOff>148590</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2814300" y="1041654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2557</xdr:rowOff>
    </xdr:from>
    <xdr:ext cx="405111" cy="259045"/>
    <xdr:sp macro="" textlink="">
      <xdr:nvSpPr>
        <xdr:cNvPr id="652" name="n_1aveValue【学校施設】&#10;有形固定資産減価償却率">
          <a:extLst>
            <a:ext uri="{FF2B5EF4-FFF2-40B4-BE49-F238E27FC236}">
              <a16:creationId xmlns:a16="http://schemas.microsoft.com/office/drawing/2014/main" id="{00000000-0008-0000-0E00-00008C020000}"/>
            </a:ext>
          </a:extLst>
        </xdr:cNvPr>
        <xdr:cNvSpPr txBox="1"/>
      </xdr:nvSpPr>
      <xdr:spPr>
        <a:xfrm>
          <a:off x="152660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59707</xdr:rowOff>
    </xdr:from>
    <xdr:ext cx="405111" cy="259045"/>
    <xdr:sp macro="" textlink="">
      <xdr:nvSpPr>
        <xdr:cNvPr id="653" name="n_2aveValue【学校施設】&#10;有形固定資産減価償却率">
          <a:extLst>
            <a:ext uri="{FF2B5EF4-FFF2-40B4-BE49-F238E27FC236}">
              <a16:creationId xmlns:a16="http://schemas.microsoft.com/office/drawing/2014/main" id="{00000000-0008-0000-0E00-00008D020000}"/>
            </a:ext>
          </a:extLst>
        </xdr:cNvPr>
        <xdr:cNvSpPr txBox="1"/>
      </xdr:nvSpPr>
      <xdr:spPr>
        <a:xfrm>
          <a:off x="14389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2557</xdr:rowOff>
    </xdr:from>
    <xdr:ext cx="405111" cy="259045"/>
    <xdr:sp macro="" textlink="">
      <xdr:nvSpPr>
        <xdr:cNvPr id="654" name="n_3aveValue【学校施設】&#10;有形固定資産減価償却率">
          <a:extLst>
            <a:ext uri="{FF2B5EF4-FFF2-40B4-BE49-F238E27FC236}">
              <a16:creationId xmlns:a16="http://schemas.microsoft.com/office/drawing/2014/main" id="{00000000-0008-0000-0E00-00008E020000}"/>
            </a:ext>
          </a:extLst>
        </xdr:cNvPr>
        <xdr:cNvSpPr txBox="1"/>
      </xdr:nvSpPr>
      <xdr:spPr>
        <a:xfrm>
          <a:off x="13500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17797</xdr:rowOff>
    </xdr:from>
    <xdr:ext cx="405111" cy="259045"/>
    <xdr:sp macro="" textlink="">
      <xdr:nvSpPr>
        <xdr:cNvPr id="655" name="n_4aveValue【学校施設】&#10;有形固定資産減価償却率">
          <a:extLst>
            <a:ext uri="{FF2B5EF4-FFF2-40B4-BE49-F238E27FC236}">
              <a16:creationId xmlns:a16="http://schemas.microsoft.com/office/drawing/2014/main" id="{00000000-0008-0000-0E00-00008F020000}"/>
            </a:ext>
          </a:extLst>
        </xdr:cNvPr>
        <xdr:cNvSpPr txBox="1"/>
      </xdr:nvSpPr>
      <xdr:spPr>
        <a:xfrm>
          <a:off x="1261174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11447</xdr:rowOff>
    </xdr:from>
    <xdr:ext cx="405111" cy="259045"/>
    <xdr:sp macro="" textlink="">
      <xdr:nvSpPr>
        <xdr:cNvPr id="656" name="n_1mainValue【学校施設】&#10;有形固定資産減価償却率">
          <a:extLst>
            <a:ext uri="{FF2B5EF4-FFF2-40B4-BE49-F238E27FC236}">
              <a16:creationId xmlns:a16="http://schemas.microsoft.com/office/drawing/2014/main" id="{00000000-0008-0000-0E00-000090020000}"/>
            </a:ext>
          </a:extLst>
        </xdr:cNvPr>
        <xdr:cNvSpPr txBox="1"/>
      </xdr:nvSpPr>
      <xdr:spPr>
        <a:xfrm>
          <a:off x="15266044"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80027</xdr:rowOff>
    </xdr:from>
    <xdr:ext cx="405111" cy="259045"/>
    <xdr:sp macro="" textlink="">
      <xdr:nvSpPr>
        <xdr:cNvPr id="657" name="n_2mainValue【学校施設】&#10;有形固定資産減価償却率">
          <a:extLst>
            <a:ext uri="{FF2B5EF4-FFF2-40B4-BE49-F238E27FC236}">
              <a16:creationId xmlns:a16="http://schemas.microsoft.com/office/drawing/2014/main" id="{00000000-0008-0000-0E00-000091020000}"/>
            </a:ext>
          </a:extLst>
        </xdr:cNvPr>
        <xdr:cNvSpPr txBox="1"/>
      </xdr:nvSpPr>
      <xdr:spPr>
        <a:xfrm>
          <a:off x="14389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19067</xdr:rowOff>
    </xdr:from>
    <xdr:ext cx="405111" cy="259045"/>
    <xdr:sp macro="" textlink="">
      <xdr:nvSpPr>
        <xdr:cNvPr id="658" name="n_3mainValue【学校施設】&#10;有形固定資産減価償却率">
          <a:extLst>
            <a:ext uri="{FF2B5EF4-FFF2-40B4-BE49-F238E27FC236}">
              <a16:creationId xmlns:a16="http://schemas.microsoft.com/office/drawing/2014/main" id="{00000000-0008-0000-0E00-000092020000}"/>
            </a:ext>
          </a:extLst>
        </xdr:cNvPr>
        <xdr:cNvSpPr txBox="1"/>
      </xdr:nvSpPr>
      <xdr:spPr>
        <a:xfrm>
          <a:off x="13500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17</xdr:rowOff>
    </xdr:from>
    <xdr:ext cx="405111" cy="259045"/>
    <xdr:sp macro="" textlink="">
      <xdr:nvSpPr>
        <xdr:cNvPr id="659" name="n_4mainValue【学校施設】&#10;有形固定資産減価償却率">
          <a:extLst>
            <a:ext uri="{FF2B5EF4-FFF2-40B4-BE49-F238E27FC236}">
              <a16:creationId xmlns:a16="http://schemas.microsoft.com/office/drawing/2014/main" id="{00000000-0008-0000-0E00-000093020000}"/>
            </a:ext>
          </a:extLst>
        </xdr:cNvPr>
        <xdr:cNvSpPr txBox="1"/>
      </xdr:nvSpPr>
      <xdr:spPr>
        <a:xfrm>
          <a:off x="12611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0" name="正方形/長方形 659">
          <a:extLst>
            <a:ext uri="{FF2B5EF4-FFF2-40B4-BE49-F238E27FC236}">
              <a16:creationId xmlns:a16="http://schemas.microsoft.com/office/drawing/2014/main" id="{00000000-0008-0000-0E00-000094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1" name="正方形/長方形 660">
          <a:extLst>
            <a:ext uri="{FF2B5EF4-FFF2-40B4-BE49-F238E27FC236}">
              <a16:creationId xmlns:a16="http://schemas.microsoft.com/office/drawing/2014/main" id="{00000000-0008-0000-0E00-000095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2" name="正方形/長方形 661">
          <a:extLst>
            <a:ext uri="{FF2B5EF4-FFF2-40B4-BE49-F238E27FC236}">
              <a16:creationId xmlns:a16="http://schemas.microsoft.com/office/drawing/2014/main" id="{00000000-0008-0000-0E00-000096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3" name="正方形/長方形 662">
          <a:extLst>
            <a:ext uri="{FF2B5EF4-FFF2-40B4-BE49-F238E27FC236}">
              <a16:creationId xmlns:a16="http://schemas.microsoft.com/office/drawing/2014/main" id="{00000000-0008-0000-0E00-000097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4" name="正方形/長方形 663">
          <a:extLst>
            <a:ext uri="{FF2B5EF4-FFF2-40B4-BE49-F238E27FC236}">
              <a16:creationId xmlns:a16="http://schemas.microsoft.com/office/drawing/2014/main" id="{00000000-0008-0000-0E00-000098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5" name="正方形/長方形 664">
          <a:extLst>
            <a:ext uri="{FF2B5EF4-FFF2-40B4-BE49-F238E27FC236}">
              <a16:creationId xmlns:a16="http://schemas.microsoft.com/office/drawing/2014/main" id="{00000000-0008-0000-0E00-000099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6" name="正方形/長方形 665">
          <a:extLst>
            <a:ext uri="{FF2B5EF4-FFF2-40B4-BE49-F238E27FC236}">
              <a16:creationId xmlns:a16="http://schemas.microsoft.com/office/drawing/2014/main" id="{00000000-0008-0000-0E00-00009A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7" name="正方形/長方形 666">
          <a:extLst>
            <a:ext uri="{FF2B5EF4-FFF2-40B4-BE49-F238E27FC236}">
              <a16:creationId xmlns:a16="http://schemas.microsoft.com/office/drawing/2014/main" id="{00000000-0008-0000-0E00-00009B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8" name="テキスト ボックス 667">
          <a:extLst>
            <a:ext uri="{FF2B5EF4-FFF2-40B4-BE49-F238E27FC236}">
              <a16:creationId xmlns:a16="http://schemas.microsoft.com/office/drawing/2014/main" id="{00000000-0008-0000-0E00-00009C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9" name="直線コネクタ 668">
          <a:extLst>
            <a:ext uri="{FF2B5EF4-FFF2-40B4-BE49-F238E27FC236}">
              <a16:creationId xmlns:a16="http://schemas.microsoft.com/office/drawing/2014/main" id="{00000000-0008-0000-0E00-00009D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0" name="テキスト ボックス 669">
          <a:extLst>
            <a:ext uri="{FF2B5EF4-FFF2-40B4-BE49-F238E27FC236}">
              <a16:creationId xmlns:a16="http://schemas.microsoft.com/office/drawing/2014/main" id="{00000000-0008-0000-0E00-00009E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71" name="直線コネクタ 670">
          <a:extLst>
            <a:ext uri="{FF2B5EF4-FFF2-40B4-BE49-F238E27FC236}">
              <a16:creationId xmlns:a16="http://schemas.microsoft.com/office/drawing/2014/main" id="{00000000-0008-0000-0E00-00009F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2" name="テキスト ボックス 671">
          <a:extLst>
            <a:ext uri="{FF2B5EF4-FFF2-40B4-BE49-F238E27FC236}">
              <a16:creationId xmlns:a16="http://schemas.microsoft.com/office/drawing/2014/main" id="{00000000-0008-0000-0E00-0000A0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3" name="直線コネクタ 672">
          <a:extLst>
            <a:ext uri="{FF2B5EF4-FFF2-40B4-BE49-F238E27FC236}">
              <a16:creationId xmlns:a16="http://schemas.microsoft.com/office/drawing/2014/main" id="{00000000-0008-0000-0E00-0000A1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4" name="テキスト ボックス 673">
          <a:extLst>
            <a:ext uri="{FF2B5EF4-FFF2-40B4-BE49-F238E27FC236}">
              <a16:creationId xmlns:a16="http://schemas.microsoft.com/office/drawing/2014/main" id="{00000000-0008-0000-0E00-0000A2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6" name="テキスト ボックス 675">
          <a:extLst>
            <a:ext uri="{FF2B5EF4-FFF2-40B4-BE49-F238E27FC236}">
              <a16:creationId xmlns:a16="http://schemas.microsoft.com/office/drawing/2014/main" id="{00000000-0008-0000-0E00-0000A4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8" name="テキスト ボックス 677">
          <a:extLst>
            <a:ext uri="{FF2B5EF4-FFF2-40B4-BE49-F238E27FC236}">
              <a16:creationId xmlns:a16="http://schemas.microsoft.com/office/drawing/2014/main" id="{00000000-0008-0000-0E00-0000A6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9" name="直線コネクタ 678">
          <a:extLst>
            <a:ext uri="{FF2B5EF4-FFF2-40B4-BE49-F238E27FC236}">
              <a16:creationId xmlns:a16="http://schemas.microsoft.com/office/drawing/2014/main" id="{00000000-0008-0000-0E00-0000A7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学校施設】&#10;一人当たり面積グラフ枠">
          <a:extLst>
            <a:ext uri="{FF2B5EF4-FFF2-40B4-BE49-F238E27FC236}">
              <a16:creationId xmlns:a16="http://schemas.microsoft.com/office/drawing/2014/main" id="{00000000-0008-0000-0E00-0000AD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166551</xdr:rowOff>
    </xdr:from>
    <xdr:to>
      <xdr:col>116</xdr:col>
      <xdr:colOff>62864</xdr:colOff>
      <xdr:row>64</xdr:row>
      <xdr:rowOff>124097</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flipV="1">
          <a:off x="22160864" y="9596301"/>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127924</xdr:rowOff>
    </xdr:from>
    <xdr:ext cx="469744" cy="259045"/>
    <xdr:sp macro="" textlink="">
      <xdr:nvSpPr>
        <xdr:cNvPr id="687" name="【学校施設】&#10;一人当たり面積最小値テキスト">
          <a:extLst>
            <a:ext uri="{FF2B5EF4-FFF2-40B4-BE49-F238E27FC236}">
              <a16:creationId xmlns:a16="http://schemas.microsoft.com/office/drawing/2014/main" id="{00000000-0008-0000-0E00-0000AF020000}"/>
            </a:ext>
          </a:extLst>
        </xdr:cNvPr>
        <xdr:cNvSpPr txBox="1"/>
      </xdr:nvSpPr>
      <xdr:spPr>
        <a:xfrm>
          <a:off x="22199600" y="1110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124097</xdr:rowOff>
    </xdr:from>
    <xdr:to>
      <xdr:col>116</xdr:col>
      <xdr:colOff>152400</xdr:colOff>
      <xdr:row>64</xdr:row>
      <xdr:rowOff>124097</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a:off x="22072600" y="1109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113228</xdr:rowOff>
    </xdr:from>
    <xdr:ext cx="469744" cy="259045"/>
    <xdr:sp macro="" textlink="">
      <xdr:nvSpPr>
        <xdr:cNvPr id="689" name="【学校施設】&#10;一人当たり面積最大値テキスト">
          <a:extLst>
            <a:ext uri="{FF2B5EF4-FFF2-40B4-BE49-F238E27FC236}">
              <a16:creationId xmlns:a16="http://schemas.microsoft.com/office/drawing/2014/main" id="{00000000-0008-0000-0E00-0000B1020000}"/>
            </a:ext>
          </a:extLst>
        </xdr:cNvPr>
        <xdr:cNvSpPr txBox="1"/>
      </xdr:nvSpPr>
      <xdr:spPr>
        <a:xfrm>
          <a:off x="22199600" y="937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166551</xdr:rowOff>
    </xdr:from>
    <xdr:to>
      <xdr:col>116</xdr:col>
      <xdr:colOff>152400</xdr:colOff>
      <xdr:row>55</xdr:row>
      <xdr:rowOff>166551</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a:off x="22072600" y="959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4371</xdr:rowOff>
    </xdr:from>
    <xdr:ext cx="469744" cy="259045"/>
    <xdr:sp macro="" textlink="">
      <xdr:nvSpPr>
        <xdr:cNvPr id="691" name="【学校施設】&#10;一人当たり面積平均値テキスト">
          <a:extLst>
            <a:ext uri="{FF2B5EF4-FFF2-40B4-BE49-F238E27FC236}">
              <a16:creationId xmlns:a16="http://schemas.microsoft.com/office/drawing/2014/main" id="{00000000-0008-0000-0E00-0000B3020000}"/>
            </a:ext>
          </a:extLst>
        </xdr:cNvPr>
        <xdr:cNvSpPr txBox="1"/>
      </xdr:nvSpPr>
      <xdr:spPr>
        <a:xfrm>
          <a:off x="22199600" y="10291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25944</xdr:rowOff>
    </xdr:from>
    <xdr:to>
      <xdr:col>116</xdr:col>
      <xdr:colOff>114300</xdr:colOff>
      <xdr:row>60</xdr:row>
      <xdr:rowOff>127544</xdr:rowOff>
    </xdr:to>
    <xdr:sp macro="" textlink="">
      <xdr:nvSpPr>
        <xdr:cNvPr id="692" name="フローチャート: 判断 691">
          <a:extLst>
            <a:ext uri="{FF2B5EF4-FFF2-40B4-BE49-F238E27FC236}">
              <a16:creationId xmlns:a16="http://schemas.microsoft.com/office/drawing/2014/main" id="{00000000-0008-0000-0E00-0000B4020000}"/>
            </a:ext>
          </a:extLst>
        </xdr:cNvPr>
        <xdr:cNvSpPr/>
      </xdr:nvSpPr>
      <xdr:spPr>
        <a:xfrm>
          <a:off x="221107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92891</xdr:rowOff>
    </xdr:from>
    <xdr:to>
      <xdr:col>112</xdr:col>
      <xdr:colOff>38100</xdr:colOff>
      <xdr:row>61</xdr:row>
      <xdr:rowOff>23041</xdr:rowOff>
    </xdr:to>
    <xdr:sp macro="" textlink="">
      <xdr:nvSpPr>
        <xdr:cNvPr id="693" name="フローチャート: 判断 692">
          <a:extLst>
            <a:ext uri="{FF2B5EF4-FFF2-40B4-BE49-F238E27FC236}">
              <a16:creationId xmlns:a16="http://schemas.microsoft.com/office/drawing/2014/main" id="{00000000-0008-0000-0E00-0000B5020000}"/>
            </a:ext>
          </a:extLst>
        </xdr:cNvPr>
        <xdr:cNvSpPr/>
      </xdr:nvSpPr>
      <xdr:spPr>
        <a:xfrm>
          <a:off x="21272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159838</xdr:rowOff>
    </xdr:from>
    <xdr:to>
      <xdr:col>107</xdr:col>
      <xdr:colOff>101600</xdr:colOff>
      <xdr:row>61</xdr:row>
      <xdr:rowOff>89988</xdr:rowOff>
    </xdr:to>
    <xdr:sp macro="" textlink="">
      <xdr:nvSpPr>
        <xdr:cNvPr id="694" name="フローチャート: 判断 693">
          <a:extLst>
            <a:ext uri="{FF2B5EF4-FFF2-40B4-BE49-F238E27FC236}">
              <a16:creationId xmlns:a16="http://schemas.microsoft.com/office/drawing/2014/main" id="{00000000-0008-0000-0E00-0000B6020000}"/>
            </a:ext>
          </a:extLst>
        </xdr:cNvPr>
        <xdr:cNvSpPr/>
      </xdr:nvSpPr>
      <xdr:spPr>
        <a:xfrm>
          <a:off x="203835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695" name="フローチャート: 判断 694">
          <a:extLst>
            <a:ext uri="{FF2B5EF4-FFF2-40B4-BE49-F238E27FC236}">
              <a16:creationId xmlns:a16="http://schemas.microsoft.com/office/drawing/2014/main" id="{00000000-0008-0000-0E00-0000B7020000}"/>
            </a:ext>
          </a:extLst>
        </xdr:cNvPr>
        <xdr:cNvSpPr/>
      </xdr:nvSpPr>
      <xdr:spPr>
        <a:xfrm>
          <a:off x="19494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99423</xdr:rowOff>
    </xdr:from>
    <xdr:to>
      <xdr:col>98</xdr:col>
      <xdr:colOff>38100</xdr:colOff>
      <xdr:row>63</xdr:row>
      <xdr:rowOff>29573</xdr:rowOff>
    </xdr:to>
    <xdr:sp macro="" textlink="">
      <xdr:nvSpPr>
        <xdr:cNvPr id="696" name="フローチャート: 判断 695">
          <a:extLst>
            <a:ext uri="{FF2B5EF4-FFF2-40B4-BE49-F238E27FC236}">
              <a16:creationId xmlns:a16="http://schemas.microsoft.com/office/drawing/2014/main" id="{00000000-0008-0000-0E00-0000B8020000}"/>
            </a:ext>
          </a:extLst>
        </xdr:cNvPr>
        <xdr:cNvSpPr/>
      </xdr:nvSpPr>
      <xdr:spPr>
        <a:xfrm>
          <a:off x="18605500" y="1072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115751</xdr:rowOff>
    </xdr:from>
    <xdr:to>
      <xdr:col>116</xdr:col>
      <xdr:colOff>114300</xdr:colOff>
      <xdr:row>56</xdr:row>
      <xdr:rowOff>45901</xdr:rowOff>
    </xdr:to>
    <xdr:sp macro="" textlink="">
      <xdr:nvSpPr>
        <xdr:cNvPr id="702" name="楕円 701">
          <a:extLst>
            <a:ext uri="{FF2B5EF4-FFF2-40B4-BE49-F238E27FC236}">
              <a16:creationId xmlns:a16="http://schemas.microsoft.com/office/drawing/2014/main" id="{00000000-0008-0000-0E00-0000BE020000}"/>
            </a:ext>
          </a:extLst>
        </xdr:cNvPr>
        <xdr:cNvSpPr/>
      </xdr:nvSpPr>
      <xdr:spPr>
        <a:xfrm>
          <a:off x="22110700" y="954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68778</xdr:rowOff>
    </xdr:from>
    <xdr:ext cx="469744" cy="259045"/>
    <xdr:sp macro="" textlink="">
      <xdr:nvSpPr>
        <xdr:cNvPr id="703" name="【学校施設】&#10;一人当たり面積該当値テキスト">
          <a:extLst>
            <a:ext uri="{FF2B5EF4-FFF2-40B4-BE49-F238E27FC236}">
              <a16:creationId xmlns:a16="http://schemas.microsoft.com/office/drawing/2014/main" id="{00000000-0008-0000-0E00-0000BF020000}"/>
            </a:ext>
          </a:extLst>
        </xdr:cNvPr>
        <xdr:cNvSpPr txBox="1"/>
      </xdr:nvSpPr>
      <xdr:spPr>
        <a:xfrm>
          <a:off x="22199600" y="949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164737</xdr:rowOff>
    </xdr:from>
    <xdr:to>
      <xdr:col>112</xdr:col>
      <xdr:colOff>38100</xdr:colOff>
      <xdr:row>56</xdr:row>
      <xdr:rowOff>94887</xdr:rowOff>
    </xdr:to>
    <xdr:sp macro="" textlink="">
      <xdr:nvSpPr>
        <xdr:cNvPr id="704" name="楕円 703">
          <a:extLst>
            <a:ext uri="{FF2B5EF4-FFF2-40B4-BE49-F238E27FC236}">
              <a16:creationId xmlns:a16="http://schemas.microsoft.com/office/drawing/2014/main" id="{00000000-0008-0000-0E00-0000C0020000}"/>
            </a:ext>
          </a:extLst>
        </xdr:cNvPr>
        <xdr:cNvSpPr/>
      </xdr:nvSpPr>
      <xdr:spPr>
        <a:xfrm>
          <a:off x="21272500" y="959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166551</xdr:rowOff>
    </xdr:from>
    <xdr:to>
      <xdr:col>116</xdr:col>
      <xdr:colOff>63500</xdr:colOff>
      <xdr:row>56</xdr:row>
      <xdr:rowOff>44087</xdr:rowOff>
    </xdr:to>
    <xdr:cxnSp macro="">
      <xdr:nvCxnSpPr>
        <xdr:cNvPr id="705" name="直線コネクタ 704">
          <a:extLst>
            <a:ext uri="{FF2B5EF4-FFF2-40B4-BE49-F238E27FC236}">
              <a16:creationId xmlns:a16="http://schemas.microsoft.com/office/drawing/2014/main" id="{00000000-0008-0000-0E00-0000C1020000}"/>
            </a:ext>
          </a:extLst>
        </xdr:cNvPr>
        <xdr:cNvCxnSpPr/>
      </xdr:nvCxnSpPr>
      <xdr:spPr>
        <a:xfrm flipV="1">
          <a:off x="21323300" y="9596301"/>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119017</xdr:rowOff>
    </xdr:from>
    <xdr:to>
      <xdr:col>107</xdr:col>
      <xdr:colOff>101600</xdr:colOff>
      <xdr:row>57</xdr:row>
      <xdr:rowOff>49167</xdr:rowOff>
    </xdr:to>
    <xdr:sp macro="" textlink="">
      <xdr:nvSpPr>
        <xdr:cNvPr id="706" name="楕円 705">
          <a:extLst>
            <a:ext uri="{FF2B5EF4-FFF2-40B4-BE49-F238E27FC236}">
              <a16:creationId xmlns:a16="http://schemas.microsoft.com/office/drawing/2014/main" id="{00000000-0008-0000-0E00-0000C2020000}"/>
            </a:ext>
          </a:extLst>
        </xdr:cNvPr>
        <xdr:cNvSpPr/>
      </xdr:nvSpPr>
      <xdr:spPr>
        <a:xfrm>
          <a:off x="20383500" y="972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44087</xdr:rowOff>
    </xdr:from>
    <xdr:to>
      <xdr:col>111</xdr:col>
      <xdr:colOff>177800</xdr:colOff>
      <xdr:row>56</xdr:row>
      <xdr:rowOff>169817</xdr:rowOff>
    </xdr:to>
    <xdr:cxnSp macro="">
      <xdr:nvCxnSpPr>
        <xdr:cNvPr id="707" name="直線コネクタ 706">
          <a:extLst>
            <a:ext uri="{FF2B5EF4-FFF2-40B4-BE49-F238E27FC236}">
              <a16:creationId xmlns:a16="http://schemas.microsoft.com/office/drawing/2014/main" id="{00000000-0008-0000-0E00-0000C3020000}"/>
            </a:ext>
          </a:extLst>
        </xdr:cNvPr>
        <xdr:cNvCxnSpPr/>
      </xdr:nvCxnSpPr>
      <xdr:spPr>
        <a:xfrm flipV="1">
          <a:off x="20434300" y="9645287"/>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24312</xdr:rowOff>
    </xdr:from>
    <xdr:to>
      <xdr:col>102</xdr:col>
      <xdr:colOff>165100</xdr:colOff>
      <xdr:row>57</xdr:row>
      <xdr:rowOff>125912</xdr:rowOff>
    </xdr:to>
    <xdr:sp macro="" textlink="">
      <xdr:nvSpPr>
        <xdr:cNvPr id="708" name="楕円 707">
          <a:extLst>
            <a:ext uri="{FF2B5EF4-FFF2-40B4-BE49-F238E27FC236}">
              <a16:creationId xmlns:a16="http://schemas.microsoft.com/office/drawing/2014/main" id="{00000000-0008-0000-0E00-0000C4020000}"/>
            </a:ext>
          </a:extLst>
        </xdr:cNvPr>
        <xdr:cNvSpPr/>
      </xdr:nvSpPr>
      <xdr:spPr>
        <a:xfrm>
          <a:off x="19494500" y="979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169817</xdr:rowOff>
    </xdr:from>
    <xdr:to>
      <xdr:col>107</xdr:col>
      <xdr:colOff>50800</xdr:colOff>
      <xdr:row>57</xdr:row>
      <xdr:rowOff>75112</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flipV="1">
          <a:off x="19545300" y="9771017"/>
          <a:ext cx="88900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1451</xdr:rowOff>
    </xdr:from>
    <xdr:to>
      <xdr:col>98</xdr:col>
      <xdr:colOff>38100</xdr:colOff>
      <xdr:row>57</xdr:row>
      <xdr:rowOff>103051</xdr:rowOff>
    </xdr:to>
    <xdr:sp macro="" textlink="">
      <xdr:nvSpPr>
        <xdr:cNvPr id="710" name="楕円 709">
          <a:extLst>
            <a:ext uri="{FF2B5EF4-FFF2-40B4-BE49-F238E27FC236}">
              <a16:creationId xmlns:a16="http://schemas.microsoft.com/office/drawing/2014/main" id="{00000000-0008-0000-0E00-0000C6020000}"/>
            </a:ext>
          </a:extLst>
        </xdr:cNvPr>
        <xdr:cNvSpPr/>
      </xdr:nvSpPr>
      <xdr:spPr>
        <a:xfrm>
          <a:off x="18605500" y="977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52251</xdr:rowOff>
    </xdr:from>
    <xdr:to>
      <xdr:col>102</xdr:col>
      <xdr:colOff>114300</xdr:colOff>
      <xdr:row>57</xdr:row>
      <xdr:rowOff>75112</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a:off x="18656300" y="982490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14168</xdr:rowOff>
    </xdr:from>
    <xdr:ext cx="469744" cy="259045"/>
    <xdr:sp macro="" textlink="">
      <xdr:nvSpPr>
        <xdr:cNvPr id="712" name="n_1aveValue【学校施設】&#10;一人当たり面積">
          <a:extLst>
            <a:ext uri="{FF2B5EF4-FFF2-40B4-BE49-F238E27FC236}">
              <a16:creationId xmlns:a16="http://schemas.microsoft.com/office/drawing/2014/main" id="{00000000-0008-0000-0E00-0000C8020000}"/>
            </a:ext>
          </a:extLst>
        </xdr:cNvPr>
        <xdr:cNvSpPr txBox="1"/>
      </xdr:nvSpPr>
      <xdr:spPr>
        <a:xfrm>
          <a:off x="21075727" y="10472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81115</xdr:rowOff>
    </xdr:from>
    <xdr:ext cx="469744" cy="259045"/>
    <xdr:sp macro="" textlink="">
      <xdr:nvSpPr>
        <xdr:cNvPr id="713" name="n_2aveValue【学校施設】&#10;一人当たり面積">
          <a:extLst>
            <a:ext uri="{FF2B5EF4-FFF2-40B4-BE49-F238E27FC236}">
              <a16:creationId xmlns:a16="http://schemas.microsoft.com/office/drawing/2014/main" id="{00000000-0008-0000-0E00-0000C9020000}"/>
            </a:ext>
          </a:extLst>
        </xdr:cNvPr>
        <xdr:cNvSpPr txBox="1"/>
      </xdr:nvSpPr>
      <xdr:spPr>
        <a:xfrm>
          <a:off x="20199427" y="1053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99077</xdr:rowOff>
    </xdr:from>
    <xdr:ext cx="469744" cy="259045"/>
    <xdr:sp macro="" textlink="">
      <xdr:nvSpPr>
        <xdr:cNvPr id="714" name="n_3aveValue【学校施設】&#10;一人当たり面積">
          <a:extLst>
            <a:ext uri="{FF2B5EF4-FFF2-40B4-BE49-F238E27FC236}">
              <a16:creationId xmlns:a16="http://schemas.microsoft.com/office/drawing/2014/main" id="{00000000-0008-0000-0E00-0000CA020000}"/>
            </a:ext>
          </a:extLst>
        </xdr:cNvPr>
        <xdr:cNvSpPr txBox="1"/>
      </xdr:nvSpPr>
      <xdr:spPr>
        <a:xfrm>
          <a:off x="19310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20700</xdr:rowOff>
    </xdr:from>
    <xdr:ext cx="469744" cy="259045"/>
    <xdr:sp macro="" textlink="">
      <xdr:nvSpPr>
        <xdr:cNvPr id="715" name="n_4aveValue【学校施設】&#10;一人当たり面積">
          <a:extLst>
            <a:ext uri="{FF2B5EF4-FFF2-40B4-BE49-F238E27FC236}">
              <a16:creationId xmlns:a16="http://schemas.microsoft.com/office/drawing/2014/main" id="{00000000-0008-0000-0E00-0000CB020000}"/>
            </a:ext>
          </a:extLst>
        </xdr:cNvPr>
        <xdr:cNvSpPr txBox="1"/>
      </xdr:nvSpPr>
      <xdr:spPr>
        <a:xfrm>
          <a:off x="18421427" y="1082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111414</xdr:rowOff>
    </xdr:from>
    <xdr:ext cx="469744" cy="259045"/>
    <xdr:sp macro="" textlink="">
      <xdr:nvSpPr>
        <xdr:cNvPr id="716" name="n_1mainValue【学校施設】&#10;一人当たり面積">
          <a:extLst>
            <a:ext uri="{FF2B5EF4-FFF2-40B4-BE49-F238E27FC236}">
              <a16:creationId xmlns:a16="http://schemas.microsoft.com/office/drawing/2014/main" id="{00000000-0008-0000-0E00-0000CC020000}"/>
            </a:ext>
          </a:extLst>
        </xdr:cNvPr>
        <xdr:cNvSpPr txBox="1"/>
      </xdr:nvSpPr>
      <xdr:spPr>
        <a:xfrm>
          <a:off x="21075727" y="936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65694</xdr:rowOff>
    </xdr:from>
    <xdr:ext cx="469744" cy="259045"/>
    <xdr:sp macro="" textlink="">
      <xdr:nvSpPr>
        <xdr:cNvPr id="717" name="n_2mainValue【学校施設】&#10;一人当たり面積">
          <a:extLst>
            <a:ext uri="{FF2B5EF4-FFF2-40B4-BE49-F238E27FC236}">
              <a16:creationId xmlns:a16="http://schemas.microsoft.com/office/drawing/2014/main" id="{00000000-0008-0000-0E00-0000CD020000}"/>
            </a:ext>
          </a:extLst>
        </xdr:cNvPr>
        <xdr:cNvSpPr txBox="1"/>
      </xdr:nvSpPr>
      <xdr:spPr>
        <a:xfrm>
          <a:off x="20199427" y="949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142439</xdr:rowOff>
    </xdr:from>
    <xdr:ext cx="469744" cy="259045"/>
    <xdr:sp macro="" textlink="">
      <xdr:nvSpPr>
        <xdr:cNvPr id="718" name="n_3mainValue【学校施設】&#10;一人当たり面積">
          <a:extLst>
            <a:ext uri="{FF2B5EF4-FFF2-40B4-BE49-F238E27FC236}">
              <a16:creationId xmlns:a16="http://schemas.microsoft.com/office/drawing/2014/main" id="{00000000-0008-0000-0E00-0000CE020000}"/>
            </a:ext>
          </a:extLst>
        </xdr:cNvPr>
        <xdr:cNvSpPr txBox="1"/>
      </xdr:nvSpPr>
      <xdr:spPr>
        <a:xfrm>
          <a:off x="19310427" y="957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119578</xdr:rowOff>
    </xdr:from>
    <xdr:ext cx="469744" cy="259045"/>
    <xdr:sp macro="" textlink="">
      <xdr:nvSpPr>
        <xdr:cNvPr id="719" name="n_4mainValue【学校施設】&#10;一人当たり面積">
          <a:extLst>
            <a:ext uri="{FF2B5EF4-FFF2-40B4-BE49-F238E27FC236}">
              <a16:creationId xmlns:a16="http://schemas.microsoft.com/office/drawing/2014/main" id="{00000000-0008-0000-0E00-0000CF020000}"/>
            </a:ext>
          </a:extLst>
        </xdr:cNvPr>
        <xdr:cNvSpPr txBox="1"/>
      </xdr:nvSpPr>
      <xdr:spPr>
        <a:xfrm>
          <a:off x="18421427" y="954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a:extLst>
            <a:ext uri="{FF2B5EF4-FFF2-40B4-BE49-F238E27FC236}">
              <a16:creationId xmlns:a16="http://schemas.microsoft.com/office/drawing/2014/main" id="{00000000-0008-0000-0E00-0000D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a:extLst>
            <a:ext uri="{FF2B5EF4-FFF2-40B4-BE49-F238E27FC236}">
              <a16:creationId xmlns:a16="http://schemas.microsoft.com/office/drawing/2014/main" id="{00000000-0008-0000-0E00-0000D1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a:extLst>
            <a:ext uri="{FF2B5EF4-FFF2-40B4-BE49-F238E27FC236}">
              <a16:creationId xmlns:a16="http://schemas.microsoft.com/office/drawing/2014/main" id="{00000000-0008-0000-0E00-0000D2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a:extLst>
            <a:ext uri="{FF2B5EF4-FFF2-40B4-BE49-F238E27FC236}">
              <a16:creationId xmlns:a16="http://schemas.microsoft.com/office/drawing/2014/main" id="{00000000-0008-0000-0E00-0000D3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a:extLst>
            <a:ext uri="{FF2B5EF4-FFF2-40B4-BE49-F238E27FC236}">
              <a16:creationId xmlns:a16="http://schemas.microsoft.com/office/drawing/2014/main" id="{00000000-0008-0000-0E00-0000D4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a:extLst>
            <a:ext uri="{FF2B5EF4-FFF2-40B4-BE49-F238E27FC236}">
              <a16:creationId xmlns:a16="http://schemas.microsoft.com/office/drawing/2014/main" id="{00000000-0008-0000-0E00-0000D5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a:extLst>
            <a:ext uri="{FF2B5EF4-FFF2-40B4-BE49-F238E27FC236}">
              <a16:creationId xmlns:a16="http://schemas.microsoft.com/office/drawing/2014/main" id="{00000000-0008-0000-0E00-0000D6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a:extLst>
            <a:ext uri="{FF2B5EF4-FFF2-40B4-BE49-F238E27FC236}">
              <a16:creationId xmlns:a16="http://schemas.microsoft.com/office/drawing/2014/main" id="{00000000-0008-0000-0E00-0000D7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8" name="テキスト ボックス 727">
          <a:extLst>
            <a:ext uri="{FF2B5EF4-FFF2-40B4-BE49-F238E27FC236}">
              <a16:creationId xmlns:a16="http://schemas.microsoft.com/office/drawing/2014/main" id="{00000000-0008-0000-0E00-0000D8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9" name="直線コネクタ 728">
          <a:extLst>
            <a:ext uri="{FF2B5EF4-FFF2-40B4-BE49-F238E27FC236}">
              <a16:creationId xmlns:a16="http://schemas.microsoft.com/office/drawing/2014/main" id="{00000000-0008-0000-0E00-0000D9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0" name="テキスト ボックス 729">
          <a:extLst>
            <a:ext uri="{FF2B5EF4-FFF2-40B4-BE49-F238E27FC236}">
              <a16:creationId xmlns:a16="http://schemas.microsoft.com/office/drawing/2014/main" id="{00000000-0008-0000-0E00-0000DA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1" name="直線コネクタ 730">
          <a:extLst>
            <a:ext uri="{FF2B5EF4-FFF2-40B4-BE49-F238E27FC236}">
              <a16:creationId xmlns:a16="http://schemas.microsoft.com/office/drawing/2014/main" id="{00000000-0008-0000-0E00-0000DB020000}"/>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32" name="テキスト ボックス 731">
          <a:extLst>
            <a:ext uri="{FF2B5EF4-FFF2-40B4-BE49-F238E27FC236}">
              <a16:creationId xmlns:a16="http://schemas.microsoft.com/office/drawing/2014/main" id="{00000000-0008-0000-0E00-0000DC020000}"/>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3" name="直線コネクタ 732">
          <a:extLst>
            <a:ext uri="{FF2B5EF4-FFF2-40B4-BE49-F238E27FC236}">
              <a16:creationId xmlns:a16="http://schemas.microsoft.com/office/drawing/2014/main" id="{00000000-0008-0000-0E00-0000DD020000}"/>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4" name="テキスト ボックス 733">
          <a:extLst>
            <a:ext uri="{FF2B5EF4-FFF2-40B4-BE49-F238E27FC236}">
              <a16:creationId xmlns:a16="http://schemas.microsoft.com/office/drawing/2014/main" id="{00000000-0008-0000-0E00-0000DE020000}"/>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5" name="直線コネクタ 734">
          <a:extLst>
            <a:ext uri="{FF2B5EF4-FFF2-40B4-BE49-F238E27FC236}">
              <a16:creationId xmlns:a16="http://schemas.microsoft.com/office/drawing/2014/main" id="{00000000-0008-0000-0E00-0000DF020000}"/>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6" name="テキスト ボックス 735">
          <a:extLst>
            <a:ext uri="{FF2B5EF4-FFF2-40B4-BE49-F238E27FC236}">
              <a16:creationId xmlns:a16="http://schemas.microsoft.com/office/drawing/2014/main" id="{00000000-0008-0000-0E00-0000E0020000}"/>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7" name="直線コネクタ 736">
          <a:extLst>
            <a:ext uri="{FF2B5EF4-FFF2-40B4-BE49-F238E27FC236}">
              <a16:creationId xmlns:a16="http://schemas.microsoft.com/office/drawing/2014/main" id="{00000000-0008-0000-0E00-0000E1020000}"/>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8" name="テキスト ボックス 737">
          <a:extLst>
            <a:ext uri="{FF2B5EF4-FFF2-40B4-BE49-F238E27FC236}">
              <a16:creationId xmlns:a16="http://schemas.microsoft.com/office/drawing/2014/main" id="{00000000-0008-0000-0E00-0000E2020000}"/>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9" name="直線コネクタ 738">
          <a:extLst>
            <a:ext uri="{FF2B5EF4-FFF2-40B4-BE49-F238E27FC236}">
              <a16:creationId xmlns:a16="http://schemas.microsoft.com/office/drawing/2014/main" id="{00000000-0008-0000-0E00-0000E3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0" name="テキスト ボックス 739">
          <a:extLst>
            <a:ext uri="{FF2B5EF4-FFF2-40B4-BE49-F238E27FC236}">
              <a16:creationId xmlns:a16="http://schemas.microsoft.com/office/drawing/2014/main" id="{00000000-0008-0000-0E00-0000E4020000}"/>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1" name="【児童館】&#10;有形固定資産減価償却率グラフ枠">
          <a:extLst>
            <a:ext uri="{FF2B5EF4-FFF2-40B4-BE49-F238E27FC236}">
              <a16:creationId xmlns:a16="http://schemas.microsoft.com/office/drawing/2014/main" id="{00000000-0008-0000-0E00-0000E5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81</xdr:row>
      <xdr:rowOff>168402</xdr:rowOff>
    </xdr:from>
    <xdr:to>
      <xdr:col>85</xdr:col>
      <xdr:colOff>126364</xdr:colOff>
      <xdr:row>85</xdr:row>
      <xdr:rowOff>118111</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flipV="1">
          <a:off x="16318864" y="14055852"/>
          <a:ext cx="0" cy="635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121938</xdr:rowOff>
    </xdr:from>
    <xdr:ext cx="405111" cy="259045"/>
    <xdr:sp macro="" textlink="">
      <xdr:nvSpPr>
        <xdr:cNvPr id="743" name="【児童館】&#10;有形固定資産減価償却率最小値テキスト">
          <a:extLst>
            <a:ext uri="{FF2B5EF4-FFF2-40B4-BE49-F238E27FC236}">
              <a16:creationId xmlns:a16="http://schemas.microsoft.com/office/drawing/2014/main" id="{00000000-0008-0000-0E00-0000E7020000}"/>
            </a:ext>
          </a:extLst>
        </xdr:cNvPr>
        <xdr:cNvSpPr txBox="1"/>
      </xdr:nvSpPr>
      <xdr:spPr>
        <a:xfrm>
          <a:off x="16357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118111</xdr:rowOff>
    </xdr:from>
    <xdr:to>
      <xdr:col>86</xdr:col>
      <xdr:colOff>25400</xdr:colOff>
      <xdr:row>85</xdr:row>
      <xdr:rowOff>118111</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a:off x="16230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115079</xdr:rowOff>
    </xdr:from>
    <xdr:ext cx="405111" cy="259045"/>
    <xdr:sp macro="" textlink="">
      <xdr:nvSpPr>
        <xdr:cNvPr id="745" name="【児童館】&#10;有形固定資産減価償却率最大値テキスト">
          <a:extLst>
            <a:ext uri="{FF2B5EF4-FFF2-40B4-BE49-F238E27FC236}">
              <a16:creationId xmlns:a16="http://schemas.microsoft.com/office/drawing/2014/main" id="{00000000-0008-0000-0E00-0000E9020000}"/>
            </a:ext>
          </a:extLst>
        </xdr:cNvPr>
        <xdr:cNvSpPr txBox="1"/>
      </xdr:nvSpPr>
      <xdr:spPr>
        <a:xfrm>
          <a:off x="16357600" y="13831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81</xdr:row>
      <xdr:rowOff>168402</xdr:rowOff>
    </xdr:from>
    <xdr:to>
      <xdr:col>86</xdr:col>
      <xdr:colOff>25400</xdr:colOff>
      <xdr:row>81</xdr:row>
      <xdr:rowOff>168402</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a:off x="16230600" y="1405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70628</xdr:rowOff>
    </xdr:from>
    <xdr:ext cx="405111" cy="259045"/>
    <xdr:sp macro="" textlink="">
      <xdr:nvSpPr>
        <xdr:cNvPr id="747" name="【児童館】&#10;有形固定資産減価償却率平均値テキスト">
          <a:extLst>
            <a:ext uri="{FF2B5EF4-FFF2-40B4-BE49-F238E27FC236}">
              <a16:creationId xmlns:a16="http://schemas.microsoft.com/office/drawing/2014/main" id="{00000000-0008-0000-0E00-0000EB020000}"/>
            </a:ext>
          </a:extLst>
        </xdr:cNvPr>
        <xdr:cNvSpPr txBox="1"/>
      </xdr:nvSpPr>
      <xdr:spPr>
        <a:xfrm>
          <a:off x="16357600" y="139580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macro="" textlink="">
      <xdr:nvSpPr>
        <xdr:cNvPr id="748" name="フローチャート: 判断 747">
          <a:extLst>
            <a:ext uri="{FF2B5EF4-FFF2-40B4-BE49-F238E27FC236}">
              <a16:creationId xmlns:a16="http://schemas.microsoft.com/office/drawing/2014/main" id="{00000000-0008-0000-0E00-0000EC020000}"/>
            </a:ext>
          </a:extLst>
        </xdr:cNvPr>
        <xdr:cNvSpPr/>
      </xdr:nvSpPr>
      <xdr:spPr>
        <a:xfrm>
          <a:off x="16268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151892</xdr:rowOff>
    </xdr:from>
    <xdr:to>
      <xdr:col>81</xdr:col>
      <xdr:colOff>101600</xdr:colOff>
      <xdr:row>82</xdr:row>
      <xdr:rowOff>82042</xdr:rowOff>
    </xdr:to>
    <xdr:sp macro="" textlink="">
      <xdr:nvSpPr>
        <xdr:cNvPr id="749" name="フローチャート: 判断 748">
          <a:extLst>
            <a:ext uri="{FF2B5EF4-FFF2-40B4-BE49-F238E27FC236}">
              <a16:creationId xmlns:a16="http://schemas.microsoft.com/office/drawing/2014/main" id="{00000000-0008-0000-0E00-0000ED020000}"/>
            </a:ext>
          </a:extLst>
        </xdr:cNvPr>
        <xdr:cNvSpPr/>
      </xdr:nvSpPr>
      <xdr:spPr>
        <a:xfrm>
          <a:off x="15430500" y="1403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750" name="フローチャート: 判断 749">
          <a:extLst>
            <a:ext uri="{FF2B5EF4-FFF2-40B4-BE49-F238E27FC236}">
              <a16:creationId xmlns:a16="http://schemas.microsoft.com/office/drawing/2014/main" id="{00000000-0008-0000-0E00-0000EE020000}"/>
            </a:ext>
          </a:extLst>
        </xdr:cNvPr>
        <xdr:cNvSpPr/>
      </xdr:nvSpPr>
      <xdr:spPr>
        <a:xfrm>
          <a:off x="14541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78</xdr:row>
      <xdr:rowOff>106172</xdr:rowOff>
    </xdr:from>
    <xdr:to>
      <xdr:col>72</xdr:col>
      <xdr:colOff>38100</xdr:colOff>
      <xdr:row>79</xdr:row>
      <xdr:rowOff>36322</xdr:rowOff>
    </xdr:to>
    <xdr:sp macro="" textlink="">
      <xdr:nvSpPr>
        <xdr:cNvPr id="751" name="フローチャート: 判断 750">
          <a:extLst>
            <a:ext uri="{FF2B5EF4-FFF2-40B4-BE49-F238E27FC236}">
              <a16:creationId xmlns:a16="http://schemas.microsoft.com/office/drawing/2014/main" id="{00000000-0008-0000-0E00-0000EF020000}"/>
            </a:ext>
          </a:extLst>
        </xdr:cNvPr>
        <xdr:cNvSpPr/>
      </xdr:nvSpPr>
      <xdr:spPr>
        <a:xfrm>
          <a:off x="13652500" y="1347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78</xdr:row>
      <xdr:rowOff>140463</xdr:rowOff>
    </xdr:from>
    <xdr:to>
      <xdr:col>67</xdr:col>
      <xdr:colOff>101600</xdr:colOff>
      <xdr:row>79</xdr:row>
      <xdr:rowOff>70613</xdr:rowOff>
    </xdr:to>
    <xdr:sp macro="" textlink="">
      <xdr:nvSpPr>
        <xdr:cNvPr id="752" name="フローチャート: 判断 751">
          <a:extLst>
            <a:ext uri="{FF2B5EF4-FFF2-40B4-BE49-F238E27FC236}">
              <a16:creationId xmlns:a16="http://schemas.microsoft.com/office/drawing/2014/main" id="{00000000-0008-0000-0E00-0000F0020000}"/>
            </a:ext>
          </a:extLst>
        </xdr:cNvPr>
        <xdr:cNvSpPr/>
      </xdr:nvSpPr>
      <xdr:spPr>
        <a:xfrm>
          <a:off x="12763500" y="1351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67311</xdr:rowOff>
    </xdr:from>
    <xdr:to>
      <xdr:col>85</xdr:col>
      <xdr:colOff>177800</xdr:colOff>
      <xdr:row>85</xdr:row>
      <xdr:rowOff>168911</xdr:rowOff>
    </xdr:to>
    <xdr:sp macro="" textlink="">
      <xdr:nvSpPr>
        <xdr:cNvPr id="758" name="楕円 757">
          <a:extLst>
            <a:ext uri="{FF2B5EF4-FFF2-40B4-BE49-F238E27FC236}">
              <a16:creationId xmlns:a16="http://schemas.microsoft.com/office/drawing/2014/main" id="{00000000-0008-0000-0E00-0000F6020000}"/>
            </a:ext>
          </a:extLst>
        </xdr:cNvPr>
        <xdr:cNvSpPr/>
      </xdr:nvSpPr>
      <xdr:spPr>
        <a:xfrm>
          <a:off x="162687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153688</xdr:rowOff>
    </xdr:from>
    <xdr:ext cx="405111" cy="259045"/>
    <xdr:sp macro="" textlink="">
      <xdr:nvSpPr>
        <xdr:cNvPr id="759" name="【児童館】&#10;有形固定資産減価償却率該当値テキスト">
          <a:extLst>
            <a:ext uri="{FF2B5EF4-FFF2-40B4-BE49-F238E27FC236}">
              <a16:creationId xmlns:a16="http://schemas.microsoft.com/office/drawing/2014/main" id="{00000000-0008-0000-0E00-0000F7020000}"/>
            </a:ext>
          </a:extLst>
        </xdr:cNvPr>
        <xdr:cNvSpPr txBox="1"/>
      </xdr:nvSpPr>
      <xdr:spPr>
        <a:xfrm>
          <a:off x="16357600" y="14555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49022</xdr:rowOff>
    </xdr:from>
    <xdr:to>
      <xdr:col>81</xdr:col>
      <xdr:colOff>101600</xdr:colOff>
      <xdr:row>85</xdr:row>
      <xdr:rowOff>150622</xdr:rowOff>
    </xdr:to>
    <xdr:sp macro="" textlink="">
      <xdr:nvSpPr>
        <xdr:cNvPr id="760" name="楕円 759">
          <a:extLst>
            <a:ext uri="{FF2B5EF4-FFF2-40B4-BE49-F238E27FC236}">
              <a16:creationId xmlns:a16="http://schemas.microsoft.com/office/drawing/2014/main" id="{00000000-0008-0000-0E00-0000F8020000}"/>
            </a:ext>
          </a:extLst>
        </xdr:cNvPr>
        <xdr:cNvSpPr/>
      </xdr:nvSpPr>
      <xdr:spPr>
        <a:xfrm>
          <a:off x="15430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99822</xdr:rowOff>
    </xdr:from>
    <xdr:to>
      <xdr:col>85</xdr:col>
      <xdr:colOff>127000</xdr:colOff>
      <xdr:row>85</xdr:row>
      <xdr:rowOff>118111</xdr:rowOff>
    </xdr:to>
    <xdr:cxnSp macro="">
      <xdr:nvCxnSpPr>
        <xdr:cNvPr id="761" name="直線コネクタ 760">
          <a:extLst>
            <a:ext uri="{FF2B5EF4-FFF2-40B4-BE49-F238E27FC236}">
              <a16:creationId xmlns:a16="http://schemas.microsoft.com/office/drawing/2014/main" id="{00000000-0008-0000-0E00-0000F9020000}"/>
            </a:ext>
          </a:extLst>
        </xdr:cNvPr>
        <xdr:cNvCxnSpPr/>
      </xdr:nvCxnSpPr>
      <xdr:spPr>
        <a:xfrm>
          <a:off x="15481300" y="14673072"/>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30735</xdr:rowOff>
    </xdr:from>
    <xdr:to>
      <xdr:col>76</xdr:col>
      <xdr:colOff>165100</xdr:colOff>
      <xdr:row>85</xdr:row>
      <xdr:rowOff>132335</xdr:rowOff>
    </xdr:to>
    <xdr:sp macro="" textlink="">
      <xdr:nvSpPr>
        <xdr:cNvPr id="762" name="楕円 761">
          <a:extLst>
            <a:ext uri="{FF2B5EF4-FFF2-40B4-BE49-F238E27FC236}">
              <a16:creationId xmlns:a16="http://schemas.microsoft.com/office/drawing/2014/main" id="{00000000-0008-0000-0E00-0000FA020000}"/>
            </a:ext>
          </a:extLst>
        </xdr:cNvPr>
        <xdr:cNvSpPr/>
      </xdr:nvSpPr>
      <xdr:spPr>
        <a:xfrm>
          <a:off x="14541500" y="146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81535</xdr:rowOff>
    </xdr:from>
    <xdr:to>
      <xdr:col>81</xdr:col>
      <xdr:colOff>50800</xdr:colOff>
      <xdr:row>85</xdr:row>
      <xdr:rowOff>99822</xdr:rowOff>
    </xdr:to>
    <xdr:cxnSp macro="">
      <xdr:nvCxnSpPr>
        <xdr:cNvPr id="763" name="直線コネクタ 762">
          <a:extLst>
            <a:ext uri="{FF2B5EF4-FFF2-40B4-BE49-F238E27FC236}">
              <a16:creationId xmlns:a16="http://schemas.microsoft.com/office/drawing/2014/main" id="{00000000-0008-0000-0E00-0000FB020000}"/>
            </a:ext>
          </a:extLst>
        </xdr:cNvPr>
        <xdr:cNvCxnSpPr/>
      </xdr:nvCxnSpPr>
      <xdr:spPr>
        <a:xfrm>
          <a:off x="14592300" y="14654785"/>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12446</xdr:rowOff>
    </xdr:from>
    <xdr:to>
      <xdr:col>72</xdr:col>
      <xdr:colOff>38100</xdr:colOff>
      <xdr:row>85</xdr:row>
      <xdr:rowOff>114046</xdr:rowOff>
    </xdr:to>
    <xdr:sp macro="" textlink="">
      <xdr:nvSpPr>
        <xdr:cNvPr id="764" name="楕円 763">
          <a:extLst>
            <a:ext uri="{FF2B5EF4-FFF2-40B4-BE49-F238E27FC236}">
              <a16:creationId xmlns:a16="http://schemas.microsoft.com/office/drawing/2014/main" id="{00000000-0008-0000-0E00-0000FC020000}"/>
            </a:ext>
          </a:extLst>
        </xdr:cNvPr>
        <xdr:cNvSpPr/>
      </xdr:nvSpPr>
      <xdr:spPr>
        <a:xfrm>
          <a:off x="13652500" y="145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63246</xdr:rowOff>
    </xdr:from>
    <xdr:to>
      <xdr:col>76</xdr:col>
      <xdr:colOff>114300</xdr:colOff>
      <xdr:row>85</xdr:row>
      <xdr:rowOff>81535</xdr:rowOff>
    </xdr:to>
    <xdr:cxnSp macro="">
      <xdr:nvCxnSpPr>
        <xdr:cNvPr id="765" name="直線コネクタ 764">
          <a:extLst>
            <a:ext uri="{FF2B5EF4-FFF2-40B4-BE49-F238E27FC236}">
              <a16:creationId xmlns:a16="http://schemas.microsoft.com/office/drawing/2014/main" id="{00000000-0008-0000-0E00-0000FD020000}"/>
            </a:ext>
          </a:extLst>
        </xdr:cNvPr>
        <xdr:cNvCxnSpPr/>
      </xdr:nvCxnSpPr>
      <xdr:spPr>
        <a:xfrm>
          <a:off x="13703300" y="14636496"/>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165608</xdr:rowOff>
    </xdr:from>
    <xdr:to>
      <xdr:col>67</xdr:col>
      <xdr:colOff>101600</xdr:colOff>
      <xdr:row>85</xdr:row>
      <xdr:rowOff>95758</xdr:rowOff>
    </xdr:to>
    <xdr:sp macro="" textlink="">
      <xdr:nvSpPr>
        <xdr:cNvPr id="766" name="楕円 765">
          <a:extLst>
            <a:ext uri="{FF2B5EF4-FFF2-40B4-BE49-F238E27FC236}">
              <a16:creationId xmlns:a16="http://schemas.microsoft.com/office/drawing/2014/main" id="{00000000-0008-0000-0E00-0000FE020000}"/>
            </a:ext>
          </a:extLst>
        </xdr:cNvPr>
        <xdr:cNvSpPr/>
      </xdr:nvSpPr>
      <xdr:spPr>
        <a:xfrm>
          <a:off x="127635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44958</xdr:rowOff>
    </xdr:from>
    <xdr:to>
      <xdr:col>71</xdr:col>
      <xdr:colOff>177800</xdr:colOff>
      <xdr:row>85</xdr:row>
      <xdr:rowOff>63246</xdr:rowOff>
    </xdr:to>
    <xdr:cxnSp macro="">
      <xdr:nvCxnSpPr>
        <xdr:cNvPr id="767" name="直線コネクタ 766">
          <a:extLst>
            <a:ext uri="{FF2B5EF4-FFF2-40B4-BE49-F238E27FC236}">
              <a16:creationId xmlns:a16="http://schemas.microsoft.com/office/drawing/2014/main" id="{00000000-0008-0000-0E00-0000FF020000}"/>
            </a:ext>
          </a:extLst>
        </xdr:cNvPr>
        <xdr:cNvCxnSpPr/>
      </xdr:nvCxnSpPr>
      <xdr:spPr>
        <a:xfrm>
          <a:off x="12814300" y="146182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98569</xdr:rowOff>
    </xdr:from>
    <xdr:ext cx="405111" cy="259045"/>
    <xdr:sp macro="" textlink="">
      <xdr:nvSpPr>
        <xdr:cNvPr id="768" name="n_1aveValue【児童館】&#10;有形固定資産減価償却率">
          <a:extLst>
            <a:ext uri="{FF2B5EF4-FFF2-40B4-BE49-F238E27FC236}">
              <a16:creationId xmlns:a16="http://schemas.microsoft.com/office/drawing/2014/main" id="{00000000-0008-0000-0E00-000000030000}"/>
            </a:ext>
          </a:extLst>
        </xdr:cNvPr>
        <xdr:cNvSpPr txBox="1"/>
      </xdr:nvSpPr>
      <xdr:spPr>
        <a:xfrm>
          <a:off x="15266044" y="1381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93997</xdr:rowOff>
    </xdr:from>
    <xdr:ext cx="405111" cy="259045"/>
    <xdr:sp macro="" textlink="">
      <xdr:nvSpPr>
        <xdr:cNvPr id="769" name="n_2aveValue【児童館】&#10;有形固定資産減価償却率">
          <a:extLst>
            <a:ext uri="{FF2B5EF4-FFF2-40B4-BE49-F238E27FC236}">
              <a16:creationId xmlns:a16="http://schemas.microsoft.com/office/drawing/2014/main" id="{00000000-0008-0000-0E00-000001030000}"/>
            </a:ext>
          </a:extLst>
        </xdr:cNvPr>
        <xdr:cNvSpPr txBox="1"/>
      </xdr:nvSpPr>
      <xdr:spPr>
        <a:xfrm>
          <a:off x="14389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52849</xdr:rowOff>
    </xdr:from>
    <xdr:ext cx="405111" cy="259045"/>
    <xdr:sp macro="" textlink="">
      <xdr:nvSpPr>
        <xdr:cNvPr id="770" name="n_3aveValue【児童館】&#10;有形固定資産減価償却率">
          <a:extLst>
            <a:ext uri="{FF2B5EF4-FFF2-40B4-BE49-F238E27FC236}">
              <a16:creationId xmlns:a16="http://schemas.microsoft.com/office/drawing/2014/main" id="{00000000-0008-0000-0E00-000002030000}"/>
            </a:ext>
          </a:extLst>
        </xdr:cNvPr>
        <xdr:cNvSpPr txBox="1"/>
      </xdr:nvSpPr>
      <xdr:spPr>
        <a:xfrm>
          <a:off x="13500744" y="13254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87140</xdr:rowOff>
    </xdr:from>
    <xdr:ext cx="405111" cy="259045"/>
    <xdr:sp macro="" textlink="">
      <xdr:nvSpPr>
        <xdr:cNvPr id="771" name="n_4aveValue【児童館】&#10;有形固定資産減価償却率">
          <a:extLst>
            <a:ext uri="{FF2B5EF4-FFF2-40B4-BE49-F238E27FC236}">
              <a16:creationId xmlns:a16="http://schemas.microsoft.com/office/drawing/2014/main" id="{00000000-0008-0000-0E00-000003030000}"/>
            </a:ext>
          </a:extLst>
        </xdr:cNvPr>
        <xdr:cNvSpPr txBox="1"/>
      </xdr:nvSpPr>
      <xdr:spPr>
        <a:xfrm>
          <a:off x="12611744" y="1328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141749</xdr:rowOff>
    </xdr:from>
    <xdr:ext cx="405111" cy="259045"/>
    <xdr:sp macro="" textlink="">
      <xdr:nvSpPr>
        <xdr:cNvPr id="772" name="n_1mainValue【児童館】&#10;有形固定資産減価償却率">
          <a:extLst>
            <a:ext uri="{FF2B5EF4-FFF2-40B4-BE49-F238E27FC236}">
              <a16:creationId xmlns:a16="http://schemas.microsoft.com/office/drawing/2014/main" id="{00000000-0008-0000-0E00-000004030000}"/>
            </a:ext>
          </a:extLst>
        </xdr:cNvPr>
        <xdr:cNvSpPr txBox="1"/>
      </xdr:nvSpPr>
      <xdr:spPr>
        <a:xfrm>
          <a:off x="15266044" y="14714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123462</xdr:rowOff>
    </xdr:from>
    <xdr:ext cx="405111" cy="259045"/>
    <xdr:sp macro="" textlink="">
      <xdr:nvSpPr>
        <xdr:cNvPr id="773" name="n_2mainValue【児童館】&#10;有形固定資産減価償却率">
          <a:extLst>
            <a:ext uri="{FF2B5EF4-FFF2-40B4-BE49-F238E27FC236}">
              <a16:creationId xmlns:a16="http://schemas.microsoft.com/office/drawing/2014/main" id="{00000000-0008-0000-0E00-000005030000}"/>
            </a:ext>
          </a:extLst>
        </xdr:cNvPr>
        <xdr:cNvSpPr txBox="1"/>
      </xdr:nvSpPr>
      <xdr:spPr>
        <a:xfrm>
          <a:off x="14389744" y="14696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105173</xdr:rowOff>
    </xdr:from>
    <xdr:ext cx="405111" cy="259045"/>
    <xdr:sp macro="" textlink="">
      <xdr:nvSpPr>
        <xdr:cNvPr id="774" name="n_3mainValue【児童館】&#10;有形固定資産減価償却率">
          <a:extLst>
            <a:ext uri="{FF2B5EF4-FFF2-40B4-BE49-F238E27FC236}">
              <a16:creationId xmlns:a16="http://schemas.microsoft.com/office/drawing/2014/main" id="{00000000-0008-0000-0E00-000006030000}"/>
            </a:ext>
          </a:extLst>
        </xdr:cNvPr>
        <xdr:cNvSpPr txBox="1"/>
      </xdr:nvSpPr>
      <xdr:spPr>
        <a:xfrm>
          <a:off x="13500744" y="14678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86885</xdr:rowOff>
    </xdr:from>
    <xdr:ext cx="405111" cy="259045"/>
    <xdr:sp macro="" textlink="">
      <xdr:nvSpPr>
        <xdr:cNvPr id="775" name="n_4mainValue【児童館】&#10;有形固定資産減価償却率">
          <a:extLst>
            <a:ext uri="{FF2B5EF4-FFF2-40B4-BE49-F238E27FC236}">
              <a16:creationId xmlns:a16="http://schemas.microsoft.com/office/drawing/2014/main" id="{00000000-0008-0000-0E00-000007030000}"/>
            </a:ext>
          </a:extLst>
        </xdr:cNvPr>
        <xdr:cNvSpPr txBox="1"/>
      </xdr:nvSpPr>
      <xdr:spPr>
        <a:xfrm>
          <a:off x="12611744" y="14660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a:extLst>
            <a:ext uri="{FF2B5EF4-FFF2-40B4-BE49-F238E27FC236}">
              <a16:creationId xmlns:a16="http://schemas.microsoft.com/office/drawing/2014/main" id="{00000000-0008-0000-0E00-000008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a:extLst>
            <a:ext uri="{FF2B5EF4-FFF2-40B4-BE49-F238E27FC236}">
              <a16:creationId xmlns:a16="http://schemas.microsoft.com/office/drawing/2014/main" id="{00000000-0008-0000-0E00-000009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a:extLst>
            <a:ext uri="{FF2B5EF4-FFF2-40B4-BE49-F238E27FC236}">
              <a16:creationId xmlns:a16="http://schemas.microsoft.com/office/drawing/2014/main" id="{00000000-0008-0000-0E00-00000A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a:extLst>
            <a:ext uri="{FF2B5EF4-FFF2-40B4-BE49-F238E27FC236}">
              <a16:creationId xmlns:a16="http://schemas.microsoft.com/office/drawing/2014/main" id="{00000000-0008-0000-0E00-00000B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a:extLst>
            <a:ext uri="{FF2B5EF4-FFF2-40B4-BE49-F238E27FC236}">
              <a16:creationId xmlns:a16="http://schemas.microsoft.com/office/drawing/2014/main" id="{00000000-0008-0000-0E00-00000C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a:extLst>
            <a:ext uri="{FF2B5EF4-FFF2-40B4-BE49-F238E27FC236}">
              <a16:creationId xmlns:a16="http://schemas.microsoft.com/office/drawing/2014/main" id="{00000000-0008-0000-0E00-00000D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a:extLst>
            <a:ext uri="{FF2B5EF4-FFF2-40B4-BE49-F238E27FC236}">
              <a16:creationId xmlns:a16="http://schemas.microsoft.com/office/drawing/2014/main" id="{00000000-0008-0000-0E00-00000E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a:extLst>
            <a:ext uri="{FF2B5EF4-FFF2-40B4-BE49-F238E27FC236}">
              <a16:creationId xmlns:a16="http://schemas.microsoft.com/office/drawing/2014/main" id="{00000000-0008-0000-0E00-00000F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a:extLst>
            <a:ext uri="{FF2B5EF4-FFF2-40B4-BE49-F238E27FC236}">
              <a16:creationId xmlns:a16="http://schemas.microsoft.com/office/drawing/2014/main" id="{00000000-0008-0000-0E00-000010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00000000-0008-0000-0E00-000011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a:extLst>
            <a:ext uri="{FF2B5EF4-FFF2-40B4-BE49-F238E27FC236}">
              <a16:creationId xmlns:a16="http://schemas.microsoft.com/office/drawing/2014/main" id="{00000000-0008-0000-0E00-000012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7" name="テキスト ボックス 786">
          <a:extLst>
            <a:ext uri="{FF2B5EF4-FFF2-40B4-BE49-F238E27FC236}">
              <a16:creationId xmlns:a16="http://schemas.microsoft.com/office/drawing/2014/main" id="{00000000-0008-0000-0E00-000013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a:extLst>
            <a:ext uri="{FF2B5EF4-FFF2-40B4-BE49-F238E27FC236}">
              <a16:creationId xmlns:a16="http://schemas.microsoft.com/office/drawing/2014/main" id="{00000000-0008-0000-0E00-000014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9" name="テキスト ボックス 788">
          <a:extLst>
            <a:ext uri="{FF2B5EF4-FFF2-40B4-BE49-F238E27FC236}">
              <a16:creationId xmlns:a16="http://schemas.microsoft.com/office/drawing/2014/main" id="{00000000-0008-0000-0E00-000015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a:extLst>
            <a:ext uri="{FF2B5EF4-FFF2-40B4-BE49-F238E27FC236}">
              <a16:creationId xmlns:a16="http://schemas.microsoft.com/office/drawing/2014/main" id="{00000000-0008-0000-0E00-000016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1" name="テキスト ボックス 790">
          <a:extLst>
            <a:ext uri="{FF2B5EF4-FFF2-40B4-BE49-F238E27FC236}">
              <a16:creationId xmlns:a16="http://schemas.microsoft.com/office/drawing/2014/main" id="{00000000-0008-0000-0E00-000017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a:extLst>
            <a:ext uri="{FF2B5EF4-FFF2-40B4-BE49-F238E27FC236}">
              <a16:creationId xmlns:a16="http://schemas.microsoft.com/office/drawing/2014/main" id="{00000000-0008-0000-0E00-000018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3" name="テキスト ボックス 792">
          <a:extLst>
            <a:ext uri="{FF2B5EF4-FFF2-40B4-BE49-F238E27FC236}">
              <a16:creationId xmlns:a16="http://schemas.microsoft.com/office/drawing/2014/main" id="{00000000-0008-0000-0E00-000019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00000000-0008-0000-0E00-00001A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00000000-0008-0000-0E00-00001B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児童館】&#10;一人当たり面積グラフ枠">
          <a:extLst>
            <a:ext uri="{FF2B5EF4-FFF2-40B4-BE49-F238E27FC236}">
              <a16:creationId xmlns:a16="http://schemas.microsoft.com/office/drawing/2014/main" id="{00000000-0008-0000-0E00-00001C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140970</xdr:rowOff>
    </xdr:from>
    <xdr:to>
      <xdr:col>116</xdr:col>
      <xdr:colOff>62864</xdr:colOff>
      <xdr:row>85</xdr:row>
      <xdr:rowOff>3811</xdr:rowOff>
    </xdr:to>
    <xdr:cxnSp macro="">
      <xdr:nvCxnSpPr>
        <xdr:cNvPr id="797" name="直線コネクタ 796">
          <a:extLst>
            <a:ext uri="{FF2B5EF4-FFF2-40B4-BE49-F238E27FC236}">
              <a16:creationId xmlns:a16="http://schemas.microsoft.com/office/drawing/2014/main" id="{00000000-0008-0000-0E00-00001D030000}"/>
            </a:ext>
          </a:extLst>
        </xdr:cNvPr>
        <xdr:cNvCxnSpPr/>
      </xdr:nvCxnSpPr>
      <xdr:spPr>
        <a:xfrm flipV="1">
          <a:off x="22160864" y="13342620"/>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7638</xdr:rowOff>
    </xdr:from>
    <xdr:ext cx="469744" cy="259045"/>
    <xdr:sp macro="" textlink="">
      <xdr:nvSpPr>
        <xdr:cNvPr id="798" name="【児童館】&#10;一人当たり面積最小値テキスト">
          <a:extLst>
            <a:ext uri="{FF2B5EF4-FFF2-40B4-BE49-F238E27FC236}">
              <a16:creationId xmlns:a16="http://schemas.microsoft.com/office/drawing/2014/main" id="{00000000-0008-0000-0E00-00001E030000}"/>
            </a:ext>
          </a:extLst>
        </xdr:cNvPr>
        <xdr:cNvSpPr txBox="1"/>
      </xdr:nvSpPr>
      <xdr:spPr>
        <a:xfrm>
          <a:off x="22199600" y="1458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3811</xdr:rowOff>
    </xdr:from>
    <xdr:to>
      <xdr:col>116</xdr:col>
      <xdr:colOff>152400</xdr:colOff>
      <xdr:row>85</xdr:row>
      <xdr:rowOff>3811</xdr:rowOff>
    </xdr:to>
    <xdr:cxnSp macro="">
      <xdr:nvCxnSpPr>
        <xdr:cNvPr id="799" name="直線コネクタ 798">
          <a:extLst>
            <a:ext uri="{FF2B5EF4-FFF2-40B4-BE49-F238E27FC236}">
              <a16:creationId xmlns:a16="http://schemas.microsoft.com/office/drawing/2014/main" id="{00000000-0008-0000-0E00-00001F030000}"/>
            </a:ext>
          </a:extLst>
        </xdr:cNvPr>
        <xdr:cNvCxnSpPr/>
      </xdr:nvCxnSpPr>
      <xdr:spPr>
        <a:xfrm>
          <a:off x="22072600" y="1457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87647</xdr:rowOff>
    </xdr:from>
    <xdr:ext cx="469744" cy="259045"/>
    <xdr:sp macro="" textlink="">
      <xdr:nvSpPr>
        <xdr:cNvPr id="800" name="【児童館】&#10;一人当たり面積最大値テキスト">
          <a:extLst>
            <a:ext uri="{FF2B5EF4-FFF2-40B4-BE49-F238E27FC236}">
              <a16:creationId xmlns:a16="http://schemas.microsoft.com/office/drawing/2014/main" id="{00000000-0008-0000-0E00-000020030000}"/>
            </a:ext>
          </a:extLst>
        </xdr:cNvPr>
        <xdr:cNvSpPr txBox="1"/>
      </xdr:nvSpPr>
      <xdr:spPr>
        <a:xfrm>
          <a:off x="221996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140970</xdr:rowOff>
    </xdr:from>
    <xdr:to>
      <xdr:col>116</xdr:col>
      <xdr:colOff>152400</xdr:colOff>
      <xdr:row>77</xdr:row>
      <xdr:rowOff>140970</xdr:rowOff>
    </xdr:to>
    <xdr:cxnSp macro="">
      <xdr:nvCxnSpPr>
        <xdr:cNvPr id="801" name="直線コネクタ 800">
          <a:extLst>
            <a:ext uri="{FF2B5EF4-FFF2-40B4-BE49-F238E27FC236}">
              <a16:creationId xmlns:a16="http://schemas.microsoft.com/office/drawing/2014/main" id="{00000000-0008-0000-0E00-000021030000}"/>
            </a:ext>
          </a:extLst>
        </xdr:cNvPr>
        <xdr:cNvCxnSpPr/>
      </xdr:nvCxnSpPr>
      <xdr:spPr>
        <a:xfrm>
          <a:off x="22072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80</xdr:row>
      <xdr:rowOff>21607</xdr:rowOff>
    </xdr:from>
    <xdr:ext cx="469744" cy="259045"/>
    <xdr:sp macro="" textlink="">
      <xdr:nvSpPr>
        <xdr:cNvPr id="802" name="【児童館】&#10;一人当たり面積平均値テキスト">
          <a:extLst>
            <a:ext uri="{FF2B5EF4-FFF2-40B4-BE49-F238E27FC236}">
              <a16:creationId xmlns:a16="http://schemas.microsoft.com/office/drawing/2014/main" id="{00000000-0008-0000-0E00-000022030000}"/>
            </a:ext>
          </a:extLst>
        </xdr:cNvPr>
        <xdr:cNvSpPr txBox="1"/>
      </xdr:nvSpPr>
      <xdr:spPr>
        <a:xfrm>
          <a:off x="22199600" y="13737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170180</xdr:rowOff>
    </xdr:from>
    <xdr:to>
      <xdr:col>116</xdr:col>
      <xdr:colOff>114300</xdr:colOff>
      <xdr:row>81</xdr:row>
      <xdr:rowOff>100330</xdr:rowOff>
    </xdr:to>
    <xdr:sp macro="" textlink="">
      <xdr:nvSpPr>
        <xdr:cNvPr id="803" name="フローチャート: 判断 802">
          <a:extLst>
            <a:ext uri="{FF2B5EF4-FFF2-40B4-BE49-F238E27FC236}">
              <a16:creationId xmlns:a16="http://schemas.microsoft.com/office/drawing/2014/main" id="{00000000-0008-0000-0E00-000023030000}"/>
            </a:ext>
          </a:extLst>
        </xdr:cNvPr>
        <xdr:cNvSpPr/>
      </xdr:nvSpPr>
      <xdr:spPr>
        <a:xfrm>
          <a:off x="221107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10161</xdr:rowOff>
    </xdr:from>
    <xdr:to>
      <xdr:col>112</xdr:col>
      <xdr:colOff>38100</xdr:colOff>
      <xdr:row>82</xdr:row>
      <xdr:rowOff>111761</xdr:rowOff>
    </xdr:to>
    <xdr:sp macro="" textlink="">
      <xdr:nvSpPr>
        <xdr:cNvPr id="804" name="フローチャート: 判断 803">
          <a:extLst>
            <a:ext uri="{FF2B5EF4-FFF2-40B4-BE49-F238E27FC236}">
              <a16:creationId xmlns:a16="http://schemas.microsoft.com/office/drawing/2014/main" id="{00000000-0008-0000-0E00-000024030000}"/>
            </a:ext>
          </a:extLst>
        </xdr:cNvPr>
        <xdr:cNvSpPr/>
      </xdr:nvSpPr>
      <xdr:spPr>
        <a:xfrm>
          <a:off x="21272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147320</xdr:rowOff>
    </xdr:from>
    <xdr:to>
      <xdr:col>107</xdr:col>
      <xdr:colOff>101600</xdr:colOff>
      <xdr:row>83</xdr:row>
      <xdr:rowOff>77470</xdr:rowOff>
    </xdr:to>
    <xdr:sp macro="" textlink="">
      <xdr:nvSpPr>
        <xdr:cNvPr id="805" name="フローチャート: 判断 804">
          <a:extLst>
            <a:ext uri="{FF2B5EF4-FFF2-40B4-BE49-F238E27FC236}">
              <a16:creationId xmlns:a16="http://schemas.microsoft.com/office/drawing/2014/main" id="{00000000-0008-0000-0E00-000025030000}"/>
            </a:ext>
          </a:extLst>
        </xdr:cNvPr>
        <xdr:cNvSpPr/>
      </xdr:nvSpPr>
      <xdr:spPr>
        <a:xfrm>
          <a:off x="20383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170180</xdr:rowOff>
    </xdr:from>
    <xdr:to>
      <xdr:col>102</xdr:col>
      <xdr:colOff>165100</xdr:colOff>
      <xdr:row>83</xdr:row>
      <xdr:rowOff>100330</xdr:rowOff>
    </xdr:to>
    <xdr:sp macro="" textlink="">
      <xdr:nvSpPr>
        <xdr:cNvPr id="806" name="フローチャート: 判断 805">
          <a:extLst>
            <a:ext uri="{FF2B5EF4-FFF2-40B4-BE49-F238E27FC236}">
              <a16:creationId xmlns:a16="http://schemas.microsoft.com/office/drawing/2014/main" id="{00000000-0008-0000-0E00-000026030000}"/>
            </a:ext>
          </a:extLst>
        </xdr:cNvPr>
        <xdr:cNvSpPr/>
      </xdr:nvSpPr>
      <xdr:spPr>
        <a:xfrm>
          <a:off x="19494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44450</xdr:rowOff>
    </xdr:from>
    <xdr:to>
      <xdr:col>98</xdr:col>
      <xdr:colOff>38100</xdr:colOff>
      <xdr:row>83</xdr:row>
      <xdr:rowOff>146050</xdr:rowOff>
    </xdr:to>
    <xdr:sp macro="" textlink="">
      <xdr:nvSpPr>
        <xdr:cNvPr id="807" name="フローチャート: 判断 806">
          <a:extLst>
            <a:ext uri="{FF2B5EF4-FFF2-40B4-BE49-F238E27FC236}">
              <a16:creationId xmlns:a16="http://schemas.microsoft.com/office/drawing/2014/main" id="{00000000-0008-0000-0E00-000027030000}"/>
            </a:ext>
          </a:extLst>
        </xdr:cNvPr>
        <xdr:cNvSpPr/>
      </xdr:nvSpPr>
      <xdr:spPr>
        <a:xfrm>
          <a:off x="18605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E00-000028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E00-000029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E00-00002A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E00-00002C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124461</xdr:rowOff>
    </xdr:from>
    <xdr:to>
      <xdr:col>116</xdr:col>
      <xdr:colOff>114300</xdr:colOff>
      <xdr:row>85</xdr:row>
      <xdr:rowOff>54611</xdr:rowOff>
    </xdr:to>
    <xdr:sp macro="" textlink="">
      <xdr:nvSpPr>
        <xdr:cNvPr id="813" name="楕円 812">
          <a:extLst>
            <a:ext uri="{FF2B5EF4-FFF2-40B4-BE49-F238E27FC236}">
              <a16:creationId xmlns:a16="http://schemas.microsoft.com/office/drawing/2014/main" id="{00000000-0008-0000-0E00-00002D030000}"/>
            </a:ext>
          </a:extLst>
        </xdr:cNvPr>
        <xdr:cNvSpPr/>
      </xdr:nvSpPr>
      <xdr:spPr>
        <a:xfrm>
          <a:off x="221107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39388</xdr:rowOff>
    </xdr:from>
    <xdr:ext cx="469744" cy="259045"/>
    <xdr:sp macro="" textlink="">
      <xdr:nvSpPr>
        <xdr:cNvPr id="814" name="【児童館】&#10;一人当たり面積該当値テキスト">
          <a:extLst>
            <a:ext uri="{FF2B5EF4-FFF2-40B4-BE49-F238E27FC236}">
              <a16:creationId xmlns:a16="http://schemas.microsoft.com/office/drawing/2014/main" id="{00000000-0008-0000-0E00-00002E030000}"/>
            </a:ext>
          </a:extLst>
        </xdr:cNvPr>
        <xdr:cNvSpPr txBox="1"/>
      </xdr:nvSpPr>
      <xdr:spPr>
        <a:xfrm>
          <a:off x="22199600" y="1444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124461</xdr:rowOff>
    </xdr:from>
    <xdr:to>
      <xdr:col>112</xdr:col>
      <xdr:colOff>38100</xdr:colOff>
      <xdr:row>85</xdr:row>
      <xdr:rowOff>54611</xdr:rowOff>
    </xdr:to>
    <xdr:sp macro="" textlink="">
      <xdr:nvSpPr>
        <xdr:cNvPr id="815" name="楕円 814">
          <a:extLst>
            <a:ext uri="{FF2B5EF4-FFF2-40B4-BE49-F238E27FC236}">
              <a16:creationId xmlns:a16="http://schemas.microsoft.com/office/drawing/2014/main" id="{00000000-0008-0000-0E00-00002F030000}"/>
            </a:ext>
          </a:extLst>
        </xdr:cNvPr>
        <xdr:cNvSpPr/>
      </xdr:nvSpPr>
      <xdr:spPr>
        <a:xfrm>
          <a:off x="21272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3811</xdr:rowOff>
    </xdr:from>
    <xdr:to>
      <xdr:col>116</xdr:col>
      <xdr:colOff>63500</xdr:colOff>
      <xdr:row>85</xdr:row>
      <xdr:rowOff>3811</xdr:rowOff>
    </xdr:to>
    <xdr:cxnSp macro="">
      <xdr:nvCxnSpPr>
        <xdr:cNvPr id="816" name="直線コネクタ 815">
          <a:extLst>
            <a:ext uri="{FF2B5EF4-FFF2-40B4-BE49-F238E27FC236}">
              <a16:creationId xmlns:a16="http://schemas.microsoft.com/office/drawing/2014/main" id="{00000000-0008-0000-0E00-000030030000}"/>
            </a:ext>
          </a:extLst>
        </xdr:cNvPr>
        <xdr:cNvCxnSpPr/>
      </xdr:nvCxnSpPr>
      <xdr:spPr>
        <a:xfrm>
          <a:off x="21323300" y="145770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124461</xdr:rowOff>
    </xdr:from>
    <xdr:to>
      <xdr:col>107</xdr:col>
      <xdr:colOff>101600</xdr:colOff>
      <xdr:row>85</xdr:row>
      <xdr:rowOff>54611</xdr:rowOff>
    </xdr:to>
    <xdr:sp macro="" textlink="">
      <xdr:nvSpPr>
        <xdr:cNvPr id="817" name="楕円 816">
          <a:extLst>
            <a:ext uri="{FF2B5EF4-FFF2-40B4-BE49-F238E27FC236}">
              <a16:creationId xmlns:a16="http://schemas.microsoft.com/office/drawing/2014/main" id="{00000000-0008-0000-0E00-000031030000}"/>
            </a:ext>
          </a:extLst>
        </xdr:cNvPr>
        <xdr:cNvSpPr/>
      </xdr:nvSpPr>
      <xdr:spPr>
        <a:xfrm>
          <a:off x="20383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3811</xdr:rowOff>
    </xdr:from>
    <xdr:to>
      <xdr:col>111</xdr:col>
      <xdr:colOff>177800</xdr:colOff>
      <xdr:row>85</xdr:row>
      <xdr:rowOff>3811</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a:off x="20434300" y="14577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147320</xdr:rowOff>
    </xdr:from>
    <xdr:to>
      <xdr:col>102</xdr:col>
      <xdr:colOff>165100</xdr:colOff>
      <xdr:row>85</xdr:row>
      <xdr:rowOff>77470</xdr:rowOff>
    </xdr:to>
    <xdr:sp macro="" textlink="">
      <xdr:nvSpPr>
        <xdr:cNvPr id="819" name="楕円 818">
          <a:extLst>
            <a:ext uri="{FF2B5EF4-FFF2-40B4-BE49-F238E27FC236}">
              <a16:creationId xmlns:a16="http://schemas.microsoft.com/office/drawing/2014/main" id="{00000000-0008-0000-0E00-000033030000}"/>
            </a:ext>
          </a:extLst>
        </xdr:cNvPr>
        <xdr:cNvSpPr/>
      </xdr:nvSpPr>
      <xdr:spPr>
        <a:xfrm>
          <a:off x="19494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3811</xdr:rowOff>
    </xdr:from>
    <xdr:to>
      <xdr:col>107</xdr:col>
      <xdr:colOff>50800</xdr:colOff>
      <xdr:row>85</xdr:row>
      <xdr:rowOff>26670</xdr:rowOff>
    </xdr:to>
    <xdr:cxnSp macro="">
      <xdr:nvCxnSpPr>
        <xdr:cNvPr id="820" name="直線コネクタ 819">
          <a:extLst>
            <a:ext uri="{FF2B5EF4-FFF2-40B4-BE49-F238E27FC236}">
              <a16:creationId xmlns:a16="http://schemas.microsoft.com/office/drawing/2014/main" id="{00000000-0008-0000-0E00-000034030000}"/>
            </a:ext>
          </a:extLst>
        </xdr:cNvPr>
        <xdr:cNvCxnSpPr/>
      </xdr:nvCxnSpPr>
      <xdr:spPr>
        <a:xfrm flipV="1">
          <a:off x="19545300" y="145770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147320</xdr:rowOff>
    </xdr:from>
    <xdr:to>
      <xdr:col>98</xdr:col>
      <xdr:colOff>38100</xdr:colOff>
      <xdr:row>85</xdr:row>
      <xdr:rowOff>77470</xdr:rowOff>
    </xdr:to>
    <xdr:sp macro="" textlink="">
      <xdr:nvSpPr>
        <xdr:cNvPr id="821" name="楕円 820">
          <a:extLst>
            <a:ext uri="{FF2B5EF4-FFF2-40B4-BE49-F238E27FC236}">
              <a16:creationId xmlns:a16="http://schemas.microsoft.com/office/drawing/2014/main" id="{00000000-0008-0000-0E00-000035030000}"/>
            </a:ext>
          </a:extLst>
        </xdr:cNvPr>
        <xdr:cNvSpPr/>
      </xdr:nvSpPr>
      <xdr:spPr>
        <a:xfrm>
          <a:off x="18605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26670</xdr:rowOff>
    </xdr:from>
    <xdr:to>
      <xdr:col>102</xdr:col>
      <xdr:colOff>114300</xdr:colOff>
      <xdr:row>85</xdr:row>
      <xdr:rowOff>26670</xdr:rowOff>
    </xdr:to>
    <xdr:cxnSp macro="">
      <xdr:nvCxnSpPr>
        <xdr:cNvPr id="822" name="直線コネクタ 821">
          <a:extLst>
            <a:ext uri="{FF2B5EF4-FFF2-40B4-BE49-F238E27FC236}">
              <a16:creationId xmlns:a16="http://schemas.microsoft.com/office/drawing/2014/main" id="{00000000-0008-0000-0E00-000036030000}"/>
            </a:ext>
          </a:extLst>
        </xdr:cNvPr>
        <xdr:cNvCxnSpPr/>
      </xdr:nvCxnSpPr>
      <xdr:spPr>
        <a:xfrm>
          <a:off x="18656300" y="1459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128288</xdr:rowOff>
    </xdr:from>
    <xdr:ext cx="469744" cy="259045"/>
    <xdr:sp macro="" textlink="">
      <xdr:nvSpPr>
        <xdr:cNvPr id="823" name="n_1aveValue【児童館】&#10;一人当たり面積">
          <a:extLst>
            <a:ext uri="{FF2B5EF4-FFF2-40B4-BE49-F238E27FC236}">
              <a16:creationId xmlns:a16="http://schemas.microsoft.com/office/drawing/2014/main" id="{00000000-0008-0000-0E00-000037030000}"/>
            </a:ext>
          </a:extLst>
        </xdr:cNvPr>
        <xdr:cNvSpPr txBox="1"/>
      </xdr:nvSpPr>
      <xdr:spPr>
        <a:xfrm>
          <a:off x="21075727" y="1384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93997</xdr:rowOff>
    </xdr:from>
    <xdr:ext cx="469744" cy="259045"/>
    <xdr:sp macro="" textlink="">
      <xdr:nvSpPr>
        <xdr:cNvPr id="824" name="n_2aveValue【児童館】&#10;一人当たり面積">
          <a:extLst>
            <a:ext uri="{FF2B5EF4-FFF2-40B4-BE49-F238E27FC236}">
              <a16:creationId xmlns:a16="http://schemas.microsoft.com/office/drawing/2014/main" id="{00000000-0008-0000-0E00-000038030000}"/>
            </a:ext>
          </a:extLst>
        </xdr:cNvPr>
        <xdr:cNvSpPr txBox="1"/>
      </xdr:nvSpPr>
      <xdr:spPr>
        <a:xfrm>
          <a:off x="20199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116857</xdr:rowOff>
    </xdr:from>
    <xdr:ext cx="469744" cy="259045"/>
    <xdr:sp macro="" textlink="">
      <xdr:nvSpPr>
        <xdr:cNvPr id="825" name="n_3aveValue【児童館】&#10;一人当たり面積">
          <a:extLst>
            <a:ext uri="{FF2B5EF4-FFF2-40B4-BE49-F238E27FC236}">
              <a16:creationId xmlns:a16="http://schemas.microsoft.com/office/drawing/2014/main" id="{00000000-0008-0000-0E00-000039030000}"/>
            </a:ext>
          </a:extLst>
        </xdr:cNvPr>
        <xdr:cNvSpPr txBox="1"/>
      </xdr:nvSpPr>
      <xdr:spPr>
        <a:xfrm>
          <a:off x="193104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826" name="n_4aveValue【児童館】&#10;一人当たり面積">
          <a:extLst>
            <a:ext uri="{FF2B5EF4-FFF2-40B4-BE49-F238E27FC236}">
              <a16:creationId xmlns:a16="http://schemas.microsoft.com/office/drawing/2014/main" id="{00000000-0008-0000-0E00-00003A030000}"/>
            </a:ext>
          </a:extLst>
        </xdr:cNvPr>
        <xdr:cNvSpPr txBox="1"/>
      </xdr:nvSpPr>
      <xdr:spPr>
        <a:xfrm>
          <a:off x="18421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45738</xdr:rowOff>
    </xdr:from>
    <xdr:ext cx="469744" cy="259045"/>
    <xdr:sp macro="" textlink="">
      <xdr:nvSpPr>
        <xdr:cNvPr id="827" name="n_1mainValue【児童館】&#10;一人当たり面積">
          <a:extLst>
            <a:ext uri="{FF2B5EF4-FFF2-40B4-BE49-F238E27FC236}">
              <a16:creationId xmlns:a16="http://schemas.microsoft.com/office/drawing/2014/main" id="{00000000-0008-0000-0E00-00003B030000}"/>
            </a:ext>
          </a:extLst>
        </xdr:cNvPr>
        <xdr:cNvSpPr txBox="1"/>
      </xdr:nvSpPr>
      <xdr:spPr>
        <a:xfrm>
          <a:off x="210757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45738</xdr:rowOff>
    </xdr:from>
    <xdr:ext cx="469744" cy="259045"/>
    <xdr:sp macro="" textlink="">
      <xdr:nvSpPr>
        <xdr:cNvPr id="828" name="n_2mainValue【児童館】&#10;一人当たり面積">
          <a:extLst>
            <a:ext uri="{FF2B5EF4-FFF2-40B4-BE49-F238E27FC236}">
              <a16:creationId xmlns:a16="http://schemas.microsoft.com/office/drawing/2014/main" id="{00000000-0008-0000-0E00-00003C030000}"/>
            </a:ext>
          </a:extLst>
        </xdr:cNvPr>
        <xdr:cNvSpPr txBox="1"/>
      </xdr:nvSpPr>
      <xdr:spPr>
        <a:xfrm>
          <a:off x="20199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68597</xdr:rowOff>
    </xdr:from>
    <xdr:ext cx="469744" cy="259045"/>
    <xdr:sp macro="" textlink="">
      <xdr:nvSpPr>
        <xdr:cNvPr id="829" name="n_3mainValue【児童館】&#10;一人当たり面積">
          <a:extLst>
            <a:ext uri="{FF2B5EF4-FFF2-40B4-BE49-F238E27FC236}">
              <a16:creationId xmlns:a16="http://schemas.microsoft.com/office/drawing/2014/main" id="{00000000-0008-0000-0E00-00003D030000}"/>
            </a:ext>
          </a:extLst>
        </xdr:cNvPr>
        <xdr:cNvSpPr txBox="1"/>
      </xdr:nvSpPr>
      <xdr:spPr>
        <a:xfrm>
          <a:off x="19310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68597</xdr:rowOff>
    </xdr:from>
    <xdr:ext cx="469744" cy="259045"/>
    <xdr:sp macro="" textlink="">
      <xdr:nvSpPr>
        <xdr:cNvPr id="830" name="n_4mainValue【児童館】&#10;一人当たり面積">
          <a:extLst>
            <a:ext uri="{FF2B5EF4-FFF2-40B4-BE49-F238E27FC236}">
              <a16:creationId xmlns:a16="http://schemas.microsoft.com/office/drawing/2014/main" id="{00000000-0008-0000-0E00-00003E030000}"/>
            </a:ext>
          </a:extLst>
        </xdr:cNvPr>
        <xdr:cNvSpPr txBox="1"/>
      </xdr:nvSpPr>
      <xdr:spPr>
        <a:xfrm>
          <a:off x="18421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00000000-0008-0000-0E00-00003F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00000000-0008-0000-0E00-000040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00000000-0008-0000-0E00-000041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00000000-0008-0000-0E00-000042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00000000-0008-0000-0E00-000043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00000000-0008-0000-0E00-000044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00000000-0008-0000-0E00-000045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00000000-0008-0000-0E00-000046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00000000-0008-0000-0E00-000047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00000000-0008-0000-0E00-000048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00000000-0008-0000-0E00-000049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42" name="直線コネクタ 841">
          <a:extLst>
            <a:ext uri="{FF2B5EF4-FFF2-40B4-BE49-F238E27FC236}">
              <a16:creationId xmlns:a16="http://schemas.microsoft.com/office/drawing/2014/main" id="{00000000-0008-0000-0E00-00004A03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43" name="テキスト ボックス 842">
          <a:extLst>
            <a:ext uri="{FF2B5EF4-FFF2-40B4-BE49-F238E27FC236}">
              <a16:creationId xmlns:a16="http://schemas.microsoft.com/office/drawing/2014/main" id="{00000000-0008-0000-0E00-00004B030000}"/>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4" name="直線コネクタ 843">
          <a:extLst>
            <a:ext uri="{FF2B5EF4-FFF2-40B4-BE49-F238E27FC236}">
              <a16:creationId xmlns:a16="http://schemas.microsoft.com/office/drawing/2014/main" id="{00000000-0008-0000-0E00-00004C03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45" name="テキスト ボックス 844">
          <a:extLst>
            <a:ext uri="{FF2B5EF4-FFF2-40B4-BE49-F238E27FC236}">
              <a16:creationId xmlns:a16="http://schemas.microsoft.com/office/drawing/2014/main" id="{00000000-0008-0000-0E00-00004D03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46" name="直線コネクタ 845">
          <a:extLst>
            <a:ext uri="{FF2B5EF4-FFF2-40B4-BE49-F238E27FC236}">
              <a16:creationId xmlns:a16="http://schemas.microsoft.com/office/drawing/2014/main" id="{00000000-0008-0000-0E00-00004E03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47" name="テキスト ボックス 846">
          <a:extLst>
            <a:ext uri="{FF2B5EF4-FFF2-40B4-BE49-F238E27FC236}">
              <a16:creationId xmlns:a16="http://schemas.microsoft.com/office/drawing/2014/main" id="{00000000-0008-0000-0E00-00004F03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48" name="直線コネクタ 847">
          <a:extLst>
            <a:ext uri="{FF2B5EF4-FFF2-40B4-BE49-F238E27FC236}">
              <a16:creationId xmlns:a16="http://schemas.microsoft.com/office/drawing/2014/main" id="{00000000-0008-0000-0E00-00005003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49" name="テキスト ボックス 848">
          <a:extLst>
            <a:ext uri="{FF2B5EF4-FFF2-40B4-BE49-F238E27FC236}">
              <a16:creationId xmlns:a16="http://schemas.microsoft.com/office/drawing/2014/main" id="{00000000-0008-0000-0E00-00005103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0" name="直線コネクタ 849">
          <a:extLst>
            <a:ext uri="{FF2B5EF4-FFF2-40B4-BE49-F238E27FC236}">
              <a16:creationId xmlns:a16="http://schemas.microsoft.com/office/drawing/2014/main" id="{00000000-0008-0000-0E00-000052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51" name="テキスト ボックス 850">
          <a:extLst>
            <a:ext uri="{FF2B5EF4-FFF2-40B4-BE49-F238E27FC236}">
              <a16:creationId xmlns:a16="http://schemas.microsoft.com/office/drawing/2014/main" id="{00000000-0008-0000-0E00-00005303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2" name="【公民館】&#10;有形固定資産減価償却率グラフ枠">
          <a:extLst>
            <a:ext uri="{FF2B5EF4-FFF2-40B4-BE49-F238E27FC236}">
              <a16:creationId xmlns:a16="http://schemas.microsoft.com/office/drawing/2014/main" id="{00000000-0008-0000-0E00-000054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165354</xdr:rowOff>
    </xdr:from>
    <xdr:to>
      <xdr:col>85</xdr:col>
      <xdr:colOff>126364</xdr:colOff>
      <xdr:row>108</xdr:row>
      <xdr:rowOff>64770</xdr:rowOff>
    </xdr:to>
    <xdr:cxnSp macro="">
      <xdr:nvCxnSpPr>
        <xdr:cNvPr id="853" name="直線コネクタ 852">
          <a:extLst>
            <a:ext uri="{FF2B5EF4-FFF2-40B4-BE49-F238E27FC236}">
              <a16:creationId xmlns:a16="http://schemas.microsoft.com/office/drawing/2014/main" id="{00000000-0008-0000-0E00-000055030000}"/>
            </a:ext>
          </a:extLst>
        </xdr:cNvPr>
        <xdr:cNvCxnSpPr/>
      </xdr:nvCxnSpPr>
      <xdr:spPr>
        <a:xfrm flipV="1">
          <a:off x="16318864" y="17138904"/>
          <a:ext cx="0" cy="1442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68597</xdr:rowOff>
    </xdr:from>
    <xdr:ext cx="405111" cy="259045"/>
    <xdr:sp macro="" textlink="">
      <xdr:nvSpPr>
        <xdr:cNvPr id="854" name="【公民館】&#10;有形固定資産減価償却率最小値テキスト">
          <a:extLst>
            <a:ext uri="{FF2B5EF4-FFF2-40B4-BE49-F238E27FC236}">
              <a16:creationId xmlns:a16="http://schemas.microsoft.com/office/drawing/2014/main" id="{00000000-0008-0000-0E00-000056030000}"/>
            </a:ext>
          </a:extLst>
        </xdr:cNvPr>
        <xdr:cNvSpPr txBox="1"/>
      </xdr:nvSpPr>
      <xdr:spPr>
        <a:xfrm>
          <a:off x="16357600" y="185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64770</xdr:rowOff>
    </xdr:from>
    <xdr:to>
      <xdr:col>86</xdr:col>
      <xdr:colOff>25400</xdr:colOff>
      <xdr:row>108</xdr:row>
      <xdr:rowOff>64770</xdr:rowOff>
    </xdr:to>
    <xdr:cxnSp macro="">
      <xdr:nvCxnSpPr>
        <xdr:cNvPr id="855" name="直線コネクタ 854">
          <a:extLst>
            <a:ext uri="{FF2B5EF4-FFF2-40B4-BE49-F238E27FC236}">
              <a16:creationId xmlns:a16="http://schemas.microsoft.com/office/drawing/2014/main" id="{00000000-0008-0000-0E00-000057030000}"/>
            </a:ext>
          </a:extLst>
        </xdr:cNvPr>
        <xdr:cNvCxnSpPr/>
      </xdr:nvCxnSpPr>
      <xdr:spPr>
        <a:xfrm>
          <a:off x="16230600" y="1858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112031</xdr:rowOff>
    </xdr:from>
    <xdr:ext cx="405111" cy="259045"/>
    <xdr:sp macro="" textlink="">
      <xdr:nvSpPr>
        <xdr:cNvPr id="856" name="【公民館】&#10;有形固定資産減価償却率最大値テキスト">
          <a:extLst>
            <a:ext uri="{FF2B5EF4-FFF2-40B4-BE49-F238E27FC236}">
              <a16:creationId xmlns:a16="http://schemas.microsoft.com/office/drawing/2014/main" id="{00000000-0008-0000-0E00-000058030000}"/>
            </a:ext>
          </a:extLst>
        </xdr:cNvPr>
        <xdr:cNvSpPr txBox="1"/>
      </xdr:nvSpPr>
      <xdr:spPr>
        <a:xfrm>
          <a:off x="16357600" y="1691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165354</xdr:rowOff>
    </xdr:from>
    <xdr:to>
      <xdr:col>86</xdr:col>
      <xdr:colOff>25400</xdr:colOff>
      <xdr:row>99</xdr:row>
      <xdr:rowOff>165354</xdr:rowOff>
    </xdr:to>
    <xdr:cxnSp macro="">
      <xdr:nvCxnSpPr>
        <xdr:cNvPr id="857" name="直線コネクタ 856">
          <a:extLst>
            <a:ext uri="{FF2B5EF4-FFF2-40B4-BE49-F238E27FC236}">
              <a16:creationId xmlns:a16="http://schemas.microsoft.com/office/drawing/2014/main" id="{00000000-0008-0000-0E00-000059030000}"/>
            </a:ext>
          </a:extLst>
        </xdr:cNvPr>
        <xdr:cNvCxnSpPr/>
      </xdr:nvCxnSpPr>
      <xdr:spPr>
        <a:xfrm>
          <a:off x="16230600" y="1713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116857</xdr:rowOff>
    </xdr:from>
    <xdr:ext cx="405111" cy="259045"/>
    <xdr:sp macro="" textlink="">
      <xdr:nvSpPr>
        <xdr:cNvPr id="858" name="【公民館】&#10;有形固定資産減価償却率平均値テキスト">
          <a:extLst>
            <a:ext uri="{FF2B5EF4-FFF2-40B4-BE49-F238E27FC236}">
              <a16:creationId xmlns:a16="http://schemas.microsoft.com/office/drawing/2014/main" id="{00000000-0008-0000-0E00-00005A030000}"/>
            </a:ext>
          </a:extLst>
        </xdr:cNvPr>
        <xdr:cNvSpPr txBox="1"/>
      </xdr:nvSpPr>
      <xdr:spPr>
        <a:xfrm>
          <a:off x="16357600" y="17261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93980</xdr:rowOff>
    </xdr:from>
    <xdr:to>
      <xdr:col>85</xdr:col>
      <xdr:colOff>177800</xdr:colOff>
      <xdr:row>102</xdr:row>
      <xdr:rowOff>24130</xdr:rowOff>
    </xdr:to>
    <xdr:sp macro="" textlink="">
      <xdr:nvSpPr>
        <xdr:cNvPr id="859" name="フローチャート: 判断 858">
          <a:extLst>
            <a:ext uri="{FF2B5EF4-FFF2-40B4-BE49-F238E27FC236}">
              <a16:creationId xmlns:a16="http://schemas.microsoft.com/office/drawing/2014/main" id="{00000000-0008-0000-0E00-00005B030000}"/>
            </a:ext>
          </a:extLst>
        </xdr:cNvPr>
        <xdr:cNvSpPr/>
      </xdr:nvSpPr>
      <xdr:spPr>
        <a:xfrm>
          <a:off x="16268700" y="1741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101</xdr:row>
      <xdr:rowOff>130556</xdr:rowOff>
    </xdr:from>
    <xdr:to>
      <xdr:col>81</xdr:col>
      <xdr:colOff>101600</xdr:colOff>
      <xdr:row>102</xdr:row>
      <xdr:rowOff>60706</xdr:rowOff>
    </xdr:to>
    <xdr:sp macro="" textlink="">
      <xdr:nvSpPr>
        <xdr:cNvPr id="860" name="フローチャート: 判断 859">
          <a:extLst>
            <a:ext uri="{FF2B5EF4-FFF2-40B4-BE49-F238E27FC236}">
              <a16:creationId xmlns:a16="http://schemas.microsoft.com/office/drawing/2014/main" id="{00000000-0008-0000-0E00-00005C030000}"/>
            </a:ext>
          </a:extLst>
        </xdr:cNvPr>
        <xdr:cNvSpPr/>
      </xdr:nvSpPr>
      <xdr:spPr>
        <a:xfrm>
          <a:off x="15430500" y="1744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128270</xdr:rowOff>
    </xdr:from>
    <xdr:to>
      <xdr:col>76</xdr:col>
      <xdr:colOff>165100</xdr:colOff>
      <xdr:row>102</xdr:row>
      <xdr:rowOff>58420</xdr:rowOff>
    </xdr:to>
    <xdr:sp macro="" textlink="">
      <xdr:nvSpPr>
        <xdr:cNvPr id="861" name="フローチャート: 判断 860">
          <a:extLst>
            <a:ext uri="{FF2B5EF4-FFF2-40B4-BE49-F238E27FC236}">
              <a16:creationId xmlns:a16="http://schemas.microsoft.com/office/drawing/2014/main" id="{00000000-0008-0000-0E00-00005D030000}"/>
            </a:ext>
          </a:extLst>
        </xdr:cNvPr>
        <xdr:cNvSpPr/>
      </xdr:nvSpPr>
      <xdr:spPr>
        <a:xfrm>
          <a:off x="14541500" y="1744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114554</xdr:rowOff>
    </xdr:from>
    <xdr:to>
      <xdr:col>72</xdr:col>
      <xdr:colOff>38100</xdr:colOff>
      <xdr:row>103</xdr:row>
      <xdr:rowOff>44704</xdr:rowOff>
    </xdr:to>
    <xdr:sp macro="" textlink="">
      <xdr:nvSpPr>
        <xdr:cNvPr id="862" name="フローチャート: 判断 861">
          <a:extLst>
            <a:ext uri="{FF2B5EF4-FFF2-40B4-BE49-F238E27FC236}">
              <a16:creationId xmlns:a16="http://schemas.microsoft.com/office/drawing/2014/main" id="{00000000-0008-0000-0E00-00005E030000}"/>
            </a:ext>
          </a:extLst>
        </xdr:cNvPr>
        <xdr:cNvSpPr/>
      </xdr:nvSpPr>
      <xdr:spPr>
        <a:xfrm>
          <a:off x="13652500" y="1760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36830</xdr:rowOff>
    </xdr:from>
    <xdr:to>
      <xdr:col>67</xdr:col>
      <xdr:colOff>101600</xdr:colOff>
      <xdr:row>102</xdr:row>
      <xdr:rowOff>138430</xdr:rowOff>
    </xdr:to>
    <xdr:sp macro="" textlink="">
      <xdr:nvSpPr>
        <xdr:cNvPr id="863" name="フローチャート: 判断 862">
          <a:extLst>
            <a:ext uri="{FF2B5EF4-FFF2-40B4-BE49-F238E27FC236}">
              <a16:creationId xmlns:a16="http://schemas.microsoft.com/office/drawing/2014/main" id="{00000000-0008-0000-0E00-00005F030000}"/>
            </a:ext>
          </a:extLst>
        </xdr:cNvPr>
        <xdr:cNvSpPr/>
      </xdr:nvSpPr>
      <xdr:spPr>
        <a:xfrm>
          <a:off x="12763500" y="1752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00000000-0008-0000-0E00-000060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0000000-0008-0000-0E00-000061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0000000-0008-0000-0E00-000062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E00-000063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E00-000064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25400</xdr:rowOff>
    </xdr:from>
    <xdr:to>
      <xdr:col>85</xdr:col>
      <xdr:colOff>177800</xdr:colOff>
      <xdr:row>102</xdr:row>
      <xdr:rowOff>127000</xdr:rowOff>
    </xdr:to>
    <xdr:sp macro="" textlink="">
      <xdr:nvSpPr>
        <xdr:cNvPr id="869" name="楕円 868">
          <a:extLst>
            <a:ext uri="{FF2B5EF4-FFF2-40B4-BE49-F238E27FC236}">
              <a16:creationId xmlns:a16="http://schemas.microsoft.com/office/drawing/2014/main" id="{00000000-0008-0000-0E00-000065030000}"/>
            </a:ext>
          </a:extLst>
        </xdr:cNvPr>
        <xdr:cNvSpPr/>
      </xdr:nvSpPr>
      <xdr:spPr>
        <a:xfrm>
          <a:off x="162687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3827</xdr:rowOff>
    </xdr:from>
    <xdr:ext cx="405111" cy="259045"/>
    <xdr:sp macro="" textlink="">
      <xdr:nvSpPr>
        <xdr:cNvPr id="870" name="【公民館】&#10;有形固定資産減価償却率該当値テキスト">
          <a:extLst>
            <a:ext uri="{FF2B5EF4-FFF2-40B4-BE49-F238E27FC236}">
              <a16:creationId xmlns:a16="http://schemas.microsoft.com/office/drawing/2014/main" id="{00000000-0008-0000-0E00-000066030000}"/>
            </a:ext>
          </a:extLst>
        </xdr:cNvPr>
        <xdr:cNvSpPr txBox="1"/>
      </xdr:nvSpPr>
      <xdr:spPr>
        <a:xfrm>
          <a:off x="16357600" y="1749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9398</xdr:rowOff>
    </xdr:from>
    <xdr:to>
      <xdr:col>81</xdr:col>
      <xdr:colOff>101600</xdr:colOff>
      <xdr:row>102</xdr:row>
      <xdr:rowOff>110998</xdr:rowOff>
    </xdr:to>
    <xdr:sp macro="" textlink="">
      <xdr:nvSpPr>
        <xdr:cNvPr id="871" name="楕円 870">
          <a:extLst>
            <a:ext uri="{FF2B5EF4-FFF2-40B4-BE49-F238E27FC236}">
              <a16:creationId xmlns:a16="http://schemas.microsoft.com/office/drawing/2014/main" id="{00000000-0008-0000-0E00-000067030000}"/>
            </a:ext>
          </a:extLst>
        </xdr:cNvPr>
        <xdr:cNvSpPr/>
      </xdr:nvSpPr>
      <xdr:spPr>
        <a:xfrm>
          <a:off x="15430500" y="1749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60198</xdr:rowOff>
    </xdr:from>
    <xdr:to>
      <xdr:col>85</xdr:col>
      <xdr:colOff>127000</xdr:colOff>
      <xdr:row>102</xdr:row>
      <xdr:rowOff>76200</xdr:rowOff>
    </xdr:to>
    <xdr:cxnSp macro="">
      <xdr:nvCxnSpPr>
        <xdr:cNvPr id="872" name="直線コネクタ 871">
          <a:extLst>
            <a:ext uri="{FF2B5EF4-FFF2-40B4-BE49-F238E27FC236}">
              <a16:creationId xmlns:a16="http://schemas.microsoft.com/office/drawing/2014/main" id="{00000000-0008-0000-0E00-000068030000}"/>
            </a:ext>
          </a:extLst>
        </xdr:cNvPr>
        <xdr:cNvCxnSpPr/>
      </xdr:nvCxnSpPr>
      <xdr:spPr>
        <a:xfrm>
          <a:off x="15481300" y="17548098"/>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68835</xdr:rowOff>
    </xdr:from>
    <xdr:to>
      <xdr:col>76</xdr:col>
      <xdr:colOff>165100</xdr:colOff>
      <xdr:row>102</xdr:row>
      <xdr:rowOff>170435</xdr:rowOff>
    </xdr:to>
    <xdr:sp macro="" textlink="">
      <xdr:nvSpPr>
        <xdr:cNvPr id="873" name="楕円 872">
          <a:extLst>
            <a:ext uri="{FF2B5EF4-FFF2-40B4-BE49-F238E27FC236}">
              <a16:creationId xmlns:a16="http://schemas.microsoft.com/office/drawing/2014/main" id="{00000000-0008-0000-0E00-000069030000}"/>
            </a:ext>
          </a:extLst>
        </xdr:cNvPr>
        <xdr:cNvSpPr/>
      </xdr:nvSpPr>
      <xdr:spPr>
        <a:xfrm>
          <a:off x="14541500" y="1755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60198</xdr:rowOff>
    </xdr:from>
    <xdr:to>
      <xdr:col>81</xdr:col>
      <xdr:colOff>50800</xdr:colOff>
      <xdr:row>102</xdr:row>
      <xdr:rowOff>119635</xdr:rowOff>
    </xdr:to>
    <xdr:cxnSp macro="">
      <xdr:nvCxnSpPr>
        <xdr:cNvPr id="874" name="直線コネクタ 873">
          <a:extLst>
            <a:ext uri="{FF2B5EF4-FFF2-40B4-BE49-F238E27FC236}">
              <a16:creationId xmlns:a16="http://schemas.microsoft.com/office/drawing/2014/main" id="{00000000-0008-0000-0E00-00006A030000}"/>
            </a:ext>
          </a:extLst>
        </xdr:cNvPr>
        <xdr:cNvCxnSpPr/>
      </xdr:nvCxnSpPr>
      <xdr:spPr>
        <a:xfrm flipV="1">
          <a:off x="14592300" y="17548098"/>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84837</xdr:rowOff>
    </xdr:from>
    <xdr:to>
      <xdr:col>72</xdr:col>
      <xdr:colOff>38100</xdr:colOff>
      <xdr:row>103</xdr:row>
      <xdr:rowOff>14987</xdr:rowOff>
    </xdr:to>
    <xdr:sp macro="" textlink="">
      <xdr:nvSpPr>
        <xdr:cNvPr id="875" name="楕円 874">
          <a:extLst>
            <a:ext uri="{FF2B5EF4-FFF2-40B4-BE49-F238E27FC236}">
              <a16:creationId xmlns:a16="http://schemas.microsoft.com/office/drawing/2014/main" id="{00000000-0008-0000-0E00-00006B030000}"/>
            </a:ext>
          </a:extLst>
        </xdr:cNvPr>
        <xdr:cNvSpPr/>
      </xdr:nvSpPr>
      <xdr:spPr>
        <a:xfrm>
          <a:off x="13652500" y="1757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119635</xdr:rowOff>
    </xdr:from>
    <xdr:to>
      <xdr:col>76</xdr:col>
      <xdr:colOff>114300</xdr:colOff>
      <xdr:row>102</xdr:row>
      <xdr:rowOff>135637</xdr:rowOff>
    </xdr:to>
    <xdr:cxnSp macro="">
      <xdr:nvCxnSpPr>
        <xdr:cNvPr id="876" name="直線コネクタ 875">
          <a:extLst>
            <a:ext uri="{FF2B5EF4-FFF2-40B4-BE49-F238E27FC236}">
              <a16:creationId xmlns:a16="http://schemas.microsoft.com/office/drawing/2014/main" id="{00000000-0008-0000-0E00-00006C030000}"/>
            </a:ext>
          </a:extLst>
        </xdr:cNvPr>
        <xdr:cNvCxnSpPr/>
      </xdr:nvCxnSpPr>
      <xdr:spPr>
        <a:xfrm flipV="1">
          <a:off x="13703300" y="17607535"/>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151130</xdr:rowOff>
    </xdr:from>
    <xdr:to>
      <xdr:col>67</xdr:col>
      <xdr:colOff>101600</xdr:colOff>
      <xdr:row>103</xdr:row>
      <xdr:rowOff>81280</xdr:rowOff>
    </xdr:to>
    <xdr:sp macro="" textlink="">
      <xdr:nvSpPr>
        <xdr:cNvPr id="877" name="楕円 876">
          <a:extLst>
            <a:ext uri="{FF2B5EF4-FFF2-40B4-BE49-F238E27FC236}">
              <a16:creationId xmlns:a16="http://schemas.microsoft.com/office/drawing/2014/main" id="{00000000-0008-0000-0E00-00006D030000}"/>
            </a:ext>
          </a:extLst>
        </xdr:cNvPr>
        <xdr:cNvSpPr/>
      </xdr:nvSpPr>
      <xdr:spPr>
        <a:xfrm>
          <a:off x="1276350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135637</xdr:rowOff>
    </xdr:from>
    <xdr:to>
      <xdr:col>71</xdr:col>
      <xdr:colOff>177800</xdr:colOff>
      <xdr:row>103</xdr:row>
      <xdr:rowOff>30480</xdr:rowOff>
    </xdr:to>
    <xdr:cxnSp macro="">
      <xdr:nvCxnSpPr>
        <xdr:cNvPr id="878" name="直線コネクタ 877">
          <a:extLst>
            <a:ext uri="{FF2B5EF4-FFF2-40B4-BE49-F238E27FC236}">
              <a16:creationId xmlns:a16="http://schemas.microsoft.com/office/drawing/2014/main" id="{00000000-0008-0000-0E00-00006E030000}"/>
            </a:ext>
          </a:extLst>
        </xdr:cNvPr>
        <xdr:cNvCxnSpPr/>
      </xdr:nvCxnSpPr>
      <xdr:spPr>
        <a:xfrm flipV="1">
          <a:off x="12814300" y="17623537"/>
          <a:ext cx="889000" cy="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77233</xdr:rowOff>
    </xdr:from>
    <xdr:ext cx="405111" cy="259045"/>
    <xdr:sp macro="" textlink="">
      <xdr:nvSpPr>
        <xdr:cNvPr id="879" name="n_1aveValue【公民館】&#10;有形固定資産減価償却率">
          <a:extLst>
            <a:ext uri="{FF2B5EF4-FFF2-40B4-BE49-F238E27FC236}">
              <a16:creationId xmlns:a16="http://schemas.microsoft.com/office/drawing/2014/main" id="{00000000-0008-0000-0E00-00006F030000}"/>
            </a:ext>
          </a:extLst>
        </xdr:cNvPr>
        <xdr:cNvSpPr txBox="1"/>
      </xdr:nvSpPr>
      <xdr:spPr>
        <a:xfrm>
          <a:off x="15266044" y="1722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74947</xdr:rowOff>
    </xdr:from>
    <xdr:ext cx="405111" cy="259045"/>
    <xdr:sp macro="" textlink="">
      <xdr:nvSpPr>
        <xdr:cNvPr id="880" name="n_2aveValue【公民館】&#10;有形固定資産減価償却率">
          <a:extLst>
            <a:ext uri="{FF2B5EF4-FFF2-40B4-BE49-F238E27FC236}">
              <a16:creationId xmlns:a16="http://schemas.microsoft.com/office/drawing/2014/main" id="{00000000-0008-0000-0E00-000070030000}"/>
            </a:ext>
          </a:extLst>
        </xdr:cNvPr>
        <xdr:cNvSpPr txBox="1"/>
      </xdr:nvSpPr>
      <xdr:spPr>
        <a:xfrm>
          <a:off x="14389744" y="1721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35831</xdr:rowOff>
    </xdr:from>
    <xdr:ext cx="405111" cy="259045"/>
    <xdr:sp macro="" textlink="">
      <xdr:nvSpPr>
        <xdr:cNvPr id="881" name="n_3aveValue【公民館】&#10;有形固定資産減価償却率">
          <a:extLst>
            <a:ext uri="{FF2B5EF4-FFF2-40B4-BE49-F238E27FC236}">
              <a16:creationId xmlns:a16="http://schemas.microsoft.com/office/drawing/2014/main" id="{00000000-0008-0000-0E00-000071030000}"/>
            </a:ext>
          </a:extLst>
        </xdr:cNvPr>
        <xdr:cNvSpPr txBox="1"/>
      </xdr:nvSpPr>
      <xdr:spPr>
        <a:xfrm>
          <a:off x="13500744" y="17695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154957</xdr:rowOff>
    </xdr:from>
    <xdr:ext cx="405111" cy="259045"/>
    <xdr:sp macro="" textlink="">
      <xdr:nvSpPr>
        <xdr:cNvPr id="882" name="n_4aveValue【公民館】&#10;有形固定資産減価償却率">
          <a:extLst>
            <a:ext uri="{FF2B5EF4-FFF2-40B4-BE49-F238E27FC236}">
              <a16:creationId xmlns:a16="http://schemas.microsoft.com/office/drawing/2014/main" id="{00000000-0008-0000-0E00-000072030000}"/>
            </a:ext>
          </a:extLst>
        </xdr:cNvPr>
        <xdr:cNvSpPr txBox="1"/>
      </xdr:nvSpPr>
      <xdr:spPr>
        <a:xfrm>
          <a:off x="12611744" y="1729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102125</xdr:rowOff>
    </xdr:from>
    <xdr:ext cx="405111" cy="259045"/>
    <xdr:sp macro="" textlink="">
      <xdr:nvSpPr>
        <xdr:cNvPr id="883" name="n_1mainValue【公民館】&#10;有形固定資産減価償却率">
          <a:extLst>
            <a:ext uri="{FF2B5EF4-FFF2-40B4-BE49-F238E27FC236}">
              <a16:creationId xmlns:a16="http://schemas.microsoft.com/office/drawing/2014/main" id="{00000000-0008-0000-0E00-000073030000}"/>
            </a:ext>
          </a:extLst>
        </xdr:cNvPr>
        <xdr:cNvSpPr txBox="1"/>
      </xdr:nvSpPr>
      <xdr:spPr>
        <a:xfrm>
          <a:off x="15266044" y="17590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161562</xdr:rowOff>
    </xdr:from>
    <xdr:ext cx="405111" cy="259045"/>
    <xdr:sp macro="" textlink="">
      <xdr:nvSpPr>
        <xdr:cNvPr id="884" name="n_2mainValue【公民館】&#10;有形固定資産減価償却率">
          <a:extLst>
            <a:ext uri="{FF2B5EF4-FFF2-40B4-BE49-F238E27FC236}">
              <a16:creationId xmlns:a16="http://schemas.microsoft.com/office/drawing/2014/main" id="{00000000-0008-0000-0E00-000074030000}"/>
            </a:ext>
          </a:extLst>
        </xdr:cNvPr>
        <xdr:cNvSpPr txBox="1"/>
      </xdr:nvSpPr>
      <xdr:spPr>
        <a:xfrm>
          <a:off x="14389744" y="1764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31514</xdr:rowOff>
    </xdr:from>
    <xdr:ext cx="405111" cy="259045"/>
    <xdr:sp macro="" textlink="">
      <xdr:nvSpPr>
        <xdr:cNvPr id="885" name="n_3mainValue【公民館】&#10;有形固定資産減価償却率">
          <a:extLst>
            <a:ext uri="{FF2B5EF4-FFF2-40B4-BE49-F238E27FC236}">
              <a16:creationId xmlns:a16="http://schemas.microsoft.com/office/drawing/2014/main" id="{00000000-0008-0000-0E00-000075030000}"/>
            </a:ext>
          </a:extLst>
        </xdr:cNvPr>
        <xdr:cNvSpPr txBox="1"/>
      </xdr:nvSpPr>
      <xdr:spPr>
        <a:xfrm>
          <a:off x="13500744" y="17347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72407</xdr:rowOff>
    </xdr:from>
    <xdr:ext cx="405111" cy="259045"/>
    <xdr:sp macro="" textlink="">
      <xdr:nvSpPr>
        <xdr:cNvPr id="886" name="n_4mainValue【公民館】&#10;有形固定資産減価償却率">
          <a:extLst>
            <a:ext uri="{FF2B5EF4-FFF2-40B4-BE49-F238E27FC236}">
              <a16:creationId xmlns:a16="http://schemas.microsoft.com/office/drawing/2014/main" id="{00000000-0008-0000-0E00-000076030000}"/>
            </a:ext>
          </a:extLst>
        </xdr:cNvPr>
        <xdr:cNvSpPr txBox="1"/>
      </xdr:nvSpPr>
      <xdr:spPr>
        <a:xfrm>
          <a:off x="12611744" y="1773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7" name="正方形/長方形 886">
          <a:extLst>
            <a:ext uri="{FF2B5EF4-FFF2-40B4-BE49-F238E27FC236}">
              <a16:creationId xmlns:a16="http://schemas.microsoft.com/office/drawing/2014/main" id="{00000000-0008-0000-0E00-000077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8" name="正方形/長方形 887">
          <a:extLst>
            <a:ext uri="{FF2B5EF4-FFF2-40B4-BE49-F238E27FC236}">
              <a16:creationId xmlns:a16="http://schemas.microsoft.com/office/drawing/2014/main" id="{00000000-0008-0000-0E00-000078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9" name="正方形/長方形 888">
          <a:extLst>
            <a:ext uri="{FF2B5EF4-FFF2-40B4-BE49-F238E27FC236}">
              <a16:creationId xmlns:a16="http://schemas.microsoft.com/office/drawing/2014/main" id="{00000000-0008-0000-0E00-000079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0" name="正方形/長方形 889">
          <a:extLst>
            <a:ext uri="{FF2B5EF4-FFF2-40B4-BE49-F238E27FC236}">
              <a16:creationId xmlns:a16="http://schemas.microsoft.com/office/drawing/2014/main" id="{00000000-0008-0000-0E00-00007A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1" name="正方形/長方形 890">
          <a:extLst>
            <a:ext uri="{FF2B5EF4-FFF2-40B4-BE49-F238E27FC236}">
              <a16:creationId xmlns:a16="http://schemas.microsoft.com/office/drawing/2014/main" id="{00000000-0008-0000-0E00-00007B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2" name="正方形/長方形 891">
          <a:extLst>
            <a:ext uri="{FF2B5EF4-FFF2-40B4-BE49-F238E27FC236}">
              <a16:creationId xmlns:a16="http://schemas.microsoft.com/office/drawing/2014/main" id="{00000000-0008-0000-0E00-00007C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3" name="正方形/長方形 892">
          <a:extLst>
            <a:ext uri="{FF2B5EF4-FFF2-40B4-BE49-F238E27FC236}">
              <a16:creationId xmlns:a16="http://schemas.microsoft.com/office/drawing/2014/main" id="{00000000-0008-0000-0E00-00007D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4" name="正方形/長方形 893">
          <a:extLst>
            <a:ext uri="{FF2B5EF4-FFF2-40B4-BE49-F238E27FC236}">
              <a16:creationId xmlns:a16="http://schemas.microsoft.com/office/drawing/2014/main" id="{00000000-0008-0000-0E00-00007E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5" name="テキスト ボックス 894">
          <a:extLst>
            <a:ext uri="{FF2B5EF4-FFF2-40B4-BE49-F238E27FC236}">
              <a16:creationId xmlns:a16="http://schemas.microsoft.com/office/drawing/2014/main" id="{00000000-0008-0000-0E00-00007F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6" name="直線コネクタ 895">
          <a:extLst>
            <a:ext uri="{FF2B5EF4-FFF2-40B4-BE49-F238E27FC236}">
              <a16:creationId xmlns:a16="http://schemas.microsoft.com/office/drawing/2014/main" id="{00000000-0008-0000-0E00-000080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7" name="直線コネクタ 896">
          <a:extLst>
            <a:ext uri="{FF2B5EF4-FFF2-40B4-BE49-F238E27FC236}">
              <a16:creationId xmlns:a16="http://schemas.microsoft.com/office/drawing/2014/main" id="{00000000-0008-0000-0E00-000081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8" name="テキスト ボックス 897">
          <a:extLst>
            <a:ext uri="{FF2B5EF4-FFF2-40B4-BE49-F238E27FC236}">
              <a16:creationId xmlns:a16="http://schemas.microsoft.com/office/drawing/2014/main" id="{00000000-0008-0000-0E00-000082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99" name="直線コネクタ 898">
          <a:extLst>
            <a:ext uri="{FF2B5EF4-FFF2-40B4-BE49-F238E27FC236}">
              <a16:creationId xmlns:a16="http://schemas.microsoft.com/office/drawing/2014/main" id="{00000000-0008-0000-0E00-000083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0" name="テキスト ボックス 899">
          <a:extLst>
            <a:ext uri="{FF2B5EF4-FFF2-40B4-BE49-F238E27FC236}">
              <a16:creationId xmlns:a16="http://schemas.microsoft.com/office/drawing/2014/main" id="{00000000-0008-0000-0E00-000084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1" name="直線コネクタ 900">
          <a:extLst>
            <a:ext uri="{FF2B5EF4-FFF2-40B4-BE49-F238E27FC236}">
              <a16:creationId xmlns:a16="http://schemas.microsoft.com/office/drawing/2014/main" id="{00000000-0008-0000-0E00-000085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2" name="テキスト ボックス 901">
          <a:extLst>
            <a:ext uri="{FF2B5EF4-FFF2-40B4-BE49-F238E27FC236}">
              <a16:creationId xmlns:a16="http://schemas.microsoft.com/office/drawing/2014/main" id="{00000000-0008-0000-0E00-000086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3" name="直線コネクタ 902">
          <a:extLst>
            <a:ext uri="{FF2B5EF4-FFF2-40B4-BE49-F238E27FC236}">
              <a16:creationId xmlns:a16="http://schemas.microsoft.com/office/drawing/2014/main" id="{00000000-0008-0000-0E00-000087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4" name="テキスト ボックス 903">
          <a:extLst>
            <a:ext uri="{FF2B5EF4-FFF2-40B4-BE49-F238E27FC236}">
              <a16:creationId xmlns:a16="http://schemas.microsoft.com/office/drawing/2014/main" id="{00000000-0008-0000-0E00-000088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5" name="直線コネクタ 904">
          <a:extLst>
            <a:ext uri="{FF2B5EF4-FFF2-40B4-BE49-F238E27FC236}">
              <a16:creationId xmlns:a16="http://schemas.microsoft.com/office/drawing/2014/main" id="{00000000-0008-0000-0E00-000089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6" name="テキスト ボックス 905">
          <a:extLst>
            <a:ext uri="{FF2B5EF4-FFF2-40B4-BE49-F238E27FC236}">
              <a16:creationId xmlns:a16="http://schemas.microsoft.com/office/drawing/2014/main" id="{00000000-0008-0000-0E00-00008A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7" name="【公民館】&#10;一人当たり面積グラフ枠">
          <a:extLst>
            <a:ext uri="{FF2B5EF4-FFF2-40B4-BE49-F238E27FC236}">
              <a16:creationId xmlns:a16="http://schemas.microsoft.com/office/drawing/2014/main" id="{00000000-0008-0000-0E00-00008B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108</xdr:row>
      <xdr:rowOff>25908</xdr:rowOff>
    </xdr:to>
    <xdr:cxnSp macro="">
      <xdr:nvCxnSpPr>
        <xdr:cNvPr id="908" name="直線コネクタ 907">
          <a:extLst>
            <a:ext uri="{FF2B5EF4-FFF2-40B4-BE49-F238E27FC236}">
              <a16:creationId xmlns:a16="http://schemas.microsoft.com/office/drawing/2014/main" id="{00000000-0008-0000-0E00-00008C030000}"/>
            </a:ext>
          </a:extLst>
        </xdr:cNvPr>
        <xdr:cNvCxnSpPr/>
      </xdr:nvCxnSpPr>
      <xdr:spPr>
        <a:xfrm flipV="1">
          <a:off x="22160864" y="17198339"/>
          <a:ext cx="0" cy="134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909" name="【公民館】&#10;一人当たり面積最小値テキスト">
          <a:extLst>
            <a:ext uri="{FF2B5EF4-FFF2-40B4-BE49-F238E27FC236}">
              <a16:creationId xmlns:a16="http://schemas.microsoft.com/office/drawing/2014/main" id="{00000000-0008-0000-0E00-00008D030000}"/>
            </a:ext>
          </a:extLst>
        </xdr:cNvPr>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910" name="直線コネクタ 909">
          <a:extLst>
            <a:ext uri="{FF2B5EF4-FFF2-40B4-BE49-F238E27FC236}">
              <a16:creationId xmlns:a16="http://schemas.microsoft.com/office/drawing/2014/main" id="{00000000-0008-0000-0E00-00008E030000}"/>
            </a:ext>
          </a:extLst>
        </xdr:cNvPr>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911" name="【公民館】&#10;一人当たり面積最大値テキスト">
          <a:extLst>
            <a:ext uri="{FF2B5EF4-FFF2-40B4-BE49-F238E27FC236}">
              <a16:creationId xmlns:a16="http://schemas.microsoft.com/office/drawing/2014/main" id="{00000000-0008-0000-0E00-00008F030000}"/>
            </a:ext>
          </a:extLst>
        </xdr:cNvPr>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912" name="直線コネクタ 911">
          <a:extLst>
            <a:ext uri="{FF2B5EF4-FFF2-40B4-BE49-F238E27FC236}">
              <a16:creationId xmlns:a16="http://schemas.microsoft.com/office/drawing/2014/main" id="{00000000-0008-0000-0E00-000090030000}"/>
            </a:ext>
          </a:extLst>
        </xdr:cNvPr>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90695</xdr:rowOff>
    </xdr:from>
    <xdr:ext cx="469744" cy="259045"/>
    <xdr:sp macro="" textlink="">
      <xdr:nvSpPr>
        <xdr:cNvPr id="913" name="【公民館】&#10;一人当たり面積平均値テキスト">
          <a:extLst>
            <a:ext uri="{FF2B5EF4-FFF2-40B4-BE49-F238E27FC236}">
              <a16:creationId xmlns:a16="http://schemas.microsoft.com/office/drawing/2014/main" id="{00000000-0008-0000-0E00-000091030000}"/>
            </a:ext>
          </a:extLst>
        </xdr:cNvPr>
        <xdr:cNvSpPr txBox="1"/>
      </xdr:nvSpPr>
      <xdr:spPr>
        <a:xfrm>
          <a:off x="22199600" y="17921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112268</xdr:rowOff>
    </xdr:from>
    <xdr:to>
      <xdr:col>116</xdr:col>
      <xdr:colOff>114300</xdr:colOff>
      <xdr:row>105</xdr:row>
      <xdr:rowOff>42418</xdr:rowOff>
    </xdr:to>
    <xdr:sp macro="" textlink="">
      <xdr:nvSpPr>
        <xdr:cNvPr id="914" name="フローチャート: 判断 913">
          <a:extLst>
            <a:ext uri="{FF2B5EF4-FFF2-40B4-BE49-F238E27FC236}">
              <a16:creationId xmlns:a16="http://schemas.microsoft.com/office/drawing/2014/main" id="{00000000-0008-0000-0E00-000092030000}"/>
            </a:ext>
          </a:extLst>
        </xdr:cNvPr>
        <xdr:cNvSpPr/>
      </xdr:nvSpPr>
      <xdr:spPr>
        <a:xfrm>
          <a:off x="22110700" y="1794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121413</xdr:rowOff>
    </xdr:from>
    <xdr:to>
      <xdr:col>112</xdr:col>
      <xdr:colOff>38100</xdr:colOff>
      <xdr:row>105</xdr:row>
      <xdr:rowOff>51563</xdr:rowOff>
    </xdr:to>
    <xdr:sp macro="" textlink="">
      <xdr:nvSpPr>
        <xdr:cNvPr id="915" name="フローチャート: 判断 914">
          <a:extLst>
            <a:ext uri="{FF2B5EF4-FFF2-40B4-BE49-F238E27FC236}">
              <a16:creationId xmlns:a16="http://schemas.microsoft.com/office/drawing/2014/main" id="{00000000-0008-0000-0E00-000093030000}"/>
            </a:ext>
          </a:extLst>
        </xdr:cNvPr>
        <xdr:cNvSpPr/>
      </xdr:nvSpPr>
      <xdr:spPr>
        <a:xfrm>
          <a:off x="212725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144272</xdr:rowOff>
    </xdr:from>
    <xdr:to>
      <xdr:col>107</xdr:col>
      <xdr:colOff>101600</xdr:colOff>
      <xdr:row>105</xdr:row>
      <xdr:rowOff>74422</xdr:rowOff>
    </xdr:to>
    <xdr:sp macro="" textlink="">
      <xdr:nvSpPr>
        <xdr:cNvPr id="916" name="フローチャート: 判断 915">
          <a:extLst>
            <a:ext uri="{FF2B5EF4-FFF2-40B4-BE49-F238E27FC236}">
              <a16:creationId xmlns:a16="http://schemas.microsoft.com/office/drawing/2014/main" id="{00000000-0008-0000-0E00-000094030000}"/>
            </a:ext>
          </a:extLst>
        </xdr:cNvPr>
        <xdr:cNvSpPr/>
      </xdr:nvSpPr>
      <xdr:spPr>
        <a:xfrm>
          <a:off x="20383500" y="1797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123698</xdr:rowOff>
    </xdr:from>
    <xdr:to>
      <xdr:col>102</xdr:col>
      <xdr:colOff>165100</xdr:colOff>
      <xdr:row>106</xdr:row>
      <xdr:rowOff>53848</xdr:rowOff>
    </xdr:to>
    <xdr:sp macro="" textlink="">
      <xdr:nvSpPr>
        <xdr:cNvPr id="917" name="フローチャート: 判断 916">
          <a:extLst>
            <a:ext uri="{FF2B5EF4-FFF2-40B4-BE49-F238E27FC236}">
              <a16:creationId xmlns:a16="http://schemas.microsoft.com/office/drawing/2014/main" id="{00000000-0008-0000-0E00-000095030000}"/>
            </a:ext>
          </a:extLst>
        </xdr:cNvPr>
        <xdr:cNvSpPr/>
      </xdr:nvSpPr>
      <xdr:spPr>
        <a:xfrm>
          <a:off x="19494500" y="1812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59689</xdr:rowOff>
    </xdr:from>
    <xdr:to>
      <xdr:col>98</xdr:col>
      <xdr:colOff>38100</xdr:colOff>
      <xdr:row>105</xdr:row>
      <xdr:rowOff>161289</xdr:rowOff>
    </xdr:to>
    <xdr:sp macro="" textlink="">
      <xdr:nvSpPr>
        <xdr:cNvPr id="918" name="フローチャート: 判断 917">
          <a:extLst>
            <a:ext uri="{FF2B5EF4-FFF2-40B4-BE49-F238E27FC236}">
              <a16:creationId xmlns:a16="http://schemas.microsoft.com/office/drawing/2014/main" id="{00000000-0008-0000-0E00-000096030000}"/>
            </a:ext>
          </a:extLst>
        </xdr:cNvPr>
        <xdr:cNvSpPr/>
      </xdr:nvSpPr>
      <xdr:spPr>
        <a:xfrm>
          <a:off x="18605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00000000-0008-0000-0E00-000097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00000000-0008-0000-0E00-000098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00000000-0008-0000-0E00-000099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00000000-0008-0000-0E00-00009A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00000000-0008-0000-0E00-00009B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2539</xdr:rowOff>
    </xdr:from>
    <xdr:to>
      <xdr:col>116</xdr:col>
      <xdr:colOff>114300</xdr:colOff>
      <xdr:row>100</xdr:row>
      <xdr:rowOff>104139</xdr:rowOff>
    </xdr:to>
    <xdr:sp macro="" textlink="">
      <xdr:nvSpPr>
        <xdr:cNvPr id="924" name="楕円 923">
          <a:extLst>
            <a:ext uri="{FF2B5EF4-FFF2-40B4-BE49-F238E27FC236}">
              <a16:creationId xmlns:a16="http://schemas.microsoft.com/office/drawing/2014/main" id="{00000000-0008-0000-0E00-00009C030000}"/>
            </a:ext>
          </a:extLst>
        </xdr:cNvPr>
        <xdr:cNvSpPr/>
      </xdr:nvSpPr>
      <xdr:spPr>
        <a:xfrm>
          <a:off x="22110700" y="1714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127016</xdr:rowOff>
    </xdr:from>
    <xdr:ext cx="469744" cy="259045"/>
    <xdr:sp macro="" textlink="">
      <xdr:nvSpPr>
        <xdr:cNvPr id="925" name="【公民館】&#10;一人当たり面積該当値テキスト">
          <a:extLst>
            <a:ext uri="{FF2B5EF4-FFF2-40B4-BE49-F238E27FC236}">
              <a16:creationId xmlns:a16="http://schemas.microsoft.com/office/drawing/2014/main" id="{00000000-0008-0000-0E00-00009D030000}"/>
            </a:ext>
          </a:extLst>
        </xdr:cNvPr>
        <xdr:cNvSpPr txBox="1"/>
      </xdr:nvSpPr>
      <xdr:spPr>
        <a:xfrm>
          <a:off x="22199600" y="1710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91694</xdr:rowOff>
    </xdr:from>
    <xdr:to>
      <xdr:col>112</xdr:col>
      <xdr:colOff>38100</xdr:colOff>
      <xdr:row>100</xdr:row>
      <xdr:rowOff>21844</xdr:rowOff>
    </xdr:to>
    <xdr:sp macro="" textlink="">
      <xdr:nvSpPr>
        <xdr:cNvPr id="926" name="楕円 925">
          <a:extLst>
            <a:ext uri="{FF2B5EF4-FFF2-40B4-BE49-F238E27FC236}">
              <a16:creationId xmlns:a16="http://schemas.microsoft.com/office/drawing/2014/main" id="{00000000-0008-0000-0E00-00009E030000}"/>
            </a:ext>
          </a:extLst>
        </xdr:cNvPr>
        <xdr:cNvSpPr/>
      </xdr:nvSpPr>
      <xdr:spPr>
        <a:xfrm>
          <a:off x="21272500" y="1706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99</xdr:row>
      <xdr:rowOff>142494</xdr:rowOff>
    </xdr:from>
    <xdr:to>
      <xdr:col>116</xdr:col>
      <xdr:colOff>63500</xdr:colOff>
      <xdr:row>100</xdr:row>
      <xdr:rowOff>53339</xdr:rowOff>
    </xdr:to>
    <xdr:cxnSp macro="">
      <xdr:nvCxnSpPr>
        <xdr:cNvPr id="927" name="直線コネクタ 926">
          <a:extLst>
            <a:ext uri="{FF2B5EF4-FFF2-40B4-BE49-F238E27FC236}">
              <a16:creationId xmlns:a16="http://schemas.microsoft.com/office/drawing/2014/main" id="{00000000-0008-0000-0E00-00009F030000}"/>
            </a:ext>
          </a:extLst>
        </xdr:cNvPr>
        <xdr:cNvCxnSpPr/>
      </xdr:nvCxnSpPr>
      <xdr:spPr>
        <a:xfrm>
          <a:off x="21323300" y="17116044"/>
          <a:ext cx="8382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160274</xdr:rowOff>
    </xdr:from>
    <xdr:to>
      <xdr:col>107</xdr:col>
      <xdr:colOff>101600</xdr:colOff>
      <xdr:row>100</xdr:row>
      <xdr:rowOff>90424</xdr:rowOff>
    </xdr:to>
    <xdr:sp macro="" textlink="">
      <xdr:nvSpPr>
        <xdr:cNvPr id="928" name="楕円 927">
          <a:extLst>
            <a:ext uri="{FF2B5EF4-FFF2-40B4-BE49-F238E27FC236}">
              <a16:creationId xmlns:a16="http://schemas.microsoft.com/office/drawing/2014/main" id="{00000000-0008-0000-0E00-0000A0030000}"/>
            </a:ext>
          </a:extLst>
        </xdr:cNvPr>
        <xdr:cNvSpPr/>
      </xdr:nvSpPr>
      <xdr:spPr>
        <a:xfrm>
          <a:off x="20383500" y="1713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142494</xdr:rowOff>
    </xdr:from>
    <xdr:to>
      <xdr:col>111</xdr:col>
      <xdr:colOff>177800</xdr:colOff>
      <xdr:row>100</xdr:row>
      <xdr:rowOff>39624</xdr:rowOff>
    </xdr:to>
    <xdr:cxnSp macro="">
      <xdr:nvCxnSpPr>
        <xdr:cNvPr id="929" name="直線コネクタ 928">
          <a:extLst>
            <a:ext uri="{FF2B5EF4-FFF2-40B4-BE49-F238E27FC236}">
              <a16:creationId xmlns:a16="http://schemas.microsoft.com/office/drawing/2014/main" id="{00000000-0008-0000-0E00-0000A1030000}"/>
            </a:ext>
          </a:extLst>
        </xdr:cNvPr>
        <xdr:cNvCxnSpPr/>
      </xdr:nvCxnSpPr>
      <xdr:spPr>
        <a:xfrm flipV="1">
          <a:off x="20434300" y="171160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34544</xdr:rowOff>
    </xdr:from>
    <xdr:to>
      <xdr:col>102</xdr:col>
      <xdr:colOff>165100</xdr:colOff>
      <xdr:row>100</xdr:row>
      <xdr:rowOff>136144</xdr:rowOff>
    </xdr:to>
    <xdr:sp macro="" textlink="">
      <xdr:nvSpPr>
        <xdr:cNvPr id="930" name="楕円 929">
          <a:extLst>
            <a:ext uri="{FF2B5EF4-FFF2-40B4-BE49-F238E27FC236}">
              <a16:creationId xmlns:a16="http://schemas.microsoft.com/office/drawing/2014/main" id="{00000000-0008-0000-0E00-0000A2030000}"/>
            </a:ext>
          </a:extLst>
        </xdr:cNvPr>
        <xdr:cNvSpPr/>
      </xdr:nvSpPr>
      <xdr:spPr>
        <a:xfrm>
          <a:off x="19494500" y="1717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39624</xdr:rowOff>
    </xdr:from>
    <xdr:to>
      <xdr:col>107</xdr:col>
      <xdr:colOff>50800</xdr:colOff>
      <xdr:row>100</xdr:row>
      <xdr:rowOff>85344</xdr:rowOff>
    </xdr:to>
    <xdr:cxnSp macro="">
      <xdr:nvCxnSpPr>
        <xdr:cNvPr id="931" name="直線コネクタ 930">
          <a:extLst>
            <a:ext uri="{FF2B5EF4-FFF2-40B4-BE49-F238E27FC236}">
              <a16:creationId xmlns:a16="http://schemas.microsoft.com/office/drawing/2014/main" id="{00000000-0008-0000-0E00-0000A3030000}"/>
            </a:ext>
          </a:extLst>
        </xdr:cNvPr>
        <xdr:cNvCxnSpPr/>
      </xdr:nvCxnSpPr>
      <xdr:spPr>
        <a:xfrm flipV="1">
          <a:off x="19545300" y="171846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98552</xdr:rowOff>
    </xdr:from>
    <xdr:to>
      <xdr:col>98</xdr:col>
      <xdr:colOff>38100</xdr:colOff>
      <xdr:row>101</xdr:row>
      <xdr:rowOff>28702</xdr:rowOff>
    </xdr:to>
    <xdr:sp macro="" textlink="">
      <xdr:nvSpPr>
        <xdr:cNvPr id="932" name="楕円 931">
          <a:extLst>
            <a:ext uri="{FF2B5EF4-FFF2-40B4-BE49-F238E27FC236}">
              <a16:creationId xmlns:a16="http://schemas.microsoft.com/office/drawing/2014/main" id="{00000000-0008-0000-0E00-0000A4030000}"/>
            </a:ext>
          </a:extLst>
        </xdr:cNvPr>
        <xdr:cNvSpPr/>
      </xdr:nvSpPr>
      <xdr:spPr>
        <a:xfrm>
          <a:off x="18605500" y="1724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85344</xdr:rowOff>
    </xdr:from>
    <xdr:to>
      <xdr:col>102</xdr:col>
      <xdr:colOff>114300</xdr:colOff>
      <xdr:row>100</xdr:row>
      <xdr:rowOff>149352</xdr:rowOff>
    </xdr:to>
    <xdr:cxnSp macro="">
      <xdr:nvCxnSpPr>
        <xdr:cNvPr id="933" name="直線コネクタ 932">
          <a:extLst>
            <a:ext uri="{FF2B5EF4-FFF2-40B4-BE49-F238E27FC236}">
              <a16:creationId xmlns:a16="http://schemas.microsoft.com/office/drawing/2014/main" id="{00000000-0008-0000-0E00-0000A5030000}"/>
            </a:ext>
          </a:extLst>
        </xdr:cNvPr>
        <xdr:cNvCxnSpPr/>
      </xdr:nvCxnSpPr>
      <xdr:spPr>
        <a:xfrm flipV="1">
          <a:off x="18656300" y="172303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42690</xdr:rowOff>
    </xdr:from>
    <xdr:ext cx="469744" cy="259045"/>
    <xdr:sp macro="" textlink="">
      <xdr:nvSpPr>
        <xdr:cNvPr id="934" name="n_1aveValue【公民館】&#10;一人当たり面積">
          <a:extLst>
            <a:ext uri="{FF2B5EF4-FFF2-40B4-BE49-F238E27FC236}">
              <a16:creationId xmlns:a16="http://schemas.microsoft.com/office/drawing/2014/main" id="{00000000-0008-0000-0E00-0000A6030000}"/>
            </a:ext>
          </a:extLst>
        </xdr:cNvPr>
        <xdr:cNvSpPr txBox="1"/>
      </xdr:nvSpPr>
      <xdr:spPr>
        <a:xfrm>
          <a:off x="21075727" y="1804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65549</xdr:rowOff>
    </xdr:from>
    <xdr:ext cx="469744" cy="259045"/>
    <xdr:sp macro="" textlink="">
      <xdr:nvSpPr>
        <xdr:cNvPr id="935" name="n_2aveValue【公民館】&#10;一人当たり面積">
          <a:extLst>
            <a:ext uri="{FF2B5EF4-FFF2-40B4-BE49-F238E27FC236}">
              <a16:creationId xmlns:a16="http://schemas.microsoft.com/office/drawing/2014/main" id="{00000000-0008-0000-0E00-0000A7030000}"/>
            </a:ext>
          </a:extLst>
        </xdr:cNvPr>
        <xdr:cNvSpPr txBox="1"/>
      </xdr:nvSpPr>
      <xdr:spPr>
        <a:xfrm>
          <a:off x="20199427" y="1806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44975</xdr:rowOff>
    </xdr:from>
    <xdr:ext cx="469744" cy="259045"/>
    <xdr:sp macro="" textlink="">
      <xdr:nvSpPr>
        <xdr:cNvPr id="936" name="n_3aveValue【公民館】&#10;一人当たり面積">
          <a:extLst>
            <a:ext uri="{FF2B5EF4-FFF2-40B4-BE49-F238E27FC236}">
              <a16:creationId xmlns:a16="http://schemas.microsoft.com/office/drawing/2014/main" id="{00000000-0008-0000-0E00-0000A8030000}"/>
            </a:ext>
          </a:extLst>
        </xdr:cNvPr>
        <xdr:cNvSpPr txBox="1"/>
      </xdr:nvSpPr>
      <xdr:spPr>
        <a:xfrm>
          <a:off x="19310427" y="182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152416</xdr:rowOff>
    </xdr:from>
    <xdr:ext cx="469744" cy="259045"/>
    <xdr:sp macro="" textlink="">
      <xdr:nvSpPr>
        <xdr:cNvPr id="937" name="n_4aveValue【公民館】&#10;一人当たり面積">
          <a:extLst>
            <a:ext uri="{FF2B5EF4-FFF2-40B4-BE49-F238E27FC236}">
              <a16:creationId xmlns:a16="http://schemas.microsoft.com/office/drawing/2014/main" id="{00000000-0008-0000-0E00-0000A9030000}"/>
            </a:ext>
          </a:extLst>
        </xdr:cNvPr>
        <xdr:cNvSpPr txBox="1"/>
      </xdr:nvSpPr>
      <xdr:spPr>
        <a:xfrm>
          <a:off x="18421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38371</xdr:rowOff>
    </xdr:from>
    <xdr:ext cx="469744" cy="259045"/>
    <xdr:sp macro="" textlink="">
      <xdr:nvSpPr>
        <xdr:cNvPr id="938" name="n_1mainValue【公民館】&#10;一人当たり面積">
          <a:extLst>
            <a:ext uri="{FF2B5EF4-FFF2-40B4-BE49-F238E27FC236}">
              <a16:creationId xmlns:a16="http://schemas.microsoft.com/office/drawing/2014/main" id="{00000000-0008-0000-0E00-0000AA030000}"/>
            </a:ext>
          </a:extLst>
        </xdr:cNvPr>
        <xdr:cNvSpPr txBox="1"/>
      </xdr:nvSpPr>
      <xdr:spPr>
        <a:xfrm>
          <a:off x="21075727" y="16840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106951</xdr:rowOff>
    </xdr:from>
    <xdr:ext cx="469744" cy="259045"/>
    <xdr:sp macro="" textlink="">
      <xdr:nvSpPr>
        <xdr:cNvPr id="939" name="n_2mainValue【公民館】&#10;一人当たり面積">
          <a:extLst>
            <a:ext uri="{FF2B5EF4-FFF2-40B4-BE49-F238E27FC236}">
              <a16:creationId xmlns:a16="http://schemas.microsoft.com/office/drawing/2014/main" id="{00000000-0008-0000-0E00-0000AB030000}"/>
            </a:ext>
          </a:extLst>
        </xdr:cNvPr>
        <xdr:cNvSpPr txBox="1"/>
      </xdr:nvSpPr>
      <xdr:spPr>
        <a:xfrm>
          <a:off x="20199427" y="1690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98</xdr:row>
      <xdr:rowOff>152671</xdr:rowOff>
    </xdr:from>
    <xdr:ext cx="469744" cy="259045"/>
    <xdr:sp macro="" textlink="">
      <xdr:nvSpPr>
        <xdr:cNvPr id="940" name="n_3mainValue【公民館】&#10;一人当たり面積">
          <a:extLst>
            <a:ext uri="{FF2B5EF4-FFF2-40B4-BE49-F238E27FC236}">
              <a16:creationId xmlns:a16="http://schemas.microsoft.com/office/drawing/2014/main" id="{00000000-0008-0000-0E00-0000AC030000}"/>
            </a:ext>
          </a:extLst>
        </xdr:cNvPr>
        <xdr:cNvSpPr txBox="1"/>
      </xdr:nvSpPr>
      <xdr:spPr>
        <a:xfrm>
          <a:off x="19310427" y="16954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45229</xdr:rowOff>
    </xdr:from>
    <xdr:ext cx="469744" cy="259045"/>
    <xdr:sp macro="" textlink="">
      <xdr:nvSpPr>
        <xdr:cNvPr id="941" name="n_4mainValue【公民館】&#10;一人当たり面積">
          <a:extLst>
            <a:ext uri="{FF2B5EF4-FFF2-40B4-BE49-F238E27FC236}">
              <a16:creationId xmlns:a16="http://schemas.microsoft.com/office/drawing/2014/main" id="{00000000-0008-0000-0E00-0000AD030000}"/>
            </a:ext>
          </a:extLst>
        </xdr:cNvPr>
        <xdr:cNvSpPr txBox="1"/>
      </xdr:nvSpPr>
      <xdr:spPr>
        <a:xfrm>
          <a:off x="18421427" y="17018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2" name="正方形/長方形 941">
          <a:extLst>
            <a:ext uri="{FF2B5EF4-FFF2-40B4-BE49-F238E27FC236}">
              <a16:creationId xmlns:a16="http://schemas.microsoft.com/office/drawing/2014/main" id="{00000000-0008-0000-0E00-0000AE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3" name="正方形/長方形 942">
          <a:extLst>
            <a:ext uri="{FF2B5EF4-FFF2-40B4-BE49-F238E27FC236}">
              <a16:creationId xmlns:a16="http://schemas.microsoft.com/office/drawing/2014/main" id="{00000000-0008-0000-0E00-0000AF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4" name="テキスト ボックス 943">
          <a:extLst>
            <a:ext uri="{FF2B5EF4-FFF2-40B4-BE49-F238E27FC236}">
              <a16:creationId xmlns:a16="http://schemas.microsoft.com/office/drawing/2014/main" id="{00000000-0008-0000-0E00-0000B0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市の公共施設は、市町村合併により施設数が多く、財政制約上の問題から更新が進まず、全体的に有形固定資産減価償却率が高くなっている。特に高い施設は、認定こども園・幼稚園・保育所、児童館、橋りょう・トンネルであるが、幼稚園・保育所については、廃止・民営化を進めているところである。一方、公営住宅、公民館の有形固定資産減価償却率は、老朽化に伴う建替えや施設の集約化・複合化を進めたことにより、全国平均と同水準となっている。</a:t>
          </a:r>
          <a:endParaRPr lang="ja-JP" altLang="ja-JP" sz="1400">
            <a:effectLst/>
          </a:endParaRPr>
        </a:p>
        <a:p>
          <a:r>
            <a:rPr kumimoji="1" lang="ja-JP" altLang="ja-JP" sz="1100">
              <a:solidFill>
                <a:schemeClr val="dk1"/>
              </a:solidFill>
              <a:effectLst/>
              <a:latin typeface="+mn-lt"/>
              <a:ea typeface="+mn-ea"/>
              <a:cs typeface="+mn-cs"/>
            </a:rPr>
            <a:t>今後、公共施設等総合管理計画に掲げた施設保有量の削減を進めるとともに、個別施設計画に基づき、施設の維持管理経費の削減を図る。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佐賀県唐津市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115,475
114,490
487.58
85,819,024
84,417,130
742,116
34,670,896
87,302,287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111.1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F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167640</xdr:rowOff>
    </xdr:from>
    <xdr:to>
      <xdr:col>24</xdr:col>
      <xdr:colOff>62865</xdr:colOff>
      <xdr:row>41</xdr:row>
      <xdr:rowOff>104775</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634865" y="5654040"/>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108602</xdr:rowOff>
    </xdr:from>
    <xdr:ext cx="405111" cy="259045"/>
    <xdr:sp macro="" textlink="">
      <xdr:nvSpPr>
        <xdr:cNvPr id="58" name="【図書館】&#10;有形固定資産減価償却率最小値テキスト">
          <a:extLst>
            <a:ext uri="{FF2B5EF4-FFF2-40B4-BE49-F238E27FC236}">
              <a16:creationId xmlns:a16="http://schemas.microsoft.com/office/drawing/2014/main" id="{00000000-0008-0000-0F00-00003A000000}"/>
            </a:ext>
          </a:extLst>
        </xdr:cNvPr>
        <xdr:cNvSpPr txBox="1"/>
      </xdr:nvSpPr>
      <xdr:spPr>
        <a:xfrm>
          <a:off x="4673600"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104775</xdr:rowOff>
    </xdr:from>
    <xdr:to>
      <xdr:col>24</xdr:col>
      <xdr:colOff>152400</xdr:colOff>
      <xdr:row>41</xdr:row>
      <xdr:rowOff>104775</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713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114317</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F00-00003C000000}"/>
            </a:ext>
          </a:extLst>
        </xdr:cNvPr>
        <xdr:cNvSpPr txBox="1"/>
      </xdr:nvSpPr>
      <xdr:spPr>
        <a:xfrm>
          <a:off x="4673600" y="542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167640</xdr:rowOff>
    </xdr:from>
    <xdr:to>
      <xdr:col>24</xdr:col>
      <xdr:colOff>152400</xdr:colOff>
      <xdr:row>32</xdr:row>
      <xdr:rowOff>167640</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546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46372</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F00-00003E000000}"/>
            </a:ext>
          </a:extLst>
        </xdr:cNvPr>
        <xdr:cNvSpPr txBox="1"/>
      </xdr:nvSpPr>
      <xdr:spPr>
        <a:xfrm>
          <a:off x="4673600" y="5875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23495</xdr:rowOff>
    </xdr:from>
    <xdr:to>
      <xdr:col>24</xdr:col>
      <xdr:colOff>114300</xdr:colOff>
      <xdr:row>35</xdr:row>
      <xdr:rowOff>125095</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584700" y="602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34</xdr:row>
      <xdr:rowOff>151130</xdr:rowOff>
    </xdr:from>
    <xdr:to>
      <xdr:col>20</xdr:col>
      <xdr:colOff>38100</xdr:colOff>
      <xdr:row>35</xdr:row>
      <xdr:rowOff>81280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746500" y="598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34</xdr:row>
      <xdr:rowOff>105410</xdr:rowOff>
    </xdr:from>
    <xdr:to>
      <xdr:col>15</xdr:col>
      <xdr:colOff>101600</xdr:colOff>
      <xdr:row>35</xdr:row>
      <xdr:rowOff>35560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857500" y="593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90170</xdr:rowOff>
    </xdr:from>
    <xdr:to>
      <xdr:col>10</xdr:col>
      <xdr:colOff>165100</xdr:colOff>
      <xdr:row>36</xdr:row>
      <xdr:rowOff>20320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968500" y="609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109220</xdr:rowOff>
    </xdr:from>
    <xdr:to>
      <xdr:col>6</xdr:col>
      <xdr:colOff>38100</xdr:colOff>
      <xdr:row>36</xdr:row>
      <xdr:rowOff>39370</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079500" y="610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31115</xdr:rowOff>
    </xdr:from>
    <xdr:to>
      <xdr:col>24</xdr:col>
      <xdr:colOff>114300</xdr:colOff>
      <xdr:row>39</xdr:row>
      <xdr:rowOff>132715</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4584700" y="67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9542</xdr:rowOff>
    </xdr:from>
    <xdr:ext cx="405111" cy="259045"/>
    <xdr:sp macro="" textlink="">
      <xdr:nvSpPr>
        <xdr:cNvPr id="74" name="【図書館】&#10;有形固定資産減価償却率該当値テキスト">
          <a:extLst>
            <a:ext uri="{FF2B5EF4-FFF2-40B4-BE49-F238E27FC236}">
              <a16:creationId xmlns:a16="http://schemas.microsoft.com/office/drawing/2014/main" id="{00000000-0008-0000-0F00-00004A000000}"/>
            </a:ext>
          </a:extLst>
        </xdr:cNvPr>
        <xdr:cNvSpPr txBox="1"/>
      </xdr:nvSpPr>
      <xdr:spPr>
        <a:xfrm>
          <a:off x="4673600" y="669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164465</xdr:rowOff>
    </xdr:from>
    <xdr:to>
      <xdr:col>20</xdr:col>
      <xdr:colOff>38100</xdr:colOff>
      <xdr:row>39</xdr:row>
      <xdr:rowOff>94615</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3746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43815</xdr:rowOff>
    </xdr:from>
    <xdr:to>
      <xdr:col>24</xdr:col>
      <xdr:colOff>63500</xdr:colOff>
      <xdr:row>39</xdr:row>
      <xdr:rowOff>81915</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3797300" y="673036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126365</xdr:rowOff>
    </xdr:from>
    <xdr:to>
      <xdr:col>15</xdr:col>
      <xdr:colOff>101600</xdr:colOff>
      <xdr:row>39</xdr:row>
      <xdr:rowOff>56515</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28575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5715</xdr:rowOff>
    </xdr:from>
    <xdr:to>
      <xdr:col>19</xdr:col>
      <xdr:colOff>177800</xdr:colOff>
      <xdr:row>39</xdr:row>
      <xdr:rowOff>43815</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908300" y="66922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88265</xdr:rowOff>
    </xdr:from>
    <xdr:to>
      <xdr:col>10</xdr:col>
      <xdr:colOff>165100</xdr:colOff>
      <xdr:row>39</xdr:row>
      <xdr:rowOff>18415</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968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139065</xdr:rowOff>
    </xdr:from>
    <xdr:to>
      <xdr:col>15</xdr:col>
      <xdr:colOff>50800</xdr:colOff>
      <xdr:row>39</xdr:row>
      <xdr:rowOff>5715</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2019300" y="66541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50165</xdr:rowOff>
    </xdr:from>
    <xdr:to>
      <xdr:col>6</xdr:col>
      <xdr:colOff>38100</xdr:colOff>
      <xdr:row>38</xdr:row>
      <xdr:rowOff>151765</xdr:rowOff>
    </xdr:to>
    <xdr:sp macro="" textlink="">
      <xdr:nvSpPr>
        <xdr:cNvPr id="81" name="楕円 80">
          <a:extLst>
            <a:ext uri="{FF2B5EF4-FFF2-40B4-BE49-F238E27FC236}">
              <a16:creationId xmlns:a16="http://schemas.microsoft.com/office/drawing/2014/main" id="{00000000-0008-0000-0F00-000051000000}"/>
            </a:ext>
          </a:extLst>
        </xdr:cNvPr>
        <xdr:cNvSpPr/>
      </xdr:nvSpPr>
      <xdr:spPr>
        <a:xfrm>
          <a:off x="1079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100965</xdr:rowOff>
    </xdr:from>
    <xdr:to>
      <xdr:col>10</xdr:col>
      <xdr:colOff>114300</xdr:colOff>
      <xdr:row>38</xdr:row>
      <xdr:rowOff>139065</xdr:rowOff>
    </xdr:to>
    <xdr:cxnSp macro="">
      <xdr:nvCxnSpPr>
        <xdr:cNvPr id="82" name="直線コネクタ 81">
          <a:extLst>
            <a:ext uri="{FF2B5EF4-FFF2-40B4-BE49-F238E27FC236}">
              <a16:creationId xmlns:a16="http://schemas.microsoft.com/office/drawing/2014/main" id="{00000000-0008-0000-0F00-000052000000}"/>
            </a:ext>
          </a:extLst>
        </xdr:cNvPr>
        <xdr:cNvCxnSpPr/>
      </xdr:nvCxnSpPr>
      <xdr:spPr>
        <a:xfrm>
          <a:off x="1130300" y="66160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33</xdr:row>
      <xdr:rowOff>97807</xdr:rowOff>
    </xdr:from>
    <xdr:ext cx="405111" cy="259045"/>
    <xdr:sp macro="" textlink="">
      <xdr:nvSpPr>
        <xdr:cNvPr id="83" name="n_1aveValue【図書館】&#10;有形固定資産減価償却率">
          <a:extLst>
            <a:ext uri="{FF2B5EF4-FFF2-40B4-BE49-F238E27FC236}">
              <a16:creationId xmlns:a16="http://schemas.microsoft.com/office/drawing/2014/main" id="{00000000-0008-0000-0F00-000053000000}"/>
            </a:ext>
          </a:extLst>
        </xdr:cNvPr>
        <xdr:cNvSpPr txBox="1"/>
      </xdr:nvSpPr>
      <xdr:spPr>
        <a:xfrm>
          <a:off x="3582044" y="57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52087</xdr:rowOff>
    </xdr:from>
    <xdr:ext cx="405111" cy="259045"/>
    <xdr:sp macro="" textlink="">
      <xdr:nvSpPr>
        <xdr:cNvPr id="84" name="n_2aveValue【図書館】&#10;有形固定資産減価償却率">
          <a:extLst>
            <a:ext uri="{FF2B5EF4-FFF2-40B4-BE49-F238E27FC236}">
              <a16:creationId xmlns:a16="http://schemas.microsoft.com/office/drawing/2014/main" id="{00000000-0008-0000-0F00-000054000000}"/>
            </a:ext>
          </a:extLst>
        </xdr:cNvPr>
        <xdr:cNvSpPr txBox="1"/>
      </xdr:nvSpPr>
      <xdr:spPr>
        <a:xfrm>
          <a:off x="2705744" y="570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36847</xdr:rowOff>
    </xdr:from>
    <xdr:ext cx="405111" cy="259045"/>
    <xdr:sp macro="" textlink="">
      <xdr:nvSpPr>
        <xdr:cNvPr id="85" name="n_3aveValue【図書館】&#10;有形固定資産減価償却率">
          <a:extLst>
            <a:ext uri="{FF2B5EF4-FFF2-40B4-BE49-F238E27FC236}">
              <a16:creationId xmlns:a16="http://schemas.microsoft.com/office/drawing/2014/main" id="{00000000-0008-0000-0F00-000055000000}"/>
            </a:ext>
          </a:extLst>
        </xdr:cNvPr>
        <xdr:cNvSpPr txBox="1"/>
      </xdr:nvSpPr>
      <xdr:spPr>
        <a:xfrm>
          <a:off x="181674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55897</xdr:rowOff>
    </xdr:from>
    <xdr:ext cx="405111" cy="259045"/>
    <xdr:sp macro="" textlink="">
      <xdr:nvSpPr>
        <xdr:cNvPr id="86" name="n_4aveValue【図書館】&#10;有形固定資産減価償却率">
          <a:extLst>
            <a:ext uri="{FF2B5EF4-FFF2-40B4-BE49-F238E27FC236}">
              <a16:creationId xmlns:a16="http://schemas.microsoft.com/office/drawing/2014/main" id="{00000000-0008-0000-0F00-000056000000}"/>
            </a:ext>
          </a:extLst>
        </xdr:cNvPr>
        <xdr:cNvSpPr txBox="1"/>
      </xdr:nvSpPr>
      <xdr:spPr>
        <a:xfrm>
          <a:off x="927744"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85742</xdr:rowOff>
    </xdr:from>
    <xdr:ext cx="405111" cy="259045"/>
    <xdr:sp macro="" textlink="">
      <xdr:nvSpPr>
        <xdr:cNvPr id="87" name="n_1mainValue【図書館】&#10;有形固定資産減価償却率">
          <a:extLst>
            <a:ext uri="{FF2B5EF4-FFF2-40B4-BE49-F238E27FC236}">
              <a16:creationId xmlns:a16="http://schemas.microsoft.com/office/drawing/2014/main" id="{00000000-0008-0000-0F00-000057000000}"/>
            </a:ext>
          </a:extLst>
        </xdr:cNvPr>
        <xdr:cNvSpPr txBox="1"/>
      </xdr:nvSpPr>
      <xdr:spPr>
        <a:xfrm>
          <a:off x="3582044" y="677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47642</xdr:rowOff>
    </xdr:from>
    <xdr:ext cx="405111" cy="259045"/>
    <xdr:sp macro="" textlink="">
      <xdr:nvSpPr>
        <xdr:cNvPr id="88" name="n_2mainValue【図書館】&#10;有形固定資産減価償却率">
          <a:extLst>
            <a:ext uri="{FF2B5EF4-FFF2-40B4-BE49-F238E27FC236}">
              <a16:creationId xmlns:a16="http://schemas.microsoft.com/office/drawing/2014/main" id="{00000000-0008-0000-0F00-000058000000}"/>
            </a:ext>
          </a:extLst>
        </xdr:cNvPr>
        <xdr:cNvSpPr txBox="1"/>
      </xdr:nvSpPr>
      <xdr:spPr>
        <a:xfrm>
          <a:off x="2705744" y="673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9542</xdr:rowOff>
    </xdr:from>
    <xdr:ext cx="405111" cy="259045"/>
    <xdr:sp macro="" textlink="">
      <xdr:nvSpPr>
        <xdr:cNvPr id="89" name="n_3mainValue【図書館】&#10;有形固定資産減価償却率">
          <a:extLst>
            <a:ext uri="{FF2B5EF4-FFF2-40B4-BE49-F238E27FC236}">
              <a16:creationId xmlns:a16="http://schemas.microsoft.com/office/drawing/2014/main" id="{00000000-0008-0000-0F00-000059000000}"/>
            </a:ext>
          </a:extLst>
        </xdr:cNvPr>
        <xdr:cNvSpPr txBox="1"/>
      </xdr:nvSpPr>
      <xdr:spPr>
        <a:xfrm>
          <a:off x="1816744" y="669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142892</xdr:rowOff>
    </xdr:from>
    <xdr:ext cx="405111" cy="259045"/>
    <xdr:sp macro="" textlink="">
      <xdr:nvSpPr>
        <xdr:cNvPr id="90" name="n_4mainValue【図書館】&#10;有形固定資産減価償却率">
          <a:extLst>
            <a:ext uri="{FF2B5EF4-FFF2-40B4-BE49-F238E27FC236}">
              <a16:creationId xmlns:a16="http://schemas.microsoft.com/office/drawing/2014/main" id="{00000000-0008-0000-0F00-00005A000000}"/>
            </a:ext>
          </a:extLst>
        </xdr:cNvPr>
        <xdr:cNvSpPr txBox="1"/>
      </xdr:nvSpPr>
      <xdr:spPr>
        <a:xfrm>
          <a:off x="9277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1" name="テキスト ボックス 100">
          <a:extLst>
            <a:ext uri="{FF2B5EF4-FFF2-40B4-BE49-F238E27FC236}">
              <a16:creationId xmlns:a16="http://schemas.microsoft.com/office/drawing/2014/main" id="{00000000-0008-0000-0F00-000065000000}"/>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00000000-0008-0000-0F00-000073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00000000-0008-0000-0F00-000074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157843</xdr:rowOff>
    </xdr:from>
    <xdr:to>
      <xdr:col>54</xdr:col>
      <xdr:colOff>189865</xdr:colOff>
      <xdr:row>42</xdr:row>
      <xdr:rowOff>59872</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flipV="1">
          <a:off x="10476865" y="5644243"/>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63699</xdr:rowOff>
    </xdr:from>
    <xdr:ext cx="469744" cy="259045"/>
    <xdr:sp macro="" textlink="">
      <xdr:nvSpPr>
        <xdr:cNvPr id="118" name="【図書館】&#10;一人当たり面積最小値テキスト">
          <a:extLst>
            <a:ext uri="{FF2B5EF4-FFF2-40B4-BE49-F238E27FC236}">
              <a16:creationId xmlns:a16="http://schemas.microsoft.com/office/drawing/2014/main" id="{00000000-0008-0000-0F00-000076000000}"/>
            </a:ext>
          </a:extLst>
        </xdr:cNvPr>
        <xdr:cNvSpPr txBox="1"/>
      </xdr:nvSpPr>
      <xdr:spPr>
        <a:xfrm>
          <a:off x="10515600" y="726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59872</xdr:rowOff>
    </xdr:from>
    <xdr:to>
      <xdr:col>55</xdr:col>
      <xdr:colOff>88900</xdr:colOff>
      <xdr:row>42</xdr:row>
      <xdr:rowOff>59872</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726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104520</xdr:rowOff>
    </xdr:from>
    <xdr:ext cx="469744" cy="259045"/>
    <xdr:sp macro="" textlink="">
      <xdr:nvSpPr>
        <xdr:cNvPr id="120" name="【図書館】&#10;一人当たり面積最大値テキスト">
          <a:extLst>
            <a:ext uri="{FF2B5EF4-FFF2-40B4-BE49-F238E27FC236}">
              <a16:creationId xmlns:a16="http://schemas.microsoft.com/office/drawing/2014/main" id="{00000000-0008-0000-0F00-000078000000}"/>
            </a:ext>
          </a:extLst>
        </xdr:cNvPr>
        <xdr:cNvSpPr txBox="1"/>
      </xdr:nvSpPr>
      <xdr:spPr>
        <a:xfrm>
          <a:off x="10515600" y="541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157843</xdr:rowOff>
    </xdr:from>
    <xdr:to>
      <xdr:col>55</xdr:col>
      <xdr:colOff>88900</xdr:colOff>
      <xdr:row>32</xdr:row>
      <xdr:rowOff>157843</xdr:rowOff>
    </xdr:to>
    <xdr:cxnSp macro="">
      <xdr:nvCxnSpPr>
        <xdr:cNvPr id="121" name="直線コネクタ 120">
          <a:extLst>
            <a:ext uri="{FF2B5EF4-FFF2-40B4-BE49-F238E27FC236}">
              <a16:creationId xmlns:a16="http://schemas.microsoft.com/office/drawing/2014/main" id="{00000000-0008-0000-0F00-000079000000}"/>
            </a:ext>
          </a:extLst>
        </xdr:cNvPr>
        <xdr:cNvCxnSpPr/>
      </xdr:nvCxnSpPr>
      <xdr:spPr>
        <a:xfrm>
          <a:off x="10388600" y="564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40112</xdr:rowOff>
    </xdr:from>
    <xdr:ext cx="469744" cy="259045"/>
    <xdr:sp macro="" textlink="">
      <xdr:nvSpPr>
        <xdr:cNvPr id="122" name="【図書館】&#10;一人当たり面積平均値テキスト">
          <a:extLst>
            <a:ext uri="{FF2B5EF4-FFF2-40B4-BE49-F238E27FC236}">
              <a16:creationId xmlns:a16="http://schemas.microsoft.com/office/drawing/2014/main" id="{00000000-0008-0000-0F00-00007A000000}"/>
            </a:ext>
          </a:extLst>
        </xdr:cNvPr>
        <xdr:cNvSpPr txBox="1"/>
      </xdr:nvSpPr>
      <xdr:spPr>
        <a:xfrm>
          <a:off x="10515600" y="6555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17235</xdr:rowOff>
    </xdr:from>
    <xdr:to>
      <xdr:col>55</xdr:col>
      <xdr:colOff>50800</xdr:colOff>
      <xdr:row>39</xdr:row>
      <xdr:rowOff>118835</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10426700" y="670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17235</xdr:rowOff>
    </xdr:from>
    <xdr:to>
      <xdr:col>50</xdr:col>
      <xdr:colOff>165100</xdr:colOff>
      <xdr:row>39</xdr:row>
      <xdr:rowOff>118835</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9588500" y="670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17235</xdr:rowOff>
    </xdr:from>
    <xdr:to>
      <xdr:col>46</xdr:col>
      <xdr:colOff>38100</xdr:colOff>
      <xdr:row>39</xdr:row>
      <xdr:rowOff>118835</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8699500" y="670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66222</xdr:rowOff>
    </xdr:from>
    <xdr:to>
      <xdr:col>41</xdr:col>
      <xdr:colOff>101600</xdr:colOff>
      <xdr:row>39</xdr:row>
      <xdr:rowOff>167822</xdr:rowOff>
    </xdr:to>
    <xdr:sp macro="" textlink="">
      <xdr:nvSpPr>
        <xdr:cNvPr id="126" name="フローチャート: 判断 125">
          <a:extLst>
            <a:ext uri="{FF2B5EF4-FFF2-40B4-BE49-F238E27FC236}">
              <a16:creationId xmlns:a16="http://schemas.microsoft.com/office/drawing/2014/main" id="{00000000-0008-0000-0F00-00007E000000}"/>
            </a:ext>
          </a:extLst>
        </xdr:cNvPr>
        <xdr:cNvSpPr/>
      </xdr:nvSpPr>
      <xdr:spPr>
        <a:xfrm>
          <a:off x="7810500" y="675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115207</xdr:rowOff>
    </xdr:from>
    <xdr:to>
      <xdr:col>36</xdr:col>
      <xdr:colOff>165100</xdr:colOff>
      <xdr:row>40</xdr:row>
      <xdr:rowOff>45357</xdr:rowOff>
    </xdr:to>
    <xdr:sp macro="" textlink="">
      <xdr:nvSpPr>
        <xdr:cNvPr id="127" name="フローチャート: 判断 126">
          <a:extLst>
            <a:ext uri="{FF2B5EF4-FFF2-40B4-BE49-F238E27FC236}">
              <a16:creationId xmlns:a16="http://schemas.microsoft.com/office/drawing/2014/main" id="{00000000-0008-0000-0F00-00007F000000}"/>
            </a:ext>
          </a:extLst>
        </xdr:cNvPr>
        <xdr:cNvSpPr/>
      </xdr:nvSpPr>
      <xdr:spPr>
        <a:xfrm>
          <a:off x="6921500" y="680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F00-000083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F00-000084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25400</xdr:rowOff>
    </xdr:from>
    <xdr:to>
      <xdr:col>55</xdr:col>
      <xdr:colOff>50800</xdr:colOff>
      <xdr:row>40</xdr:row>
      <xdr:rowOff>127000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10426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3827</xdr:rowOff>
    </xdr:from>
    <xdr:ext cx="469744" cy="259045"/>
    <xdr:sp macro="" textlink="">
      <xdr:nvSpPr>
        <xdr:cNvPr id="134" name="【図書館】&#10;一人当たり面積該当値テキスト">
          <a:extLst>
            <a:ext uri="{FF2B5EF4-FFF2-40B4-BE49-F238E27FC236}">
              <a16:creationId xmlns:a16="http://schemas.microsoft.com/office/drawing/2014/main" id="{00000000-0008-0000-0F00-000086000000}"/>
            </a:ext>
          </a:extLst>
        </xdr:cNvPr>
        <xdr:cNvSpPr txBox="1"/>
      </xdr:nvSpPr>
      <xdr:spPr>
        <a:xfrm>
          <a:off x="10515600"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41728</xdr:rowOff>
    </xdr:from>
    <xdr:to>
      <xdr:col>50</xdr:col>
      <xdr:colOff>165100</xdr:colOff>
      <xdr:row>40</xdr:row>
      <xdr:rowOff>143328</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95885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76200</xdr:rowOff>
    </xdr:from>
    <xdr:to>
      <xdr:col>55</xdr:col>
      <xdr:colOff>0</xdr:colOff>
      <xdr:row>40</xdr:row>
      <xdr:rowOff>92528</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9639300" y="69342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41728</xdr:rowOff>
    </xdr:from>
    <xdr:to>
      <xdr:col>46</xdr:col>
      <xdr:colOff>38100</xdr:colOff>
      <xdr:row>40</xdr:row>
      <xdr:rowOff>143328</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86995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92528</xdr:rowOff>
    </xdr:from>
    <xdr:to>
      <xdr:col>50</xdr:col>
      <xdr:colOff>114300</xdr:colOff>
      <xdr:row>40</xdr:row>
      <xdr:rowOff>92528</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8750300" y="6950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58057</xdr:rowOff>
    </xdr:from>
    <xdr:to>
      <xdr:col>41</xdr:col>
      <xdr:colOff>101600</xdr:colOff>
      <xdr:row>40</xdr:row>
      <xdr:rowOff>159657</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7810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92528</xdr:rowOff>
    </xdr:from>
    <xdr:to>
      <xdr:col>45</xdr:col>
      <xdr:colOff>177800</xdr:colOff>
      <xdr:row>40</xdr:row>
      <xdr:rowOff>108857</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flipV="1">
          <a:off x="7861300" y="69505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58057</xdr:rowOff>
    </xdr:from>
    <xdr:to>
      <xdr:col>36</xdr:col>
      <xdr:colOff>165100</xdr:colOff>
      <xdr:row>40</xdr:row>
      <xdr:rowOff>159657</xdr:rowOff>
    </xdr:to>
    <xdr:sp macro="" textlink="">
      <xdr:nvSpPr>
        <xdr:cNvPr id="141" name="楕円 140">
          <a:extLst>
            <a:ext uri="{FF2B5EF4-FFF2-40B4-BE49-F238E27FC236}">
              <a16:creationId xmlns:a16="http://schemas.microsoft.com/office/drawing/2014/main" id="{00000000-0008-0000-0F00-00008D000000}"/>
            </a:ext>
          </a:extLst>
        </xdr:cNvPr>
        <xdr:cNvSpPr/>
      </xdr:nvSpPr>
      <xdr:spPr>
        <a:xfrm>
          <a:off x="6921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108857</xdr:rowOff>
    </xdr:from>
    <xdr:to>
      <xdr:col>41</xdr:col>
      <xdr:colOff>50800</xdr:colOff>
      <xdr:row>40</xdr:row>
      <xdr:rowOff>108857</xdr:rowOff>
    </xdr:to>
    <xdr:cxnSp macro="">
      <xdr:nvCxnSpPr>
        <xdr:cNvPr id="142" name="直線コネクタ 141">
          <a:extLst>
            <a:ext uri="{FF2B5EF4-FFF2-40B4-BE49-F238E27FC236}">
              <a16:creationId xmlns:a16="http://schemas.microsoft.com/office/drawing/2014/main" id="{00000000-0008-0000-0F00-00008E000000}"/>
            </a:ext>
          </a:extLst>
        </xdr:cNvPr>
        <xdr:cNvCxnSpPr/>
      </xdr:nvCxnSpPr>
      <xdr:spPr>
        <a:xfrm>
          <a:off x="6972300" y="6966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135362</xdr:rowOff>
    </xdr:from>
    <xdr:ext cx="469744" cy="259045"/>
    <xdr:sp macro="" textlink="">
      <xdr:nvSpPr>
        <xdr:cNvPr id="143" name="n_1aveValue【図書館】&#10;一人当たり面積">
          <a:extLst>
            <a:ext uri="{FF2B5EF4-FFF2-40B4-BE49-F238E27FC236}">
              <a16:creationId xmlns:a16="http://schemas.microsoft.com/office/drawing/2014/main" id="{00000000-0008-0000-0F00-00008F000000}"/>
            </a:ext>
          </a:extLst>
        </xdr:cNvPr>
        <xdr:cNvSpPr txBox="1"/>
      </xdr:nvSpPr>
      <xdr:spPr>
        <a:xfrm>
          <a:off x="9391727" y="647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135362</xdr:rowOff>
    </xdr:from>
    <xdr:ext cx="469744" cy="259045"/>
    <xdr:sp macro="" textlink="">
      <xdr:nvSpPr>
        <xdr:cNvPr id="144" name="n_2aveValue【図書館】&#10;一人当たり面積">
          <a:extLst>
            <a:ext uri="{FF2B5EF4-FFF2-40B4-BE49-F238E27FC236}">
              <a16:creationId xmlns:a16="http://schemas.microsoft.com/office/drawing/2014/main" id="{00000000-0008-0000-0F00-000090000000}"/>
            </a:ext>
          </a:extLst>
        </xdr:cNvPr>
        <xdr:cNvSpPr txBox="1"/>
      </xdr:nvSpPr>
      <xdr:spPr>
        <a:xfrm>
          <a:off x="8515427" y="647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12899</xdr:rowOff>
    </xdr:from>
    <xdr:ext cx="469744" cy="259045"/>
    <xdr:sp macro="" textlink="">
      <xdr:nvSpPr>
        <xdr:cNvPr id="145" name="n_3aveValue【図書館】&#10;一人当たり面積">
          <a:extLst>
            <a:ext uri="{FF2B5EF4-FFF2-40B4-BE49-F238E27FC236}">
              <a16:creationId xmlns:a16="http://schemas.microsoft.com/office/drawing/2014/main" id="{00000000-0008-0000-0F00-000091000000}"/>
            </a:ext>
          </a:extLst>
        </xdr:cNvPr>
        <xdr:cNvSpPr txBox="1"/>
      </xdr:nvSpPr>
      <xdr:spPr>
        <a:xfrm>
          <a:off x="7626427" y="652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61884</xdr:rowOff>
    </xdr:from>
    <xdr:ext cx="469744" cy="259045"/>
    <xdr:sp macro="" textlink="">
      <xdr:nvSpPr>
        <xdr:cNvPr id="146" name="n_4aveValue【図書館】&#10;一人当たり面積">
          <a:extLst>
            <a:ext uri="{FF2B5EF4-FFF2-40B4-BE49-F238E27FC236}">
              <a16:creationId xmlns:a16="http://schemas.microsoft.com/office/drawing/2014/main" id="{00000000-0008-0000-0F00-000092000000}"/>
            </a:ext>
          </a:extLst>
        </xdr:cNvPr>
        <xdr:cNvSpPr txBox="1"/>
      </xdr:nvSpPr>
      <xdr:spPr>
        <a:xfrm>
          <a:off x="6737427" y="657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134455</xdr:rowOff>
    </xdr:from>
    <xdr:ext cx="469744" cy="259045"/>
    <xdr:sp macro="" textlink="">
      <xdr:nvSpPr>
        <xdr:cNvPr id="147" name="n_1mainValue【図書館】&#10;一人当たり面積">
          <a:extLst>
            <a:ext uri="{FF2B5EF4-FFF2-40B4-BE49-F238E27FC236}">
              <a16:creationId xmlns:a16="http://schemas.microsoft.com/office/drawing/2014/main" id="{00000000-0008-0000-0F00-000093000000}"/>
            </a:ext>
          </a:extLst>
        </xdr:cNvPr>
        <xdr:cNvSpPr txBox="1"/>
      </xdr:nvSpPr>
      <xdr:spPr>
        <a:xfrm>
          <a:off x="9391727" y="699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134455</xdr:rowOff>
    </xdr:from>
    <xdr:ext cx="469744" cy="259045"/>
    <xdr:sp macro="" textlink="">
      <xdr:nvSpPr>
        <xdr:cNvPr id="148" name="n_2mainValue【図書館】&#10;一人当たり面積">
          <a:extLst>
            <a:ext uri="{FF2B5EF4-FFF2-40B4-BE49-F238E27FC236}">
              <a16:creationId xmlns:a16="http://schemas.microsoft.com/office/drawing/2014/main" id="{00000000-0008-0000-0F00-000094000000}"/>
            </a:ext>
          </a:extLst>
        </xdr:cNvPr>
        <xdr:cNvSpPr txBox="1"/>
      </xdr:nvSpPr>
      <xdr:spPr>
        <a:xfrm>
          <a:off x="8515427" y="699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150784</xdr:rowOff>
    </xdr:from>
    <xdr:ext cx="469744" cy="259045"/>
    <xdr:sp macro="" textlink="">
      <xdr:nvSpPr>
        <xdr:cNvPr id="149" name="n_3mainValue【図書館】&#10;一人当たり面積">
          <a:extLst>
            <a:ext uri="{FF2B5EF4-FFF2-40B4-BE49-F238E27FC236}">
              <a16:creationId xmlns:a16="http://schemas.microsoft.com/office/drawing/2014/main" id="{00000000-0008-0000-0F00-000095000000}"/>
            </a:ext>
          </a:extLst>
        </xdr:cNvPr>
        <xdr:cNvSpPr txBox="1"/>
      </xdr:nvSpPr>
      <xdr:spPr>
        <a:xfrm>
          <a:off x="7626427" y="700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150784</xdr:rowOff>
    </xdr:from>
    <xdr:ext cx="469744" cy="259045"/>
    <xdr:sp macro="" textlink="">
      <xdr:nvSpPr>
        <xdr:cNvPr id="150" name="n_4mainValue【図書館】&#10;一人当たり面積">
          <a:extLst>
            <a:ext uri="{FF2B5EF4-FFF2-40B4-BE49-F238E27FC236}">
              <a16:creationId xmlns:a16="http://schemas.microsoft.com/office/drawing/2014/main" id="{00000000-0008-0000-0F00-000096000000}"/>
            </a:ext>
          </a:extLst>
        </xdr:cNvPr>
        <xdr:cNvSpPr txBox="1"/>
      </xdr:nvSpPr>
      <xdr:spPr>
        <a:xfrm>
          <a:off x="6737427" y="700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00000000-0008-0000-0F00-00009D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00000000-0008-0000-0F00-00009E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a:extLst>
            <a:ext uri="{FF2B5EF4-FFF2-40B4-BE49-F238E27FC236}">
              <a16:creationId xmlns:a16="http://schemas.microsoft.com/office/drawing/2014/main" id="{00000000-0008-0000-0F00-0000AD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00000000-0008-0000-0F00-0000AE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38100</xdr:rowOff>
    </xdr:from>
    <xdr:to>
      <xdr:col>24</xdr:col>
      <xdr:colOff>62865</xdr:colOff>
      <xdr:row>63</xdr:row>
      <xdr:rowOff>64770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flipV="1">
          <a:off x="4634865" y="96393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68597</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00000000-0008-0000-0F00-0000B0000000}"/>
            </a:ext>
          </a:extLst>
        </xdr:cNvPr>
        <xdr:cNvSpPr txBox="1"/>
      </xdr:nvSpPr>
      <xdr:spPr>
        <a:xfrm>
          <a:off x="4673600"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64770</xdr:rowOff>
    </xdr:from>
    <xdr:to>
      <xdr:col>24</xdr:col>
      <xdr:colOff>152400</xdr:colOff>
      <xdr:row>63</xdr:row>
      <xdr:rowOff>64770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546600" y="1086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156227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00000000-0008-0000-0F00-0000B2000000}"/>
            </a:ext>
          </a:extLst>
        </xdr:cNvPr>
        <xdr:cNvSpPr txBox="1"/>
      </xdr:nvSpPr>
      <xdr:spPr>
        <a:xfrm>
          <a:off x="4673600" y="941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38100</xdr:rowOff>
    </xdr:from>
    <xdr:to>
      <xdr:col>24</xdr:col>
      <xdr:colOff>152400</xdr:colOff>
      <xdr:row>56</xdr:row>
      <xdr:rowOff>38100</xdr:rowOff>
    </xdr:to>
    <xdr:cxnSp macro="">
      <xdr:nvCxnSpPr>
        <xdr:cNvPr id="179" name="直線コネクタ 178">
          <a:extLst>
            <a:ext uri="{FF2B5EF4-FFF2-40B4-BE49-F238E27FC236}">
              <a16:creationId xmlns:a16="http://schemas.microsoft.com/office/drawing/2014/main" id="{00000000-0008-0000-0F00-0000B3000000}"/>
            </a:ext>
          </a:extLst>
        </xdr:cNvPr>
        <xdr:cNvCxnSpPr/>
      </xdr:nvCxnSpPr>
      <xdr:spPr>
        <a:xfrm>
          <a:off x="4546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59707</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00000000-0008-0000-0F00-0000B4000000}"/>
            </a:ext>
          </a:extLst>
        </xdr:cNvPr>
        <xdr:cNvSpPr txBox="1"/>
      </xdr:nvSpPr>
      <xdr:spPr>
        <a:xfrm>
          <a:off x="4673600" y="1000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36830</xdr:rowOff>
    </xdr:from>
    <xdr:to>
      <xdr:col>24</xdr:col>
      <xdr:colOff>114300</xdr:colOff>
      <xdr:row>59</xdr:row>
      <xdr:rowOff>138430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4584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93980</xdr:rowOff>
    </xdr:from>
    <xdr:to>
      <xdr:col>20</xdr:col>
      <xdr:colOff>38100</xdr:colOff>
      <xdr:row>59</xdr:row>
      <xdr:rowOff>24130</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3746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105410</xdr:rowOff>
    </xdr:from>
    <xdr:to>
      <xdr:col>15</xdr:col>
      <xdr:colOff>101600</xdr:colOff>
      <xdr:row>58</xdr:row>
      <xdr:rowOff>35560</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2857500" y="987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56</xdr:row>
      <xdr:rowOff>139700</xdr:rowOff>
    </xdr:from>
    <xdr:to>
      <xdr:col>10</xdr:col>
      <xdr:colOff>165100</xdr:colOff>
      <xdr:row>57</xdr:row>
      <xdr:rowOff>69850</xdr:rowOff>
    </xdr:to>
    <xdr:sp macro="" textlink="">
      <xdr:nvSpPr>
        <xdr:cNvPr id="184" name="フローチャート: 判断 183">
          <a:extLst>
            <a:ext uri="{FF2B5EF4-FFF2-40B4-BE49-F238E27FC236}">
              <a16:creationId xmlns:a16="http://schemas.microsoft.com/office/drawing/2014/main" id="{00000000-0008-0000-0F00-0000B8000000}"/>
            </a:ext>
          </a:extLst>
        </xdr:cNvPr>
        <xdr:cNvSpPr/>
      </xdr:nvSpPr>
      <xdr:spPr>
        <a:xfrm>
          <a:off x="19685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56</xdr:row>
      <xdr:rowOff>86360</xdr:rowOff>
    </xdr:from>
    <xdr:to>
      <xdr:col>6</xdr:col>
      <xdr:colOff>38100</xdr:colOff>
      <xdr:row>57</xdr:row>
      <xdr:rowOff>16510</xdr:rowOff>
    </xdr:to>
    <xdr:sp macro="" textlink="">
      <xdr:nvSpPr>
        <xdr:cNvPr id="185" name="フローチャート: 判断 184">
          <a:extLst>
            <a:ext uri="{FF2B5EF4-FFF2-40B4-BE49-F238E27FC236}">
              <a16:creationId xmlns:a16="http://schemas.microsoft.com/office/drawing/2014/main" id="{00000000-0008-0000-0F00-0000B9000000}"/>
            </a:ext>
          </a:extLst>
        </xdr:cNvPr>
        <xdr:cNvSpPr/>
      </xdr:nvSpPr>
      <xdr:spPr>
        <a:xfrm>
          <a:off x="1079500" y="968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F00-0000B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45847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53357</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00000000-0008-0000-0F00-0000C0000000}"/>
            </a:ext>
          </a:extLst>
        </xdr:cNvPr>
        <xdr:cNvSpPr txBox="1"/>
      </xdr:nvSpPr>
      <xdr:spPr>
        <a:xfrm>
          <a:off x="4673600"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86360</xdr:rowOff>
    </xdr:from>
    <xdr:to>
      <xdr:col>20</xdr:col>
      <xdr:colOff>38100</xdr:colOff>
      <xdr:row>61</xdr:row>
      <xdr:rowOff>16510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3746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137160</xdr:rowOff>
    </xdr:from>
    <xdr:to>
      <xdr:col>24</xdr:col>
      <xdr:colOff>63500</xdr:colOff>
      <xdr:row>61</xdr:row>
      <xdr:rowOff>125730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3797300" y="1042416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90170</xdr:rowOff>
    </xdr:from>
    <xdr:to>
      <xdr:col>15</xdr:col>
      <xdr:colOff>101600</xdr:colOff>
      <xdr:row>60</xdr:row>
      <xdr:rowOff>20320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2857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140970</xdr:rowOff>
    </xdr:from>
    <xdr:to>
      <xdr:col>19</xdr:col>
      <xdr:colOff>177800</xdr:colOff>
      <xdr:row>60</xdr:row>
      <xdr:rowOff>137160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2908300" y="1025652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116840</xdr:rowOff>
    </xdr:from>
    <xdr:to>
      <xdr:col>10</xdr:col>
      <xdr:colOff>165100</xdr:colOff>
      <xdr:row>59</xdr:row>
      <xdr:rowOff>46990</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19685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167640</xdr:rowOff>
    </xdr:from>
    <xdr:to>
      <xdr:col>15</xdr:col>
      <xdr:colOff>50800</xdr:colOff>
      <xdr:row>59</xdr:row>
      <xdr:rowOff>140970</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2019300" y="101117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29210</xdr:rowOff>
    </xdr:from>
    <xdr:to>
      <xdr:col>6</xdr:col>
      <xdr:colOff>38100</xdr:colOff>
      <xdr:row>59</xdr:row>
      <xdr:rowOff>130810</xdr:rowOff>
    </xdr:to>
    <xdr:sp macro="" textlink="">
      <xdr:nvSpPr>
        <xdr:cNvPr id="199" name="楕円 198">
          <a:extLst>
            <a:ext uri="{FF2B5EF4-FFF2-40B4-BE49-F238E27FC236}">
              <a16:creationId xmlns:a16="http://schemas.microsoft.com/office/drawing/2014/main" id="{00000000-0008-0000-0F00-0000C7000000}"/>
            </a:ext>
          </a:extLst>
        </xdr:cNvPr>
        <xdr:cNvSpPr/>
      </xdr:nvSpPr>
      <xdr:spPr>
        <a:xfrm>
          <a:off x="1079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167640</xdr:rowOff>
    </xdr:from>
    <xdr:to>
      <xdr:col>10</xdr:col>
      <xdr:colOff>114300</xdr:colOff>
      <xdr:row>59</xdr:row>
      <xdr:rowOff>80010</xdr:rowOff>
    </xdr:to>
    <xdr:cxnSp macro="">
      <xdr:nvCxnSpPr>
        <xdr:cNvPr id="200" name="直線コネクタ 199">
          <a:extLst>
            <a:ext uri="{FF2B5EF4-FFF2-40B4-BE49-F238E27FC236}">
              <a16:creationId xmlns:a16="http://schemas.microsoft.com/office/drawing/2014/main" id="{00000000-0008-0000-0F00-0000C8000000}"/>
            </a:ext>
          </a:extLst>
        </xdr:cNvPr>
        <xdr:cNvCxnSpPr/>
      </xdr:nvCxnSpPr>
      <xdr:spPr>
        <a:xfrm flipV="1">
          <a:off x="1130300" y="101117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40657</xdr:rowOff>
    </xdr:from>
    <xdr:ext cx="405111" cy="259045"/>
    <xdr:sp macro="" textlink="">
      <xdr:nvSpPr>
        <xdr:cNvPr id="201" name="n_1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52087</xdr:rowOff>
    </xdr:from>
    <xdr:ext cx="405111" cy="259045"/>
    <xdr:sp macro="" textlink="">
      <xdr:nvSpPr>
        <xdr:cNvPr id="202" name="n_2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965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86377</xdr:rowOff>
    </xdr:from>
    <xdr:ext cx="405111" cy="259045"/>
    <xdr:sp macro="" textlink="">
      <xdr:nvSpPr>
        <xdr:cNvPr id="203" name="n_3ave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951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33037</xdr:rowOff>
    </xdr:from>
    <xdr:ext cx="405111" cy="259045"/>
    <xdr:sp macro="" textlink="">
      <xdr:nvSpPr>
        <xdr:cNvPr id="204" name="n_4ave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946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7637</xdr:rowOff>
    </xdr:from>
    <xdr:ext cx="405111" cy="259045"/>
    <xdr:sp macro="" textlink="">
      <xdr:nvSpPr>
        <xdr:cNvPr id="205" name="n_1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35820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11447</xdr:rowOff>
    </xdr:from>
    <xdr:ext cx="405111" cy="259045"/>
    <xdr:sp macro="" textlink="">
      <xdr:nvSpPr>
        <xdr:cNvPr id="206" name="n_2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2705744"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38117</xdr:rowOff>
    </xdr:from>
    <xdr:ext cx="405111" cy="259045"/>
    <xdr:sp macro="" textlink="">
      <xdr:nvSpPr>
        <xdr:cNvPr id="207" name="n_3mainValue【体育館・プール】&#10;有形固定資産減価償却率">
          <a:extLst>
            <a:ext uri="{FF2B5EF4-FFF2-40B4-BE49-F238E27FC236}">
              <a16:creationId xmlns:a16="http://schemas.microsoft.com/office/drawing/2014/main" id="{00000000-0008-0000-0F00-0000CF000000}"/>
            </a:ext>
          </a:extLst>
        </xdr:cNvPr>
        <xdr:cNvSpPr txBox="1"/>
      </xdr:nvSpPr>
      <xdr:spPr>
        <a:xfrm>
          <a:off x="1816744" y="1015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121937</xdr:rowOff>
    </xdr:from>
    <xdr:ext cx="405111" cy="259045"/>
    <xdr:sp macro="" textlink="">
      <xdr:nvSpPr>
        <xdr:cNvPr id="208" name="n_4mainValue【体育館・プール】&#10;有形固定資産減価償却率">
          <a:extLst>
            <a:ext uri="{FF2B5EF4-FFF2-40B4-BE49-F238E27FC236}">
              <a16:creationId xmlns:a16="http://schemas.microsoft.com/office/drawing/2014/main" id="{00000000-0008-0000-0F00-0000D0000000}"/>
            </a:ext>
          </a:extLst>
        </xdr:cNvPr>
        <xdr:cNvSpPr txBox="1"/>
      </xdr:nvSpPr>
      <xdr:spPr>
        <a:xfrm>
          <a:off x="927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0F00-0000D8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0000000-0008-0000-0F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75438</xdr:rowOff>
    </xdr:from>
    <xdr:to>
      <xdr:col>54</xdr:col>
      <xdr:colOff>189865</xdr:colOff>
      <xdr:row>62</xdr:row>
      <xdr:rowOff>73152</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flipV="1">
          <a:off x="10476865" y="9505188"/>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76979</xdr:rowOff>
    </xdr:from>
    <xdr:ext cx="469744" cy="259045"/>
    <xdr:sp macro="" textlink="">
      <xdr:nvSpPr>
        <xdr:cNvPr id="231" name="【体育館・プール】&#10;一人当たり面積最小値テキスト">
          <a:extLst>
            <a:ext uri="{FF2B5EF4-FFF2-40B4-BE49-F238E27FC236}">
              <a16:creationId xmlns:a16="http://schemas.microsoft.com/office/drawing/2014/main" id="{00000000-0008-0000-0F00-0000E7000000}"/>
            </a:ext>
          </a:extLst>
        </xdr:cNvPr>
        <xdr:cNvSpPr txBox="1"/>
      </xdr:nvSpPr>
      <xdr:spPr>
        <a:xfrm>
          <a:off x="10515600" y="10706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73152</xdr:rowOff>
    </xdr:from>
    <xdr:to>
      <xdr:col>55</xdr:col>
      <xdr:colOff>88900</xdr:colOff>
      <xdr:row>62</xdr:row>
      <xdr:rowOff>73152</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10703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22115</xdr:rowOff>
    </xdr:from>
    <xdr:ext cx="469744" cy="259045"/>
    <xdr:sp macro="" textlink="">
      <xdr:nvSpPr>
        <xdr:cNvPr id="233" name="【体育館・プール】&#10;一人当たり面積最大値テキスト">
          <a:extLst>
            <a:ext uri="{FF2B5EF4-FFF2-40B4-BE49-F238E27FC236}">
              <a16:creationId xmlns:a16="http://schemas.microsoft.com/office/drawing/2014/main" id="{00000000-0008-0000-0F00-0000E9000000}"/>
            </a:ext>
          </a:extLst>
        </xdr:cNvPr>
        <xdr:cNvSpPr txBox="1"/>
      </xdr:nvSpPr>
      <xdr:spPr>
        <a:xfrm>
          <a:off x="10515600" y="928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75438</xdr:rowOff>
    </xdr:from>
    <xdr:to>
      <xdr:col>55</xdr:col>
      <xdr:colOff>88900</xdr:colOff>
      <xdr:row>55</xdr:row>
      <xdr:rowOff>75438</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0388600" y="9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165371</xdr:rowOff>
    </xdr:from>
    <xdr:ext cx="469744" cy="259045"/>
    <xdr:sp macro="" textlink="">
      <xdr:nvSpPr>
        <xdr:cNvPr id="235" name="【体育館・プール】&#10;一人当たり面積平均値テキスト">
          <a:extLst>
            <a:ext uri="{FF2B5EF4-FFF2-40B4-BE49-F238E27FC236}">
              <a16:creationId xmlns:a16="http://schemas.microsoft.com/office/drawing/2014/main" id="{00000000-0008-0000-0F00-0000EB000000}"/>
            </a:ext>
          </a:extLst>
        </xdr:cNvPr>
        <xdr:cNvSpPr txBox="1"/>
      </xdr:nvSpPr>
      <xdr:spPr>
        <a:xfrm>
          <a:off x="10515600" y="102809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15494</xdr:rowOff>
    </xdr:from>
    <xdr:to>
      <xdr:col>55</xdr:col>
      <xdr:colOff>50800</xdr:colOff>
      <xdr:row>60</xdr:row>
      <xdr:rowOff>117094</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10426700" y="1030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31496</xdr:rowOff>
    </xdr:from>
    <xdr:to>
      <xdr:col>50</xdr:col>
      <xdr:colOff>165100</xdr:colOff>
      <xdr:row>60</xdr:row>
      <xdr:rowOff>133096</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9588500" y="1031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38354</xdr:rowOff>
    </xdr:from>
    <xdr:to>
      <xdr:col>46</xdr:col>
      <xdr:colOff>38100</xdr:colOff>
      <xdr:row>60</xdr:row>
      <xdr:rowOff>139954</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8699500" y="1032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26924</xdr:rowOff>
    </xdr:from>
    <xdr:to>
      <xdr:col>41</xdr:col>
      <xdr:colOff>101600</xdr:colOff>
      <xdr:row>61</xdr:row>
      <xdr:rowOff>128524</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78105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6350</xdr:rowOff>
    </xdr:from>
    <xdr:to>
      <xdr:col>36</xdr:col>
      <xdr:colOff>165100</xdr:colOff>
      <xdr:row>61</xdr:row>
      <xdr:rowOff>107950</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6921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118364</xdr:rowOff>
    </xdr:from>
    <xdr:to>
      <xdr:col>55</xdr:col>
      <xdr:colOff>50800</xdr:colOff>
      <xdr:row>60</xdr:row>
      <xdr:rowOff>48514</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10426700" y="1023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141241</xdr:rowOff>
    </xdr:from>
    <xdr:ext cx="469744" cy="259045"/>
    <xdr:sp macro="" textlink="">
      <xdr:nvSpPr>
        <xdr:cNvPr id="247" name="【体育館・プール】&#10;一人当たり面積該当値テキスト">
          <a:extLst>
            <a:ext uri="{FF2B5EF4-FFF2-40B4-BE49-F238E27FC236}">
              <a16:creationId xmlns:a16="http://schemas.microsoft.com/office/drawing/2014/main" id="{00000000-0008-0000-0F00-0000F7000000}"/>
            </a:ext>
          </a:extLst>
        </xdr:cNvPr>
        <xdr:cNvSpPr txBox="1"/>
      </xdr:nvSpPr>
      <xdr:spPr>
        <a:xfrm>
          <a:off x="10515600" y="1008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127508</xdr:rowOff>
    </xdr:from>
    <xdr:to>
      <xdr:col>50</xdr:col>
      <xdr:colOff>165100</xdr:colOff>
      <xdr:row>60</xdr:row>
      <xdr:rowOff>57658</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9588500" y="1024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169164</xdr:rowOff>
    </xdr:from>
    <xdr:to>
      <xdr:col>55</xdr:col>
      <xdr:colOff>0</xdr:colOff>
      <xdr:row>60</xdr:row>
      <xdr:rowOff>6858</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9639300" y="1028471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134366</xdr:rowOff>
    </xdr:from>
    <xdr:to>
      <xdr:col>46</xdr:col>
      <xdr:colOff>38100</xdr:colOff>
      <xdr:row>60</xdr:row>
      <xdr:rowOff>64516</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8699500" y="1024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6858</xdr:rowOff>
    </xdr:from>
    <xdr:to>
      <xdr:col>50</xdr:col>
      <xdr:colOff>114300</xdr:colOff>
      <xdr:row>60</xdr:row>
      <xdr:rowOff>13716</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8750300" y="1029385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143510</xdr:rowOff>
    </xdr:from>
    <xdr:to>
      <xdr:col>41</xdr:col>
      <xdr:colOff>101600</xdr:colOff>
      <xdr:row>60</xdr:row>
      <xdr:rowOff>73660</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7810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13716</xdr:rowOff>
    </xdr:from>
    <xdr:to>
      <xdr:col>45</xdr:col>
      <xdr:colOff>177800</xdr:colOff>
      <xdr:row>60</xdr:row>
      <xdr:rowOff>22860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7861300" y="103007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164084</xdr:rowOff>
    </xdr:from>
    <xdr:to>
      <xdr:col>36</xdr:col>
      <xdr:colOff>165100</xdr:colOff>
      <xdr:row>60</xdr:row>
      <xdr:rowOff>94234</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6921500" y="1027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22860</xdr:rowOff>
    </xdr:from>
    <xdr:to>
      <xdr:col>41</xdr:col>
      <xdr:colOff>50800</xdr:colOff>
      <xdr:row>60</xdr:row>
      <xdr:rowOff>43434</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flipV="1">
          <a:off x="6972300" y="1030986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124223</xdr:rowOff>
    </xdr:from>
    <xdr:ext cx="469744" cy="259045"/>
    <xdr:sp macro="" textlink="">
      <xdr:nvSpPr>
        <xdr:cNvPr id="256" name="n_1aveValue【体育館・プール】&#10;一人当たり面積">
          <a:extLst>
            <a:ext uri="{FF2B5EF4-FFF2-40B4-BE49-F238E27FC236}">
              <a16:creationId xmlns:a16="http://schemas.microsoft.com/office/drawing/2014/main" id="{00000000-0008-0000-0F00-000000010000}"/>
            </a:ext>
          </a:extLst>
        </xdr:cNvPr>
        <xdr:cNvSpPr txBox="1"/>
      </xdr:nvSpPr>
      <xdr:spPr>
        <a:xfrm>
          <a:off x="9391727" y="1041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131081</xdr:rowOff>
    </xdr:from>
    <xdr:ext cx="469744" cy="259045"/>
    <xdr:sp macro="" textlink="">
      <xdr:nvSpPr>
        <xdr:cNvPr id="257" name="n_2aveValue【体育館・プール】&#10;一人当たり面積">
          <a:extLst>
            <a:ext uri="{FF2B5EF4-FFF2-40B4-BE49-F238E27FC236}">
              <a16:creationId xmlns:a16="http://schemas.microsoft.com/office/drawing/2014/main" id="{00000000-0008-0000-0F00-000001010000}"/>
            </a:ext>
          </a:extLst>
        </xdr:cNvPr>
        <xdr:cNvSpPr txBox="1"/>
      </xdr:nvSpPr>
      <xdr:spPr>
        <a:xfrm>
          <a:off x="8515427" y="1041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119651</xdr:rowOff>
    </xdr:from>
    <xdr:ext cx="469744" cy="259045"/>
    <xdr:sp macro="" textlink="">
      <xdr:nvSpPr>
        <xdr:cNvPr id="258" name="n_3aveValue【体育館・プール】&#10;一人当たり面積">
          <a:extLst>
            <a:ext uri="{FF2B5EF4-FFF2-40B4-BE49-F238E27FC236}">
              <a16:creationId xmlns:a16="http://schemas.microsoft.com/office/drawing/2014/main" id="{00000000-0008-0000-0F00-000002010000}"/>
            </a:ext>
          </a:extLst>
        </xdr:cNvPr>
        <xdr:cNvSpPr txBox="1"/>
      </xdr:nvSpPr>
      <xdr:spPr>
        <a:xfrm>
          <a:off x="7626427" y="1057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99077</xdr:rowOff>
    </xdr:from>
    <xdr:ext cx="469744" cy="259045"/>
    <xdr:sp macro="" textlink="">
      <xdr:nvSpPr>
        <xdr:cNvPr id="259" name="n_4aveValue【体育館・プール】&#10;一人当たり面積">
          <a:extLst>
            <a:ext uri="{FF2B5EF4-FFF2-40B4-BE49-F238E27FC236}">
              <a16:creationId xmlns:a16="http://schemas.microsoft.com/office/drawing/2014/main" id="{00000000-0008-0000-0F00-000003010000}"/>
            </a:ext>
          </a:extLst>
        </xdr:cNvPr>
        <xdr:cNvSpPr txBox="1"/>
      </xdr:nvSpPr>
      <xdr:spPr>
        <a:xfrm>
          <a:off x="6737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74185</xdr:rowOff>
    </xdr:from>
    <xdr:ext cx="469744" cy="259045"/>
    <xdr:sp macro="" textlink="">
      <xdr:nvSpPr>
        <xdr:cNvPr id="260" name="n_1mainValue【体育館・プール】&#10;一人当たり面積">
          <a:extLst>
            <a:ext uri="{FF2B5EF4-FFF2-40B4-BE49-F238E27FC236}">
              <a16:creationId xmlns:a16="http://schemas.microsoft.com/office/drawing/2014/main" id="{00000000-0008-0000-0F00-000004010000}"/>
            </a:ext>
          </a:extLst>
        </xdr:cNvPr>
        <xdr:cNvSpPr txBox="1"/>
      </xdr:nvSpPr>
      <xdr:spPr>
        <a:xfrm>
          <a:off x="9391727" y="1001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81043</xdr:rowOff>
    </xdr:from>
    <xdr:ext cx="469744" cy="259045"/>
    <xdr:sp macro="" textlink="">
      <xdr:nvSpPr>
        <xdr:cNvPr id="261" name="n_2mainValue【体育館・プール】&#10;一人当たり面積">
          <a:extLst>
            <a:ext uri="{FF2B5EF4-FFF2-40B4-BE49-F238E27FC236}">
              <a16:creationId xmlns:a16="http://schemas.microsoft.com/office/drawing/2014/main" id="{00000000-0008-0000-0F00-000005010000}"/>
            </a:ext>
          </a:extLst>
        </xdr:cNvPr>
        <xdr:cNvSpPr txBox="1"/>
      </xdr:nvSpPr>
      <xdr:spPr>
        <a:xfrm>
          <a:off x="8515427" y="1002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90187</xdr:rowOff>
    </xdr:from>
    <xdr:ext cx="469744" cy="259045"/>
    <xdr:sp macro="" textlink="">
      <xdr:nvSpPr>
        <xdr:cNvPr id="262" name="n_3mainValue【体育館・プール】&#10;一人当たり面積">
          <a:extLst>
            <a:ext uri="{FF2B5EF4-FFF2-40B4-BE49-F238E27FC236}">
              <a16:creationId xmlns:a16="http://schemas.microsoft.com/office/drawing/2014/main" id="{00000000-0008-0000-0F00-000006010000}"/>
            </a:ext>
          </a:extLst>
        </xdr:cNvPr>
        <xdr:cNvSpPr txBox="1"/>
      </xdr:nvSpPr>
      <xdr:spPr>
        <a:xfrm>
          <a:off x="7626427" y="1003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110761</xdr:rowOff>
    </xdr:from>
    <xdr:ext cx="469744" cy="259045"/>
    <xdr:sp macro="" textlink="">
      <xdr:nvSpPr>
        <xdr:cNvPr id="263" name="n_4mainValue【体育館・プール】&#10;一人当たり面積">
          <a:extLst>
            <a:ext uri="{FF2B5EF4-FFF2-40B4-BE49-F238E27FC236}">
              <a16:creationId xmlns:a16="http://schemas.microsoft.com/office/drawing/2014/main" id="{00000000-0008-0000-0F00-000007010000}"/>
            </a:ext>
          </a:extLst>
        </xdr:cNvPr>
        <xdr:cNvSpPr txBox="1"/>
      </xdr:nvSpPr>
      <xdr:spPr>
        <a:xfrm>
          <a:off x="6737427" y="1005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00000000-0008-0000-0F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95250</xdr:rowOff>
    </xdr:from>
    <xdr:to>
      <xdr:col>24</xdr:col>
      <xdr:colOff>62865</xdr:colOff>
      <xdr:row>85</xdr:row>
      <xdr:rowOff>163830</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flipV="1">
          <a:off x="4634865" y="1363980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167657</xdr:rowOff>
    </xdr:from>
    <xdr:ext cx="405111" cy="259045"/>
    <xdr:sp macro="" textlink="">
      <xdr:nvSpPr>
        <xdr:cNvPr id="289" name="【福祉施設】&#10;有形固定資産減価償却率最小値テキスト">
          <a:extLst>
            <a:ext uri="{FF2B5EF4-FFF2-40B4-BE49-F238E27FC236}">
              <a16:creationId xmlns:a16="http://schemas.microsoft.com/office/drawing/2014/main" id="{00000000-0008-0000-0F00-000021010000}"/>
            </a:ext>
          </a:extLst>
        </xdr:cNvPr>
        <xdr:cNvSpPr txBox="1"/>
      </xdr:nvSpPr>
      <xdr:spPr>
        <a:xfrm>
          <a:off x="4673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163830</xdr:rowOff>
    </xdr:from>
    <xdr:to>
      <xdr:col>24</xdr:col>
      <xdr:colOff>152400</xdr:colOff>
      <xdr:row>85</xdr:row>
      <xdr:rowOff>163830</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546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41927</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00000000-0008-0000-0F00-000023010000}"/>
            </a:ext>
          </a:extLst>
        </xdr:cNvPr>
        <xdr:cNvSpPr txBox="1"/>
      </xdr:nvSpPr>
      <xdr:spPr>
        <a:xfrm>
          <a:off x="4673600" y="13415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95250</xdr:rowOff>
    </xdr:from>
    <xdr:to>
      <xdr:col>24</xdr:col>
      <xdr:colOff>152400</xdr:colOff>
      <xdr:row>79</xdr:row>
      <xdr:rowOff>95250</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45466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00000000-0008-0000-0F00-000025010000}"/>
            </a:ext>
          </a:extLst>
        </xdr:cNvPr>
        <xdr:cNvSpPr txBox="1"/>
      </xdr:nvSpPr>
      <xdr:spPr>
        <a:xfrm>
          <a:off x="4673600" y="13887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21589</xdr:rowOff>
    </xdr:from>
    <xdr:to>
      <xdr:col>24</xdr:col>
      <xdr:colOff>114300</xdr:colOff>
      <xdr:row>81</xdr:row>
      <xdr:rowOff>123189</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45847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93980</xdr:rowOff>
    </xdr:from>
    <xdr:to>
      <xdr:col>20</xdr:col>
      <xdr:colOff>38100</xdr:colOff>
      <xdr:row>81</xdr:row>
      <xdr:rowOff>24130</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3746500" y="1380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166370</xdr:rowOff>
    </xdr:from>
    <xdr:to>
      <xdr:col>15</xdr:col>
      <xdr:colOff>101600</xdr:colOff>
      <xdr:row>80</xdr:row>
      <xdr:rowOff>96520</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2857500" y="1371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120650</xdr:rowOff>
    </xdr:from>
    <xdr:to>
      <xdr:col>10</xdr:col>
      <xdr:colOff>165100</xdr:colOff>
      <xdr:row>80</xdr:row>
      <xdr:rowOff>50800</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968500" y="1366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78</xdr:row>
      <xdr:rowOff>17780</xdr:rowOff>
    </xdr:from>
    <xdr:to>
      <xdr:col>6</xdr:col>
      <xdr:colOff>38100</xdr:colOff>
      <xdr:row>78</xdr:row>
      <xdr:rowOff>119380</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1079500" y="133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52070</xdr:rowOff>
    </xdr:from>
    <xdr:to>
      <xdr:col>24</xdr:col>
      <xdr:colOff>114300</xdr:colOff>
      <xdr:row>79</xdr:row>
      <xdr:rowOff>153670</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4584700" y="1359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168927</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00000000-0008-0000-0F00-000031010000}"/>
            </a:ext>
          </a:extLst>
        </xdr:cNvPr>
        <xdr:cNvSpPr txBox="1"/>
      </xdr:nvSpPr>
      <xdr:spPr>
        <a:xfrm>
          <a:off x="4673600" y="13542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52070</xdr:rowOff>
    </xdr:from>
    <xdr:to>
      <xdr:col>20</xdr:col>
      <xdr:colOff>38100</xdr:colOff>
      <xdr:row>79</xdr:row>
      <xdr:rowOff>153670</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3746500" y="1359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102870</xdr:rowOff>
    </xdr:from>
    <xdr:to>
      <xdr:col>24</xdr:col>
      <xdr:colOff>63500</xdr:colOff>
      <xdr:row>79</xdr:row>
      <xdr:rowOff>102870</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3797300" y="13647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13970</xdr:rowOff>
    </xdr:from>
    <xdr:to>
      <xdr:col>15</xdr:col>
      <xdr:colOff>101600</xdr:colOff>
      <xdr:row>81</xdr:row>
      <xdr:rowOff>115570</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2857500" y="1390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102870</xdr:rowOff>
    </xdr:from>
    <xdr:to>
      <xdr:col>19</xdr:col>
      <xdr:colOff>177800</xdr:colOff>
      <xdr:row>81</xdr:row>
      <xdr:rowOff>64770</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flipV="1">
          <a:off x="2908300" y="1364742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40639</xdr:rowOff>
    </xdr:from>
    <xdr:to>
      <xdr:col>10</xdr:col>
      <xdr:colOff>165100</xdr:colOff>
      <xdr:row>80</xdr:row>
      <xdr:rowOff>142239</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1968500" y="1375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91439</xdr:rowOff>
    </xdr:from>
    <xdr:to>
      <xdr:col>15</xdr:col>
      <xdr:colOff>50800</xdr:colOff>
      <xdr:row>81</xdr:row>
      <xdr:rowOff>64770</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2019300" y="1380743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10161</xdr:rowOff>
    </xdr:from>
    <xdr:to>
      <xdr:col>6</xdr:col>
      <xdr:colOff>38100</xdr:colOff>
      <xdr:row>78</xdr:row>
      <xdr:rowOff>111761</xdr:rowOff>
    </xdr:to>
    <xdr:sp macro="" textlink="">
      <xdr:nvSpPr>
        <xdr:cNvPr id="312" name="楕円 311">
          <a:extLst>
            <a:ext uri="{FF2B5EF4-FFF2-40B4-BE49-F238E27FC236}">
              <a16:creationId xmlns:a16="http://schemas.microsoft.com/office/drawing/2014/main" id="{00000000-0008-0000-0F00-000038010000}"/>
            </a:ext>
          </a:extLst>
        </xdr:cNvPr>
        <xdr:cNvSpPr/>
      </xdr:nvSpPr>
      <xdr:spPr>
        <a:xfrm>
          <a:off x="1079500" y="1338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60961</xdr:rowOff>
    </xdr:from>
    <xdr:to>
      <xdr:col>10</xdr:col>
      <xdr:colOff>114300</xdr:colOff>
      <xdr:row>80</xdr:row>
      <xdr:rowOff>91439</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1130300" y="13434061"/>
          <a:ext cx="889000" cy="37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15257</xdr:rowOff>
    </xdr:from>
    <xdr:ext cx="405111" cy="259045"/>
    <xdr:sp macro="" textlink="">
      <xdr:nvSpPr>
        <xdr:cNvPr id="314" name="n_1aveValue【福祉施設】&#10;有形固定資産減価償却率">
          <a:extLst>
            <a:ext uri="{FF2B5EF4-FFF2-40B4-BE49-F238E27FC236}">
              <a16:creationId xmlns:a16="http://schemas.microsoft.com/office/drawing/2014/main" id="{00000000-0008-0000-0F00-00003A010000}"/>
            </a:ext>
          </a:extLst>
        </xdr:cNvPr>
        <xdr:cNvSpPr txBox="1"/>
      </xdr:nvSpPr>
      <xdr:spPr>
        <a:xfrm>
          <a:off x="3582044" y="1390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113047</xdr:rowOff>
    </xdr:from>
    <xdr:ext cx="405111" cy="259045"/>
    <xdr:sp macro="" textlink="">
      <xdr:nvSpPr>
        <xdr:cNvPr id="315" name="n_2aveValue【福祉施設】&#10;有形固定資産減価償却率">
          <a:extLst>
            <a:ext uri="{FF2B5EF4-FFF2-40B4-BE49-F238E27FC236}">
              <a16:creationId xmlns:a16="http://schemas.microsoft.com/office/drawing/2014/main" id="{00000000-0008-0000-0F00-00003B010000}"/>
            </a:ext>
          </a:extLst>
        </xdr:cNvPr>
        <xdr:cNvSpPr txBox="1"/>
      </xdr:nvSpPr>
      <xdr:spPr>
        <a:xfrm>
          <a:off x="2705744" y="1348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67327</xdr:rowOff>
    </xdr:from>
    <xdr:ext cx="405111" cy="259045"/>
    <xdr:sp macro="" textlink="">
      <xdr:nvSpPr>
        <xdr:cNvPr id="316" name="n_3aveValue【福祉施設】&#10;有形固定資産減価償却率">
          <a:extLst>
            <a:ext uri="{FF2B5EF4-FFF2-40B4-BE49-F238E27FC236}">
              <a16:creationId xmlns:a16="http://schemas.microsoft.com/office/drawing/2014/main" id="{00000000-0008-0000-0F00-00003C010000}"/>
            </a:ext>
          </a:extLst>
        </xdr:cNvPr>
        <xdr:cNvSpPr txBox="1"/>
      </xdr:nvSpPr>
      <xdr:spPr>
        <a:xfrm>
          <a:off x="1816744" y="1344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110507</xdr:rowOff>
    </xdr:from>
    <xdr:ext cx="405111" cy="259045"/>
    <xdr:sp macro="" textlink="">
      <xdr:nvSpPr>
        <xdr:cNvPr id="317" name="n_4aveValue【福祉施設】&#10;有形固定資産減価償却率">
          <a:extLst>
            <a:ext uri="{FF2B5EF4-FFF2-40B4-BE49-F238E27FC236}">
              <a16:creationId xmlns:a16="http://schemas.microsoft.com/office/drawing/2014/main" id="{00000000-0008-0000-0F00-00003D010000}"/>
            </a:ext>
          </a:extLst>
        </xdr:cNvPr>
        <xdr:cNvSpPr txBox="1"/>
      </xdr:nvSpPr>
      <xdr:spPr>
        <a:xfrm>
          <a:off x="927744" y="13483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170197</xdr:rowOff>
    </xdr:from>
    <xdr:ext cx="405111" cy="259045"/>
    <xdr:sp macro="" textlink="">
      <xdr:nvSpPr>
        <xdr:cNvPr id="318" name="n_1mainValue【福祉施設】&#10;有形固定資産減価償却率">
          <a:extLst>
            <a:ext uri="{FF2B5EF4-FFF2-40B4-BE49-F238E27FC236}">
              <a16:creationId xmlns:a16="http://schemas.microsoft.com/office/drawing/2014/main" id="{00000000-0008-0000-0F00-00003E010000}"/>
            </a:ext>
          </a:extLst>
        </xdr:cNvPr>
        <xdr:cNvSpPr txBox="1"/>
      </xdr:nvSpPr>
      <xdr:spPr>
        <a:xfrm>
          <a:off x="3582044" y="1337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106697</xdr:rowOff>
    </xdr:from>
    <xdr:ext cx="405111" cy="259045"/>
    <xdr:sp macro="" textlink="">
      <xdr:nvSpPr>
        <xdr:cNvPr id="319" name="n_2mainValue【福祉施設】&#10;有形固定資産減価償却率">
          <a:extLst>
            <a:ext uri="{FF2B5EF4-FFF2-40B4-BE49-F238E27FC236}">
              <a16:creationId xmlns:a16="http://schemas.microsoft.com/office/drawing/2014/main" id="{00000000-0008-0000-0F00-00003F010000}"/>
            </a:ext>
          </a:extLst>
        </xdr:cNvPr>
        <xdr:cNvSpPr txBox="1"/>
      </xdr:nvSpPr>
      <xdr:spPr>
        <a:xfrm>
          <a:off x="2705744" y="1399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133366</xdr:rowOff>
    </xdr:from>
    <xdr:ext cx="405111" cy="259045"/>
    <xdr:sp macro="" textlink="">
      <xdr:nvSpPr>
        <xdr:cNvPr id="320" name="n_3mainValue【福祉施設】&#10;有形固定資産減価償却率">
          <a:extLst>
            <a:ext uri="{FF2B5EF4-FFF2-40B4-BE49-F238E27FC236}">
              <a16:creationId xmlns:a16="http://schemas.microsoft.com/office/drawing/2014/main" id="{00000000-0008-0000-0F00-000040010000}"/>
            </a:ext>
          </a:extLst>
        </xdr:cNvPr>
        <xdr:cNvSpPr txBox="1"/>
      </xdr:nvSpPr>
      <xdr:spPr>
        <a:xfrm>
          <a:off x="1816744" y="13849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128288</xdr:rowOff>
    </xdr:from>
    <xdr:ext cx="405111" cy="259045"/>
    <xdr:sp macro="" textlink="">
      <xdr:nvSpPr>
        <xdr:cNvPr id="321" name="n_4mainValue【福祉施設】&#10;有形固定資産減価償却率">
          <a:extLst>
            <a:ext uri="{FF2B5EF4-FFF2-40B4-BE49-F238E27FC236}">
              <a16:creationId xmlns:a16="http://schemas.microsoft.com/office/drawing/2014/main" id="{00000000-0008-0000-0F00-000041010000}"/>
            </a:ext>
          </a:extLst>
        </xdr:cNvPr>
        <xdr:cNvSpPr txBox="1"/>
      </xdr:nvSpPr>
      <xdr:spPr>
        <a:xfrm>
          <a:off x="927744" y="1315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00000000-0008-0000-0F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136398</xdr:rowOff>
    </xdr:from>
    <xdr:to>
      <xdr:col>54</xdr:col>
      <xdr:colOff>189865</xdr:colOff>
      <xdr:row>86</xdr:row>
      <xdr:rowOff>10668</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flipV="1">
          <a:off x="10476865" y="13338048"/>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14495</xdr:rowOff>
    </xdr:from>
    <xdr:ext cx="469744" cy="259045"/>
    <xdr:sp macro="" textlink="">
      <xdr:nvSpPr>
        <xdr:cNvPr id="344" name="【福祉施設】&#10;一人当たり面積最小値テキスト">
          <a:extLst>
            <a:ext uri="{FF2B5EF4-FFF2-40B4-BE49-F238E27FC236}">
              <a16:creationId xmlns:a16="http://schemas.microsoft.com/office/drawing/2014/main" id="{00000000-0008-0000-0F00-000058010000}"/>
            </a:ext>
          </a:extLst>
        </xdr:cNvPr>
        <xdr:cNvSpPr txBox="1"/>
      </xdr:nvSpPr>
      <xdr:spPr>
        <a:xfrm>
          <a:off x="10515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10668</xdr:rowOff>
    </xdr:from>
    <xdr:to>
      <xdr:col>55</xdr:col>
      <xdr:colOff>88900</xdr:colOff>
      <xdr:row>86</xdr:row>
      <xdr:rowOff>10668</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0388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83075</xdr:rowOff>
    </xdr:from>
    <xdr:ext cx="469744" cy="259045"/>
    <xdr:sp macro="" textlink="">
      <xdr:nvSpPr>
        <xdr:cNvPr id="346" name="【福祉施設】&#10;一人当たり面積最大値テキスト">
          <a:extLst>
            <a:ext uri="{FF2B5EF4-FFF2-40B4-BE49-F238E27FC236}">
              <a16:creationId xmlns:a16="http://schemas.microsoft.com/office/drawing/2014/main" id="{00000000-0008-0000-0F00-00005A010000}"/>
            </a:ext>
          </a:extLst>
        </xdr:cNvPr>
        <xdr:cNvSpPr txBox="1"/>
      </xdr:nvSpPr>
      <xdr:spPr>
        <a:xfrm>
          <a:off x="10515600" y="131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136398</xdr:rowOff>
    </xdr:from>
    <xdr:to>
      <xdr:col>55</xdr:col>
      <xdr:colOff>88900</xdr:colOff>
      <xdr:row>77</xdr:row>
      <xdr:rowOff>136398</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10388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118890</xdr:rowOff>
    </xdr:from>
    <xdr:ext cx="469744" cy="259045"/>
    <xdr:sp macro="" textlink="">
      <xdr:nvSpPr>
        <xdr:cNvPr id="348" name="【福祉施設】&#10;一人当たり面積平均値テキスト">
          <a:extLst>
            <a:ext uri="{FF2B5EF4-FFF2-40B4-BE49-F238E27FC236}">
              <a16:creationId xmlns:a16="http://schemas.microsoft.com/office/drawing/2014/main" id="{00000000-0008-0000-0F00-00005C010000}"/>
            </a:ext>
          </a:extLst>
        </xdr:cNvPr>
        <xdr:cNvSpPr txBox="1"/>
      </xdr:nvSpPr>
      <xdr:spPr>
        <a:xfrm>
          <a:off x="10515600" y="14006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140463</xdr:rowOff>
    </xdr:from>
    <xdr:to>
      <xdr:col>55</xdr:col>
      <xdr:colOff>50800</xdr:colOff>
      <xdr:row>82</xdr:row>
      <xdr:rowOff>70613</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10426700" y="1402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113030</xdr:rowOff>
    </xdr:from>
    <xdr:to>
      <xdr:col>50</xdr:col>
      <xdr:colOff>165100</xdr:colOff>
      <xdr:row>82</xdr:row>
      <xdr:rowOff>43180</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9588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85598</xdr:rowOff>
    </xdr:from>
    <xdr:to>
      <xdr:col>46</xdr:col>
      <xdr:colOff>38100</xdr:colOff>
      <xdr:row>82</xdr:row>
      <xdr:rowOff>15748</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86995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53594</xdr:rowOff>
    </xdr:from>
    <xdr:to>
      <xdr:col>41</xdr:col>
      <xdr:colOff>101600</xdr:colOff>
      <xdr:row>83</xdr:row>
      <xdr:rowOff>155194</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7810500" y="1428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33020</xdr:rowOff>
    </xdr:from>
    <xdr:to>
      <xdr:col>36</xdr:col>
      <xdr:colOff>165100</xdr:colOff>
      <xdr:row>82</xdr:row>
      <xdr:rowOff>134620</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6921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103887</xdr:rowOff>
    </xdr:from>
    <xdr:to>
      <xdr:col>55</xdr:col>
      <xdr:colOff>50800</xdr:colOff>
      <xdr:row>82</xdr:row>
      <xdr:rowOff>34037</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10426700" y="1399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126764</xdr:rowOff>
    </xdr:from>
    <xdr:ext cx="469744" cy="259045"/>
    <xdr:sp macro="" textlink="">
      <xdr:nvSpPr>
        <xdr:cNvPr id="360" name="【福祉施設】&#10;一人当たり面積該当値テキスト">
          <a:extLst>
            <a:ext uri="{FF2B5EF4-FFF2-40B4-BE49-F238E27FC236}">
              <a16:creationId xmlns:a16="http://schemas.microsoft.com/office/drawing/2014/main" id="{00000000-0008-0000-0F00-000068010000}"/>
            </a:ext>
          </a:extLst>
        </xdr:cNvPr>
        <xdr:cNvSpPr txBox="1"/>
      </xdr:nvSpPr>
      <xdr:spPr>
        <a:xfrm>
          <a:off x="10515600" y="13842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113030</xdr:rowOff>
    </xdr:from>
    <xdr:to>
      <xdr:col>50</xdr:col>
      <xdr:colOff>165100</xdr:colOff>
      <xdr:row>82</xdr:row>
      <xdr:rowOff>43180</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9588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154687</xdr:rowOff>
    </xdr:from>
    <xdr:to>
      <xdr:col>55</xdr:col>
      <xdr:colOff>0</xdr:colOff>
      <xdr:row>81</xdr:row>
      <xdr:rowOff>163830</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flipV="1">
          <a:off x="9639300" y="14042137"/>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129032</xdr:rowOff>
    </xdr:from>
    <xdr:to>
      <xdr:col>46</xdr:col>
      <xdr:colOff>38100</xdr:colOff>
      <xdr:row>81</xdr:row>
      <xdr:rowOff>59182</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8699500" y="1384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8382</xdr:rowOff>
    </xdr:from>
    <xdr:to>
      <xdr:col>50</xdr:col>
      <xdr:colOff>114300</xdr:colOff>
      <xdr:row>81</xdr:row>
      <xdr:rowOff>163830</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8750300" y="1389583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147320</xdr:rowOff>
    </xdr:from>
    <xdr:to>
      <xdr:col>41</xdr:col>
      <xdr:colOff>101600</xdr:colOff>
      <xdr:row>81</xdr:row>
      <xdr:rowOff>77470</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7810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8382</xdr:rowOff>
    </xdr:from>
    <xdr:to>
      <xdr:col>45</xdr:col>
      <xdr:colOff>177800</xdr:colOff>
      <xdr:row>81</xdr:row>
      <xdr:rowOff>26670</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flipV="1">
          <a:off x="7861300" y="138958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99313</xdr:rowOff>
    </xdr:from>
    <xdr:to>
      <xdr:col>36</xdr:col>
      <xdr:colOff>165100</xdr:colOff>
      <xdr:row>80</xdr:row>
      <xdr:rowOff>29463</xdr:rowOff>
    </xdr:to>
    <xdr:sp macro="" textlink="">
      <xdr:nvSpPr>
        <xdr:cNvPr id="367" name="楕円 366">
          <a:extLst>
            <a:ext uri="{FF2B5EF4-FFF2-40B4-BE49-F238E27FC236}">
              <a16:creationId xmlns:a16="http://schemas.microsoft.com/office/drawing/2014/main" id="{00000000-0008-0000-0F00-00006F010000}"/>
            </a:ext>
          </a:extLst>
        </xdr:cNvPr>
        <xdr:cNvSpPr/>
      </xdr:nvSpPr>
      <xdr:spPr>
        <a:xfrm>
          <a:off x="6921500" y="1364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150113</xdr:rowOff>
    </xdr:from>
    <xdr:to>
      <xdr:col>41</xdr:col>
      <xdr:colOff>50800</xdr:colOff>
      <xdr:row>81</xdr:row>
      <xdr:rowOff>26670</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a:off x="6972300" y="13694663"/>
          <a:ext cx="889000" cy="21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34307</xdr:rowOff>
    </xdr:from>
    <xdr:ext cx="469744" cy="259045"/>
    <xdr:sp macro="" textlink="">
      <xdr:nvSpPr>
        <xdr:cNvPr id="369" name="n_1aveValue【福祉施設】&#10;一人当たり面積">
          <a:extLst>
            <a:ext uri="{FF2B5EF4-FFF2-40B4-BE49-F238E27FC236}">
              <a16:creationId xmlns:a16="http://schemas.microsoft.com/office/drawing/2014/main" id="{00000000-0008-0000-0F00-000071010000}"/>
            </a:ext>
          </a:extLst>
        </xdr:cNvPr>
        <xdr:cNvSpPr txBox="1"/>
      </xdr:nvSpPr>
      <xdr:spPr>
        <a:xfrm>
          <a:off x="9391727" y="1409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6875</xdr:rowOff>
    </xdr:from>
    <xdr:ext cx="469744" cy="259045"/>
    <xdr:sp macro="" textlink="">
      <xdr:nvSpPr>
        <xdr:cNvPr id="370" name="n_2aveValue【福祉施設】&#10;一人当たり面積">
          <a:extLst>
            <a:ext uri="{FF2B5EF4-FFF2-40B4-BE49-F238E27FC236}">
              <a16:creationId xmlns:a16="http://schemas.microsoft.com/office/drawing/2014/main" id="{00000000-0008-0000-0F00-000072010000}"/>
            </a:ext>
          </a:extLst>
        </xdr:cNvPr>
        <xdr:cNvSpPr txBox="1"/>
      </xdr:nvSpPr>
      <xdr:spPr>
        <a:xfrm>
          <a:off x="8515427" y="1406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146321</xdr:rowOff>
    </xdr:from>
    <xdr:ext cx="469744" cy="259045"/>
    <xdr:sp macro="" textlink="">
      <xdr:nvSpPr>
        <xdr:cNvPr id="371" name="n_3aveValue【福祉施設】&#10;一人当たり面積">
          <a:extLst>
            <a:ext uri="{FF2B5EF4-FFF2-40B4-BE49-F238E27FC236}">
              <a16:creationId xmlns:a16="http://schemas.microsoft.com/office/drawing/2014/main" id="{00000000-0008-0000-0F00-000073010000}"/>
            </a:ext>
          </a:extLst>
        </xdr:cNvPr>
        <xdr:cNvSpPr txBox="1"/>
      </xdr:nvSpPr>
      <xdr:spPr>
        <a:xfrm>
          <a:off x="7626427" y="1437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125747</xdr:rowOff>
    </xdr:from>
    <xdr:ext cx="469744" cy="259045"/>
    <xdr:sp macro="" textlink="">
      <xdr:nvSpPr>
        <xdr:cNvPr id="372" name="n_4aveValue【福祉施設】&#10;一人当たり面積">
          <a:extLst>
            <a:ext uri="{FF2B5EF4-FFF2-40B4-BE49-F238E27FC236}">
              <a16:creationId xmlns:a16="http://schemas.microsoft.com/office/drawing/2014/main" id="{00000000-0008-0000-0F00-000074010000}"/>
            </a:ext>
          </a:extLst>
        </xdr:cNvPr>
        <xdr:cNvSpPr txBox="1"/>
      </xdr:nvSpPr>
      <xdr:spPr>
        <a:xfrm>
          <a:off x="6737427" y="1418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59707</xdr:rowOff>
    </xdr:from>
    <xdr:ext cx="469744" cy="259045"/>
    <xdr:sp macro="" textlink="">
      <xdr:nvSpPr>
        <xdr:cNvPr id="373" name="n_1mainValue【福祉施設】&#10;一人当たり面積">
          <a:extLst>
            <a:ext uri="{FF2B5EF4-FFF2-40B4-BE49-F238E27FC236}">
              <a16:creationId xmlns:a16="http://schemas.microsoft.com/office/drawing/2014/main" id="{00000000-0008-0000-0F00-000075010000}"/>
            </a:ext>
          </a:extLst>
        </xdr:cNvPr>
        <xdr:cNvSpPr txBox="1"/>
      </xdr:nvSpPr>
      <xdr:spPr>
        <a:xfrm>
          <a:off x="9391727" y="137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75709</xdr:rowOff>
    </xdr:from>
    <xdr:ext cx="469744" cy="259045"/>
    <xdr:sp macro="" textlink="">
      <xdr:nvSpPr>
        <xdr:cNvPr id="374" name="n_2mainValue【福祉施設】&#10;一人当たり面積">
          <a:extLst>
            <a:ext uri="{FF2B5EF4-FFF2-40B4-BE49-F238E27FC236}">
              <a16:creationId xmlns:a16="http://schemas.microsoft.com/office/drawing/2014/main" id="{00000000-0008-0000-0F00-000076010000}"/>
            </a:ext>
          </a:extLst>
        </xdr:cNvPr>
        <xdr:cNvSpPr txBox="1"/>
      </xdr:nvSpPr>
      <xdr:spPr>
        <a:xfrm>
          <a:off x="8515427" y="1362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93997</xdr:rowOff>
    </xdr:from>
    <xdr:ext cx="469744" cy="259045"/>
    <xdr:sp macro="" textlink="">
      <xdr:nvSpPr>
        <xdr:cNvPr id="375" name="n_3mainValue【福祉施設】&#10;一人当たり面積">
          <a:extLst>
            <a:ext uri="{FF2B5EF4-FFF2-40B4-BE49-F238E27FC236}">
              <a16:creationId xmlns:a16="http://schemas.microsoft.com/office/drawing/2014/main" id="{00000000-0008-0000-0F00-000077010000}"/>
            </a:ext>
          </a:extLst>
        </xdr:cNvPr>
        <xdr:cNvSpPr txBox="1"/>
      </xdr:nvSpPr>
      <xdr:spPr>
        <a:xfrm>
          <a:off x="7626427" y="1363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45990</xdr:rowOff>
    </xdr:from>
    <xdr:ext cx="469744" cy="259045"/>
    <xdr:sp macro="" textlink="">
      <xdr:nvSpPr>
        <xdr:cNvPr id="376" name="n_4mainValue【福祉施設】&#10;一人当たり面積">
          <a:extLst>
            <a:ext uri="{FF2B5EF4-FFF2-40B4-BE49-F238E27FC236}">
              <a16:creationId xmlns:a16="http://schemas.microsoft.com/office/drawing/2014/main" id="{00000000-0008-0000-0F00-000078010000}"/>
            </a:ext>
          </a:extLst>
        </xdr:cNvPr>
        <xdr:cNvSpPr txBox="1"/>
      </xdr:nvSpPr>
      <xdr:spPr>
        <a:xfrm>
          <a:off x="6737427" y="1341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00000000-0008-0000-0F00-00008E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73913</xdr:rowOff>
    </xdr:from>
    <xdr:to>
      <xdr:col>24</xdr:col>
      <xdr:colOff>62865</xdr:colOff>
      <xdr:row>107</xdr:row>
      <xdr:rowOff>44196</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flipV="1">
          <a:off x="4634865" y="17218913"/>
          <a:ext cx="0" cy="1170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48023</xdr:rowOff>
    </xdr:from>
    <xdr:ext cx="405111" cy="259045"/>
    <xdr:sp macro="" textlink="">
      <xdr:nvSpPr>
        <xdr:cNvPr id="400" name="【市民会館】&#10;有形固定資産減価償却率最小値テキスト">
          <a:extLst>
            <a:ext uri="{FF2B5EF4-FFF2-40B4-BE49-F238E27FC236}">
              <a16:creationId xmlns:a16="http://schemas.microsoft.com/office/drawing/2014/main" id="{00000000-0008-0000-0F00-000090010000}"/>
            </a:ext>
          </a:extLst>
        </xdr:cNvPr>
        <xdr:cNvSpPr txBox="1"/>
      </xdr:nvSpPr>
      <xdr:spPr>
        <a:xfrm>
          <a:off x="4673600" y="18393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44196</xdr:rowOff>
    </xdr:from>
    <xdr:to>
      <xdr:col>24</xdr:col>
      <xdr:colOff>152400</xdr:colOff>
      <xdr:row>107</xdr:row>
      <xdr:rowOff>44196</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4546600" y="1838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20590</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00000000-0008-0000-0F00-000092010000}"/>
            </a:ext>
          </a:extLst>
        </xdr:cNvPr>
        <xdr:cNvSpPr txBox="1"/>
      </xdr:nvSpPr>
      <xdr:spPr>
        <a:xfrm>
          <a:off x="4673600" y="16994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73913</xdr:rowOff>
    </xdr:from>
    <xdr:to>
      <xdr:col>24</xdr:col>
      <xdr:colOff>152400</xdr:colOff>
      <xdr:row>100</xdr:row>
      <xdr:rowOff>73913</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4546600" y="17218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41419</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00000000-0008-0000-0F00-000094010000}"/>
            </a:ext>
          </a:extLst>
        </xdr:cNvPr>
        <xdr:cNvSpPr txBox="1"/>
      </xdr:nvSpPr>
      <xdr:spPr>
        <a:xfrm>
          <a:off x="4673600" y="178722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18542</xdr:rowOff>
    </xdr:from>
    <xdr:to>
      <xdr:col>24</xdr:col>
      <xdr:colOff>114300</xdr:colOff>
      <xdr:row>105</xdr:row>
      <xdr:rowOff>120142</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4584700" y="1802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153415</xdr:rowOff>
    </xdr:from>
    <xdr:to>
      <xdr:col>20</xdr:col>
      <xdr:colOff>38100</xdr:colOff>
      <xdr:row>105</xdr:row>
      <xdr:rowOff>83565</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37465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103124</xdr:rowOff>
    </xdr:from>
    <xdr:to>
      <xdr:col>15</xdr:col>
      <xdr:colOff>101600</xdr:colOff>
      <xdr:row>105</xdr:row>
      <xdr:rowOff>33274</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2857500" y="179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75692</xdr:rowOff>
    </xdr:from>
    <xdr:to>
      <xdr:col>10</xdr:col>
      <xdr:colOff>165100</xdr:colOff>
      <xdr:row>105</xdr:row>
      <xdr:rowOff>5842</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1968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130556</xdr:rowOff>
    </xdr:from>
    <xdr:to>
      <xdr:col>6</xdr:col>
      <xdr:colOff>38100</xdr:colOff>
      <xdr:row>105</xdr:row>
      <xdr:rowOff>60706</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1079500" y="1796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32258</xdr:rowOff>
    </xdr:from>
    <xdr:to>
      <xdr:col>24</xdr:col>
      <xdr:colOff>114300</xdr:colOff>
      <xdr:row>106</xdr:row>
      <xdr:rowOff>133858</xdr:rowOff>
    </xdr:to>
    <xdr:sp macro="" textlink="">
      <xdr:nvSpPr>
        <xdr:cNvPr id="415" name="楕円 414">
          <a:extLst>
            <a:ext uri="{FF2B5EF4-FFF2-40B4-BE49-F238E27FC236}">
              <a16:creationId xmlns:a16="http://schemas.microsoft.com/office/drawing/2014/main" id="{00000000-0008-0000-0F00-00009F010000}"/>
            </a:ext>
          </a:extLst>
        </xdr:cNvPr>
        <xdr:cNvSpPr/>
      </xdr:nvSpPr>
      <xdr:spPr>
        <a:xfrm>
          <a:off x="4584700" y="1820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10685</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00000000-0008-0000-0F00-0000A0010000}"/>
            </a:ext>
          </a:extLst>
        </xdr:cNvPr>
        <xdr:cNvSpPr txBox="1"/>
      </xdr:nvSpPr>
      <xdr:spPr>
        <a:xfrm>
          <a:off x="4673600" y="1818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146558</xdr:rowOff>
    </xdr:from>
    <xdr:to>
      <xdr:col>20</xdr:col>
      <xdr:colOff>38100</xdr:colOff>
      <xdr:row>106</xdr:row>
      <xdr:rowOff>76708</xdr:rowOff>
    </xdr:to>
    <xdr:sp macro="" textlink="">
      <xdr:nvSpPr>
        <xdr:cNvPr id="417" name="楕円 416">
          <a:extLst>
            <a:ext uri="{FF2B5EF4-FFF2-40B4-BE49-F238E27FC236}">
              <a16:creationId xmlns:a16="http://schemas.microsoft.com/office/drawing/2014/main" id="{00000000-0008-0000-0F00-0000A1010000}"/>
            </a:ext>
          </a:extLst>
        </xdr:cNvPr>
        <xdr:cNvSpPr/>
      </xdr:nvSpPr>
      <xdr:spPr>
        <a:xfrm>
          <a:off x="3746500" y="1814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25908</xdr:rowOff>
    </xdr:from>
    <xdr:to>
      <xdr:col>24</xdr:col>
      <xdr:colOff>63500</xdr:colOff>
      <xdr:row>106</xdr:row>
      <xdr:rowOff>83058</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3797300" y="18199608"/>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123698</xdr:rowOff>
    </xdr:from>
    <xdr:to>
      <xdr:col>15</xdr:col>
      <xdr:colOff>101600</xdr:colOff>
      <xdr:row>106</xdr:row>
      <xdr:rowOff>53848</xdr:rowOff>
    </xdr:to>
    <xdr:sp macro="" textlink="">
      <xdr:nvSpPr>
        <xdr:cNvPr id="419" name="楕円 418">
          <a:extLst>
            <a:ext uri="{FF2B5EF4-FFF2-40B4-BE49-F238E27FC236}">
              <a16:creationId xmlns:a16="http://schemas.microsoft.com/office/drawing/2014/main" id="{00000000-0008-0000-0F00-0000A3010000}"/>
            </a:ext>
          </a:extLst>
        </xdr:cNvPr>
        <xdr:cNvSpPr/>
      </xdr:nvSpPr>
      <xdr:spPr>
        <a:xfrm>
          <a:off x="2857500" y="181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3048</xdr:rowOff>
    </xdr:from>
    <xdr:to>
      <xdr:col>19</xdr:col>
      <xdr:colOff>177800</xdr:colOff>
      <xdr:row>106</xdr:row>
      <xdr:rowOff>25908</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2908300" y="181767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68835</xdr:rowOff>
    </xdr:from>
    <xdr:to>
      <xdr:col>10</xdr:col>
      <xdr:colOff>165100</xdr:colOff>
      <xdr:row>105</xdr:row>
      <xdr:rowOff>170435</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1968500" y="1807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119635</xdr:rowOff>
    </xdr:from>
    <xdr:to>
      <xdr:col>15</xdr:col>
      <xdr:colOff>50800</xdr:colOff>
      <xdr:row>106</xdr:row>
      <xdr:rowOff>3048</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2019300" y="18121885"/>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13970</xdr:rowOff>
    </xdr:from>
    <xdr:to>
      <xdr:col>6</xdr:col>
      <xdr:colOff>38100</xdr:colOff>
      <xdr:row>105</xdr:row>
      <xdr:rowOff>115570</xdr:rowOff>
    </xdr:to>
    <xdr:sp macro="" textlink="">
      <xdr:nvSpPr>
        <xdr:cNvPr id="423" name="楕円 422">
          <a:extLst>
            <a:ext uri="{FF2B5EF4-FFF2-40B4-BE49-F238E27FC236}">
              <a16:creationId xmlns:a16="http://schemas.microsoft.com/office/drawing/2014/main" id="{00000000-0008-0000-0F00-0000A7010000}"/>
            </a:ext>
          </a:extLst>
        </xdr:cNvPr>
        <xdr:cNvSpPr/>
      </xdr:nvSpPr>
      <xdr:spPr>
        <a:xfrm>
          <a:off x="1079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64770</xdr:rowOff>
    </xdr:from>
    <xdr:to>
      <xdr:col>10</xdr:col>
      <xdr:colOff>114300</xdr:colOff>
      <xdr:row>105</xdr:row>
      <xdr:rowOff>119635</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1130300" y="18067020"/>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100092</xdr:rowOff>
    </xdr:from>
    <xdr:ext cx="405111" cy="259045"/>
    <xdr:sp macro="" textlink="">
      <xdr:nvSpPr>
        <xdr:cNvPr id="425" name="n_1aveValue【市民会館】&#10;有形固定資産減価償却率">
          <a:extLst>
            <a:ext uri="{FF2B5EF4-FFF2-40B4-BE49-F238E27FC236}">
              <a16:creationId xmlns:a16="http://schemas.microsoft.com/office/drawing/2014/main" id="{00000000-0008-0000-0F00-0000A9010000}"/>
            </a:ext>
          </a:extLst>
        </xdr:cNvPr>
        <xdr:cNvSpPr txBox="1"/>
      </xdr:nvSpPr>
      <xdr:spPr>
        <a:xfrm>
          <a:off x="3582044" y="1775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49801</xdr:rowOff>
    </xdr:from>
    <xdr:ext cx="405111" cy="259045"/>
    <xdr:sp macro="" textlink="">
      <xdr:nvSpPr>
        <xdr:cNvPr id="426" name="n_2aveValue【市民会館】&#10;有形固定資産減価償却率">
          <a:extLst>
            <a:ext uri="{FF2B5EF4-FFF2-40B4-BE49-F238E27FC236}">
              <a16:creationId xmlns:a16="http://schemas.microsoft.com/office/drawing/2014/main" id="{00000000-0008-0000-0F00-0000AA010000}"/>
            </a:ext>
          </a:extLst>
        </xdr:cNvPr>
        <xdr:cNvSpPr txBox="1"/>
      </xdr:nvSpPr>
      <xdr:spPr>
        <a:xfrm>
          <a:off x="2705744" y="17709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22369</xdr:rowOff>
    </xdr:from>
    <xdr:ext cx="405111" cy="259045"/>
    <xdr:sp macro="" textlink="">
      <xdr:nvSpPr>
        <xdr:cNvPr id="427" name="n_3aveValue【市民会館】&#10;有形固定資産減価償却率">
          <a:extLst>
            <a:ext uri="{FF2B5EF4-FFF2-40B4-BE49-F238E27FC236}">
              <a16:creationId xmlns:a16="http://schemas.microsoft.com/office/drawing/2014/main" id="{00000000-0008-0000-0F00-0000AB010000}"/>
            </a:ext>
          </a:extLst>
        </xdr:cNvPr>
        <xdr:cNvSpPr txBox="1"/>
      </xdr:nvSpPr>
      <xdr:spPr>
        <a:xfrm>
          <a:off x="1816744" y="1768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77233</xdr:rowOff>
    </xdr:from>
    <xdr:ext cx="405111" cy="259045"/>
    <xdr:sp macro="" textlink="">
      <xdr:nvSpPr>
        <xdr:cNvPr id="428" name="n_4aveValue【市民会館】&#10;有形固定資産減価償却率">
          <a:extLst>
            <a:ext uri="{FF2B5EF4-FFF2-40B4-BE49-F238E27FC236}">
              <a16:creationId xmlns:a16="http://schemas.microsoft.com/office/drawing/2014/main" id="{00000000-0008-0000-0F00-0000AC010000}"/>
            </a:ext>
          </a:extLst>
        </xdr:cNvPr>
        <xdr:cNvSpPr txBox="1"/>
      </xdr:nvSpPr>
      <xdr:spPr>
        <a:xfrm>
          <a:off x="927744" y="1773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67835</xdr:rowOff>
    </xdr:from>
    <xdr:ext cx="405111" cy="259045"/>
    <xdr:sp macro="" textlink="">
      <xdr:nvSpPr>
        <xdr:cNvPr id="429" name="n_1mainValue【市民会館】&#10;有形固定資産減価償却率">
          <a:extLst>
            <a:ext uri="{FF2B5EF4-FFF2-40B4-BE49-F238E27FC236}">
              <a16:creationId xmlns:a16="http://schemas.microsoft.com/office/drawing/2014/main" id="{00000000-0008-0000-0F00-0000AD010000}"/>
            </a:ext>
          </a:extLst>
        </xdr:cNvPr>
        <xdr:cNvSpPr txBox="1"/>
      </xdr:nvSpPr>
      <xdr:spPr>
        <a:xfrm>
          <a:off x="3582044" y="1824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44975</xdr:rowOff>
    </xdr:from>
    <xdr:ext cx="405111" cy="259045"/>
    <xdr:sp macro="" textlink="">
      <xdr:nvSpPr>
        <xdr:cNvPr id="430" name="n_2mainValue【市民会館】&#10;有形固定資産減価償却率">
          <a:extLst>
            <a:ext uri="{FF2B5EF4-FFF2-40B4-BE49-F238E27FC236}">
              <a16:creationId xmlns:a16="http://schemas.microsoft.com/office/drawing/2014/main" id="{00000000-0008-0000-0F00-0000AE010000}"/>
            </a:ext>
          </a:extLst>
        </xdr:cNvPr>
        <xdr:cNvSpPr txBox="1"/>
      </xdr:nvSpPr>
      <xdr:spPr>
        <a:xfrm>
          <a:off x="2705744" y="1821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161562</xdr:rowOff>
    </xdr:from>
    <xdr:ext cx="405111" cy="259045"/>
    <xdr:sp macro="" textlink="">
      <xdr:nvSpPr>
        <xdr:cNvPr id="431" name="n_3mainValue【市民会館】&#10;有形固定資産減価償却率">
          <a:extLst>
            <a:ext uri="{FF2B5EF4-FFF2-40B4-BE49-F238E27FC236}">
              <a16:creationId xmlns:a16="http://schemas.microsoft.com/office/drawing/2014/main" id="{00000000-0008-0000-0F00-0000AF010000}"/>
            </a:ext>
          </a:extLst>
        </xdr:cNvPr>
        <xdr:cNvSpPr txBox="1"/>
      </xdr:nvSpPr>
      <xdr:spPr>
        <a:xfrm>
          <a:off x="1816744" y="1816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106697</xdr:rowOff>
    </xdr:from>
    <xdr:ext cx="405111" cy="259045"/>
    <xdr:sp macro="" textlink="">
      <xdr:nvSpPr>
        <xdr:cNvPr id="432" name="n_4mainValue【市民会館】&#10;有形固定資産減価償却率">
          <a:extLst>
            <a:ext uri="{FF2B5EF4-FFF2-40B4-BE49-F238E27FC236}">
              <a16:creationId xmlns:a16="http://schemas.microsoft.com/office/drawing/2014/main" id="{00000000-0008-0000-0F00-0000B0010000}"/>
            </a:ext>
          </a:extLst>
        </xdr:cNvPr>
        <xdr:cNvSpPr txBox="1"/>
      </xdr:nvSpPr>
      <xdr:spPr>
        <a:xfrm>
          <a:off x="927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00000000-0008-0000-0F00-0000C7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102870</xdr:rowOff>
    </xdr:from>
    <xdr:to>
      <xdr:col>54</xdr:col>
      <xdr:colOff>189865</xdr:colOff>
      <xdr:row>107</xdr:row>
      <xdr:rowOff>95250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flipV="1">
          <a:off x="10476865" y="170764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99077</xdr:rowOff>
    </xdr:from>
    <xdr:ext cx="469744" cy="259045"/>
    <xdr:sp macro="" textlink="">
      <xdr:nvSpPr>
        <xdr:cNvPr id="457" name="【市民会館】&#10;一人当たり面積最小値テキスト">
          <a:extLst>
            <a:ext uri="{FF2B5EF4-FFF2-40B4-BE49-F238E27FC236}">
              <a16:creationId xmlns:a16="http://schemas.microsoft.com/office/drawing/2014/main" id="{00000000-0008-0000-0F00-0000C9010000}"/>
            </a:ext>
          </a:extLst>
        </xdr:cNvPr>
        <xdr:cNvSpPr txBox="1"/>
      </xdr:nvSpPr>
      <xdr:spPr>
        <a:xfrm>
          <a:off x="10515600" y="184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95250</xdr:rowOff>
    </xdr:from>
    <xdr:to>
      <xdr:col>55</xdr:col>
      <xdr:colOff>88900</xdr:colOff>
      <xdr:row>107</xdr:row>
      <xdr:rowOff>95250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10388600" y="1844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49547</xdr:rowOff>
    </xdr:from>
    <xdr:ext cx="469744" cy="259045"/>
    <xdr:sp macro="" textlink="">
      <xdr:nvSpPr>
        <xdr:cNvPr id="459" name="【市民会館】&#10;一人当たり面積最大値テキスト">
          <a:extLst>
            <a:ext uri="{FF2B5EF4-FFF2-40B4-BE49-F238E27FC236}">
              <a16:creationId xmlns:a16="http://schemas.microsoft.com/office/drawing/2014/main" id="{00000000-0008-0000-0F00-0000CB010000}"/>
            </a:ext>
          </a:extLst>
        </xdr:cNvPr>
        <xdr:cNvSpPr txBox="1"/>
      </xdr:nvSpPr>
      <xdr:spPr>
        <a:xfrm>
          <a:off x="10515600" y="1685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102870</xdr:rowOff>
    </xdr:from>
    <xdr:to>
      <xdr:col>55</xdr:col>
      <xdr:colOff>88900</xdr:colOff>
      <xdr:row>99</xdr:row>
      <xdr:rowOff>102870</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10388600" y="1707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102</xdr:row>
      <xdr:rowOff>143527</xdr:rowOff>
    </xdr:from>
    <xdr:ext cx="469744" cy="259045"/>
    <xdr:sp macro="" textlink="">
      <xdr:nvSpPr>
        <xdr:cNvPr id="461" name="【市民会館】&#10;一人当たり面積平均値テキスト">
          <a:extLst>
            <a:ext uri="{FF2B5EF4-FFF2-40B4-BE49-F238E27FC236}">
              <a16:creationId xmlns:a16="http://schemas.microsoft.com/office/drawing/2014/main" id="{00000000-0008-0000-0F00-0000CD010000}"/>
            </a:ext>
          </a:extLst>
        </xdr:cNvPr>
        <xdr:cNvSpPr txBox="1"/>
      </xdr:nvSpPr>
      <xdr:spPr>
        <a:xfrm>
          <a:off x="10515600" y="17631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120650</xdr:rowOff>
    </xdr:from>
    <xdr:to>
      <xdr:col>55</xdr:col>
      <xdr:colOff>50800</xdr:colOff>
      <xdr:row>104</xdr:row>
      <xdr:rowOff>50800</xdr:rowOff>
    </xdr:to>
    <xdr:sp macro="" textlink="">
      <xdr:nvSpPr>
        <xdr:cNvPr id="462" name="フローチャート: 判断 461">
          <a:extLst>
            <a:ext uri="{FF2B5EF4-FFF2-40B4-BE49-F238E27FC236}">
              <a16:creationId xmlns:a16="http://schemas.microsoft.com/office/drawing/2014/main" id="{00000000-0008-0000-0F00-0000CE010000}"/>
            </a:ext>
          </a:extLst>
        </xdr:cNvPr>
        <xdr:cNvSpPr/>
      </xdr:nvSpPr>
      <xdr:spPr>
        <a:xfrm>
          <a:off x="104267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128270</xdr:rowOff>
    </xdr:from>
    <xdr:to>
      <xdr:col>50</xdr:col>
      <xdr:colOff>165100</xdr:colOff>
      <xdr:row>104</xdr:row>
      <xdr:rowOff>58420</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9588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82550</xdr:rowOff>
    </xdr:from>
    <xdr:to>
      <xdr:col>46</xdr:col>
      <xdr:colOff>38100</xdr:colOff>
      <xdr:row>104</xdr:row>
      <xdr:rowOff>12700</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8699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33020</xdr:rowOff>
    </xdr:from>
    <xdr:to>
      <xdr:col>41</xdr:col>
      <xdr:colOff>101600</xdr:colOff>
      <xdr:row>104</xdr:row>
      <xdr:rowOff>134620</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78105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103</xdr:row>
      <xdr:rowOff>67311</xdr:rowOff>
    </xdr:from>
    <xdr:to>
      <xdr:col>36</xdr:col>
      <xdr:colOff>165100</xdr:colOff>
      <xdr:row>103</xdr:row>
      <xdr:rowOff>168911</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6921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44450</xdr:rowOff>
    </xdr:from>
    <xdr:to>
      <xdr:col>55</xdr:col>
      <xdr:colOff>50800</xdr:colOff>
      <xdr:row>107</xdr:row>
      <xdr:rowOff>146050</xdr:rowOff>
    </xdr:to>
    <xdr:sp macro="" textlink="">
      <xdr:nvSpPr>
        <xdr:cNvPr id="472" name="楕円 471">
          <a:extLst>
            <a:ext uri="{FF2B5EF4-FFF2-40B4-BE49-F238E27FC236}">
              <a16:creationId xmlns:a16="http://schemas.microsoft.com/office/drawing/2014/main" id="{00000000-0008-0000-0F00-0000D8010000}"/>
            </a:ext>
          </a:extLst>
        </xdr:cNvPr>
        <xdr:cNvSpPr/>
      </xdr:nvSpPr>
      <xdr:spPr>
        <a:xfrm>
          <a:off x="10426700" y="183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130827</xdr:rowOff>
    </xdr:from>
    <xdr:ext cx="469744" cy="259045"/>
    <xdr:sp macro="" textlink="">
      <xdr:nvSpPr>
        <xdr:cNvPr id="473" name="【市民会館】&#10;一人当たり面積該当値テキスト">
          <a:extLst>
            <a:ext uri="{FF2B5EF4-FFF2-40B4-BE49-F238E27FC236}">
              <a16:creationId xmlns:a16="http://schemas.microsoft.com/office/drawing/2014/main" id="{00000000-0008-0000-0F00-0000D9010000}"/>
            </a:ext>
          </a:extLst>
        </xdr:cNvPr>
        <xdr:cNvSpPr txBox="1"/>
      </xdr:nvSpPr>
      <xdr:spPr>
        <a:xfrm>
          <a:off x="10515600" y="1830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52070</xdr:rowOff>
    </xdr:from>
    <xdr:to>
      <xdr:col>50</xdr:col>
      <xdr:colOff>165100</xdr:colOff>
      <xdr:row>107</xdr:row>
      <xdr:rowOff>153670</xdr:rowOff>
    </xdr:to>
    <xdr:sp macro="" textlink="">
      <xdr:nvSpPr>
        <xdr:cNvPr id="474" name="楕円 473">
          <a:extLst>
            <a:ext uri="{FF2B5EF4-FFF2-40B4-BE49-F238E27FC236}">
              <a16:creationId xmlns:a16="http://schemas.microsoft.com/office/drawing/2014/main" id="{00000000-0008-0000-0F00-0000DA010000}"/>
            </a:ext>
          </a:extLst>
        </xdr:cNvPr>
        <xdr:cNvSpPr/>
      </xdr:nvSpPr>
      <xdr:spPr>
        <a:xfrm>
          <a:off x="9588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95250</xdr:rowOff>
    </xdr:from>
    <xdr:to>
      <xdr:col>55</xdr:col>
      <xdr:colOff>0</xdr:colOff>
      <xdr:row>107</xdr:row>
      <xdr:rowOff>102870</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flipV="1">
          <a:off x="9639300" y="184404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55880</xdr:rowOff>
    </xdr:from>
    <xdr:to>
      <xdr:col>46</xdr:col>
      <xdr:colOff>38100</xdr:colOff>
      <xdr:row>104</xdr:row>
      <xdr:rowOff>157480</xdr:rowOff>
    </xdr:to>
    <xdr:sp macro="" textlink="">
      <xdr:nvSpPr>
        <xdr:cNvPr id="476" name="楕円 475">
          <a:extLst>
            <a:ext uri="{FF2B5EF4-FFF2-40B4-BE49-F238E27FC236}">
              <a16:creationId xmlns:a16="http://schemas.microsoft.com/office/drawing/2014/main" id="{00000000-0008-0000-0F00-0000DC010000}"/>
            </a:ext>
          </a:extLst>
        </xdr:cNvPr>
        <xdr:cNvSpPr/>
      </xdr:nvSpPr>
      <xdr:spPr>
        <a:xfrm>
          <a:off x="86995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106680</xdr:rowOff>
    </xdr:from>
    <xdr:to>
      <xdr:col>50</xdr:col>
      <xdr:colOff>114300</xdr:colOff>
      <xdr:row>107</xdr:row>
      <xdr:rowOff>102870</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8750300" y="17937480"/>
          <a:ext cx="889000" cy="51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63500</xdr:rowOff>
    </xdr:from>
    <xdr:to>
      <xdr:col>41</xdr:col>
      <xdr:colOff>101600</xdr:colOff>
      <xdr:row>104</xdr:row>
      <xdr:rowOff>165100</xdr:rowOff>
    </xdr:to>
    <xdr:sp macro="" textlink="">
      <xdr:nvSpPr>
        <xdr:cNvPr id="478" name="楕円 477">
          <a:extLst>
            <a:ext uri="{FF2B5EF4-FFF2-40B4-BE49-F238E27FC236}">
              <a16:creationId xmlns:a16="http://schemas.microsoft.com/office/drawing/2014/main" id="{00000000-0008-0000-0F00-0000DE010000}"/>
            </a:ext>
          </a:extLst>
        </xdr:cNvPr>
        <xdr:cNvSpPr/>
      </xdr:nvSpPr>
      <xdr:spPr>
        <a:xfrm>
          <a:off x="7810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106680</xdr:rowOff>
    </xdr:from>
    <xdr:to>
      <xdr:col>45</xdr:col>
      <xdr:colOff>177800</xdr:colOff>
      <xdr:row>104</xdr:row>
      <xdr:rowOff>114300</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flipV="1">
          <a:off x="7861300" y="17937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71120</xdr:rowOff>
    </xdr:from>
    <xdr:to>
      <xdr:col>36</xdr:col>
      <xdr:colOff>165100</xdr:colOff>
      <xdr:row>105</xdr:row>
      <xdr:rowOff>1270</xdr:rowOff>
    </xdr:to>
    <xdr:sp macro="" textlink="">
      <xdr:nvSpPr>
        <xdr:cNvPr id="480" name="楕円 479">
          <a:extLst>
            <a:ext uri="{FF2B5EF4-FFF2-40B4-BE49-F238E27FC236}">
              <a16:creationId xmlns:a16="http://schemas.microsoft.com/office/drawing/2014/main" id="{00000000-0008-0000-0F00-0000E0010000}"/>
            </a:ext>
          </a:extLst>
        </xdr:cNvPr>
        <xdr:cNvSpPr/>
      </xdr:nvSpPr>
      <xdr:spPr>
        <a:xfrm>
          <a:off x="6921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114300</xdr:rowOff>
    </xdr:from>
    <xdr:to>
      <xdr:col>41</xdr:col>
      <xdr:colOff>50800</xdr:colOff>
      <xdr:row>104</xdr:row>
      <xdr:rowOff>121920</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flipV="1">
          <a:off x="6972300" y="17945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102</xdr:row>
      <xdr:rowOff>74947</xdr:rowOff>
    </xdr:from>
    <xdr:ext cx="469744" cy="259045"/>
    <xdr:sp macro="" textlink="">
      <xdr:nvSpPr>
        <xdr:cNvPr id="482" name="n_1aveValue【市民会館】&#10;一人当たり面積">
          <a:extLst>
            <a:ext uri="{FF2B5EF4-FFF2-40B4-BE49-F238E27FC236}">
              <a16:creationId xmlns:a16="http://schemas.microsoft.com/office/drawing/2014/main" id="{00000000-0008-0000-0F00-0000E2010000}"/>
            </a:ext>
          </a:extLst>
        </xdr:cNvPr>
        <xdr:cNvSpPr txBox="1"/>
      </xdr:nvSpPr>
      <xdr:spPr>
        <a:xfrm>
          <a:off x="9391727" y="1756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29227</xdr:rowOff>
    </xdr:from>
    <xdr:ext cx="469744" cy="259045"/>
    <xdr:sp macro="" textlink="">
      <xdr:nvSpPr>
        <xdr:cNvPr id="483" name="n_2aveValue【市民会館】&#10;一人当たり面積">
          <a:extLst>
            <a:ext uri="{FF2B5EF4-FFF2-40B4-BE49-F238E27FC236}">
              <a16:creationId xmlns:a16="http://schemas.microsoft.com/office/drawing/2014/main" id="{00000000-0008-0000-0F00-0000E3010000}"/>
            </a:ext>
          </a:extLst>
        </xdr:cNvPr>
        <xdr:cNvSpPr txBox="1"/>
      </xdr:nvSpPr>
      <xdr:spPr>
        <a:xfrm>
          <a:off x="8515427" y="1751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151147</xdr:rowOff>
    </xdr:from>
    <xdr:ext cx="469744" cy="259045"/>
    <xdr:sp macro="" textlink="">
      <xdr:nvSpPr>
        <xdr:cNvPr id="484" name="n_3aveValue【市民会館】&#10;一人当たり面積">
          <a:extLst>
            <a:ext uri="{FF2B5EF4-FFF2-40B4-BE49-F238E27FC236}">
              <a16:creationId xmlns:a16="http://schemas.microsoft.com/office/drawing/2014/main" id="{00000000-0008-0000-0F00-0000E4010000}"/>
            </a:ext>
          </a:extLst>
        </xdr:cNvPr>
        <xdr:cNvSpPr txBox="1"/>
      </xdr:nvSpPr>
      <xdr:spPr>
        <a:xfrm>
          <a:off x="7626427" y="1763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13988</xdr:rowOff>
    </xdr:from>
    <xdr:ext cx="469744" cy="259045"/>
    <xdr:sp macro="" textlink="">
      <xdr:nvSpPr>
        <xdr:cNvPr id="485" name="n_4aveValue【市民会館】&#10;一人当たり面積">
          <a:extLst>
            <a:ext uri="{FF2B5EF4-FFF2-40B4-BE49-F238E27FC236}">
              <a16:creationId xmlns:a16="http://schemas.microsoft.com/office/drawing/2014/main" id="{00000000-0008-0000-0F00-0000E5010000}"/>
            </a:ext>
          </a:extLst>
        </xdr:cNvPr>
        <xdr:cNvSpPr txBox="1"/>
      </xdr:nvSpPr>
      <xdr:spPr>
        <a:xfrm>
          <a:off x="6737427" y="1750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144797</xdr:rowOff>
    </xdr:from>
    <xdr:ext cx="469744" cy="259045"/>
    <xdr:sp macro="" textlink="">
      <xdr:nvSpPr>
        <xdr:cNvPr id="486" name="n_1mainValue【市民会館】&#10;一人当たり面積">
          <a:extLst>
            <a:ext uri="{FF2B5EF4-FFF2-40B4-BE49-F238E27FC236}">
              <a16:creationId xmlns:a16="http://schemas.microsoft.com/office/drawing/2014/main" id="{00000000-0008-0000-0F00-0000E6010000}"/>
            </a:ext>
          </a:extLst>
        </xdr:cNvPr>
        <xdr:cNvSpPr txBox="1"/>
      </xdr:nvSpPr>
      <xdr:spPr>
        <a:xfrm>
          <a:off x="93917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148607</xdr:rowOff>
    </xdr:from>
    <xdr:ext cx="469744" cy="259045"/>
    <xdr:sp macro="" textlink="">
      <xdr:nvSpPr>
        <xdr:cNvPr id="487" name="n_2mainValue【市民会館】&#10;一人当たり面積">
          <a:extLst>
            <a:ext uri="{FF2B5EF4-FFF2-40B4-BE49-F238E27FC236}">
              <a16:creationId xmlns:a16="http://schemas.microsoft.com/office/drawing/2014/main" id="{00000000-0008-0000-0F00-0000E7010000}"/>
            </a:ext>
          </a:extLst>
        </xdr:cNvPr>
        <xdr:cNvSpPr txBox="1"/>
      </xdr:nvSpPr>
      <xdr:spPr>
        <a:xfrm>
          <a:off x="8515427" y="1797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156227</xdr:rowOff>
    </xdr:from>
    <xdr:ext cx="469744" cy="259045"/>
    <xdr:sp macro="" textlink="">
      <xdr:nvSpPr>
        <xdr:cNvPr id="488" name="n_3mainValue【市民会館】&#10;一人当たり面積">
          <a:extLst>
            <a:ext uri="{FF2B5EF4-FFF2-40B4-BE49-F238E27FC236}">
              <a16:creationId xmlns:a16="http://schemas.microsoft.com/office/drawing/2014/main" id="{00000000-0008-0000-0F00-0000E8010000}"/>
            </a:ext>
          </a:extLst>
        </xdr:cNvPr>
        <xdr:cNvSpPr txBox="1"/>
      </xdr:nvSpPr>
      <xdr:spPr>
        <a:xfrm>
          <a:off x="7626427" y="179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163847</xdr:rowOff>
    </xdr:from>
    <xdr:ext cx="469744" cy="259045"/>
    <xdr:sp macro="" textlink="">
      <xdr:nvSpPr>
        <xdr:cNvPr id="489" name="n_4mainValue【市民会館】&#10;一人当たり面積">
          <a:extLst>
            <a:ext uri="{FF2B5EF4-FFF2-40B4-BE49-F238E27FC236}">
              <a16:creationId xmlns:a16="http://schemas.microsoft.com/office/drawing/2014/main" id="{00000000-0008-0000-0F00-0000E9010000}"/>
            </a:ext>
          </a:extLst>
        </xdr:cNvPr>
        <xdr:cNvSpPr txBox="1"/>
      </xdr:nvSpPr>
      <xdr:spPr>
        <a:xfrm>
          <a:off x="6737427" y="1799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00000000-0008-0000-0F00-0000F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一般廃棄物処理施設】&#10;有形固定資産減価償却率グラフ枠">
          <a:extLst>
            <a:ext uri="{FF2B5EF4-FFF2-40B4-BE49-F238E27FC236}">
              <a16:creationId xmlns:a16="http://schemas.microsoft.com/office/drawing/2014/main" id="{00000000-0008-0000-0F00-000001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148590</xdr:rowOff>
    </xdr:from>
    <xdr:to>
      <xdr:col>85</xdr:col>
      <xdr:colOff>126364</xdr:colOff>
      <xdr:row>42</xdr:row>
      <xdr:rowOff>32385</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flipV="1">
          <a:off x="16318864" y="580644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36212</xdr:rowOff>
    </xdr:from>
    <xdr:ext cx="405111" cy="259045"/>
    <xdr:sp macro="" textlink="">
      <xdr:nvSpPr>
        <xdr:cNvPr id="515" name="【一般廃棄物処理施設】&#10;有形固定資産減価償却率最小値テキスト">
          <a:extLst>
            <a:ext uri="{FF2B5EF4-FFF2-40B4-BE49-F238E27FC236}">
              <a16:creationId xmlns:a16="http://schemas.microsoft.com/office/drawing/2014/main" id="{00000000-0008-0000-0F00-000003020000}"/>
            </a:ext>
          </a:extLst>
        </xdr:cNvPr>
        <xdr:cNvSpPr txBox="1"/>
      </xdr:nvSpPr>
      <xdr:spPr>
        <a:xfrm>
          <a:off x="16357600"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32385</xdr:rowOff>
    </xdr:from>
    <xdr:to>
      <xdr:col>86</xdr:col>
      <xdr:colOff>25400</xdr:colOff>
      <xdr:row>42</xdr:row>
      <xdr:rowOff>32385</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6230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95267</xdr:rowOff>
    </xdr:from>
    <xdr:ext cx="405111" cy="259045"/>
    <xdr:sp macro="" textlink="">
      <xdr:nvSpPr>
        <xdr:cNvPr id="517" name="【一般廃棄物処理施設】&#10;有形固定資産減価償却率最大値テキスト">
          <a:extLst>
            <a:ext uri="{FF2B5EF4-FFF2-40B4-BE49-F238E27FC236}">
              <a16:creationId xmlns:a16="http://schemas.microsoft.com/office/drawing/2014/main" id="{00000000-0008-0000-0F00-000005020000}"/>
            </a:ext>
          </a:extLst>
        </xdr:cNvPr>
        <xdr:cNvSpPr txBox="1"/>
      </xdr:nvSpPr>
      <xdr:spPr>
        <a:xfrm>
          <a:off x="16357600" y="558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148590</xdr:rowOff>
    </xdr:from>
    <xdr:to>
      <xdr:col>86</xdr:col>
      <xdr:colOff>25400</xdr:colOff>
      <xdr:row>33</xdr:row>
      <xdr:rowOff>148590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6230600" y="580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118762</xdr:rowOff>
    </xdr:from>
    <xdr:ext cx="405111" cy="259045"/>
    <xdr:sp macro="" textlink="">
      <xdr:nvSpPr>
        <xdr:cNvPr id="519" name="【一般廃棄物処理施設】&#10;有形固定資産減価償却率平均値テキスト">
          <a:extLst>
            <a:ext uri="{FF2B5EF4-FFF2-40B4-BE49-F238E27FC236}">
              <a16:creationId xmlns:a16="http://schemas.microsoft.com/office/drawing/2014/main" id="{00000000-0008-0000-0F00-000007020000}"/>
            </a:ext>
          </a:extLst>
        </xdr:cNvPr>
        <xdr:cNvSpPr txBox="1"/>
      </xdr:nvSpPr>
      <xdr:spPr>
        <a:xfrm>
          <a:off x="16357600" y="6119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95885</xdr:rowOff>
    </xdr:from>
    <xdr:to>
      <xdr:col>85</xdr:col>
      <xdr:colOff>177800</xdr:colOff>
      <xdr:row>37</xdr:row>
      <xdr:rowOff>26035</xdr:rowOff>
    </xdr:to>
    <xdr:sp macro="" textlink="">
      <xdr:nvSpPr>
        <xdr:cNvPr id="520" name="フローチャート: 判断 519">
          <a:extLst>
            <a:ext uri="{FF2B5EF4-FFF2-40B4-BE49-F238E27FC236}">
              <a16:creationId xmlns:a16="http://schemas.microsoft.com/office/drawing/2014/main" id="{00000000-0008-0000-0F00-000008020000}"/>
            </a:ext>
          </a:extLst>
        </xdr:cNvPr>
        <xdr:cNvSpPr/>
      </xdr:nvSpPr>
      <xdr:spPr>
        <a:xfrm>
          <a:off x="16268700" y="62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44450</xdr:rowOff>
    </xdr:from>
    <xdr:to>
      <xdr:col>81</xdr:col>
      <xdr:colOff>101600</xdr:colOff>
      <xdr:row>36</xdr:row>
      <xdr:rowOff>146050</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54305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162560</xdr:rowOff>
    </xdr:from>
    <xdr:to>
      <xdr:col>76</xdr:col>
      <xdr:colOff>165100</xdr:colOff>
      <xdr:row>36</xdr:row>
      <xdr:rowOff>92710</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45415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92075</xdr:rowOff>
    </xdr:from>
    <xdr:to>
      <xdr:col>72</xdr:col>
      <xdr:colOff>38100</xdr:colOff>
      <xdr:row>37</xdr:row>
      <xdr:rowOff>22225</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3652500" y="626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153035</xdr:rowOff>
    </xdr:from>
    <xdr:to>
      <xdr:col>67</xdr:col>
      <xdr:colOff>101600</xdr:colOff>
      <xdr:row>37</xdr:row>
      <xdr:rowOff>83185</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2763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12065</xdr:rowOff>
    </xdr:from>
    <xdr:to>
      <xdr:col>85</xdr:col>
      <xdr:colOff>177800</xdr:colOff>
      <xdr:row>41</xdr:row>
      <xdr:rowOff>113665</xdr:rowOff>
    </xdr:to>
    <xdr:sp macro="" textlink="">
      <xdr:nvSpPr>
        <xdr:cNvPr id="530" name="楕円 529">
          <a:extLst>
            <a:ext uri="{FF2B5EF4-FFF2-40B4-BE49-F238E27FC236}">
              <a16:creationId xmlns:a16="http://schemas.microsoft.com/office/drawing/2014/main" id="{00000000-0008-0000-0F00-000012020000}"/>
            </a:ext>
          </a:extLst>
        </xdr:cNvPr>
        <xdr:cNvSpPr/>
      </xdr:nvSpPr>
      <xdr:spPr>
        <a:xfrm>
          <a:off x="16268700" y="704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161942</xdr:rowOff>
    </xdr:from>
    <xdr:ext cx="405111" cy="259045"/>
    <xdr:sp macro="" textlink="">
      <xdr:nvSpPr>
        <xdr:cNvPr id="531" name="【一般廃棄物処理施設】&#10;有形固定資産減価償却率該当値テキスト">
          <a:extLst>
            <a:ext uri="{FF2B5EF4-FFF2-40B4-BE49-F238E27FC236}">
              <a16:creationId xmlns:a16="http://schemas.microsoft.com/office/drawing/2014/main" id="{00000000-0008-0000-0F00-000013020000}"/>
            </a:ext>
          </a:extLst>
        </xdr:cNvPr>
        <xdr:cNvSpPr txBox="1"/>
      </xdr:nvSpPr>
      <xdr:spPr>
        <a:xfrm>
          <a:off x="16357600" y="701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135890</xdr:rowOff>
    </xdr:from>
    <xdr:to>
      <xdr:col>81</xdr:col>
      <xdr:colOff>101600</xdr:colOff>
      <xdr:row>41</xdr:row>
      <xdr:rowOff>66040</xdr:rowOff>
    </xdr:to>
    <xdr:sp macro="" textlink="">
      <xdr:nvSpPr>
        <xdr:cNvPr id="532" name="楕円 531">
          <a:extLst>
            <a:ext uri="{FF2B5EF4-FFF2-40B4-BE49-F238E27FC236}">
              <a16:creationId xmlns:a16="http://schemas.microsoft.com/office/drawing/2014/main" id="{00000000-0008-0000-0F00-000014020000}"/>
            </a:ext>
          </a:extLst>
        </xdr:cNvPr>
        <xdr:cNvSpPr/>
      </xdr:nvSpPr>
      <xdr:spPr>
        <a:xfrm>
          <a:off x="154305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15240</xdr:rowOff>
    </xdr:from>
    <xdr:to>
      <xdr:col>85</xdr:col>
      <xdr:colOff>127000</xdr:colOff>
      <xdr:row>41</xdr:row>
      <xdr:rowOff>62865</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5481300" y="704469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38735</xdr:rowOff>
    </xdr:from>
    <xdr:to>
      <xdr:col>76</xdr:col>
      <xdr:colOff>165100</xdr:colOff>
      <xdr:row>40</xdr:row>
      <xdr:rowOff>140335</xdr:rowOff>
    </xdr:to>
    <xdr:sp macro="" textlink="">
      <xdr:nvSpPr>
        <xdr:cNvPr id="534" name="楕円 533">
          <a:extLst>
            <a:ext uri="{FF2B5EF4-FFF2-40B4-BE49-F238E27FC236}">
              <a16:creationId xmlns:a16="http://schemas.microsoft.com/office/drawing/2014/main" id="{00000000-0008-0000-0F00-000016020000}"/>
            </a:ext>
          </a:extLst>
        </xdr:cNvPr>
        <xdr:cNvSpPr/>
      </xdr:nvSpPr>
      <xdr:spPr>
        <a:xfrm>
          <a:off x="14541500" y="689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89535</xdr:rowOff>
    </xdr:from>
    <xdr:to>
      <xdr:col>81</xdr:col>
      <xdr:colOff>50800</xdr:colOff>
      <xdr:row>41</xdr:row>
      <xdr:rowOff>15240</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4592300" y="694753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88265</xdr:rowOff>
    </xdr:from>
    <xdr:to>
      <xdr:col>72</xdr:col>
      <xdr:colOff>38100</xdr:colOff>
      <xdr:row>40</xdr:row>
      <xdr:rowOff>18415</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3652500" y="677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139065</xdr:rowOff>
    </xdr:from>
    <xdr:to>
      <xdr:col>76</xdr:col>
      <xdr:colOff>114300</xdr:colOff>
      <xdr:row>40</xdr:row>
      <xdr:rowOff>89535</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3703300" y="6825615"/>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137795</xdr:rowOff>
    </xdr:from>
    <xdr:to>
      <xdr:col>67</xdr:col>
      <xdr:colOff>101600</xdr:colOff>
      <xdr:row>39</xdr:row>
      <xdr:rowOff>67945</xdr:rowOff>
    </xdr:to>
    <xdr:sp macro="" textlink="">
      <xdr:nvSpPr>
        <xdr:cNvPr id="538" name="楕円 537">
          <a:extLst>
            <a:ext uri="{FF2B5EF4-FFF2-40B4-BE49-F238E27FC236}">
              <a16:creationId xmlns:a16="http://schemas.microsoft.com/office/drawing/2014/main" id="{00000000-0008-0000-0F00-00001A020000}"/>
            </a:ext>
          </a:extLst>
        </xdr:cNvPr>
        <xdr:cNvSpPr/>
      </xdr:nvSpPr>
      <xdr:spPr>
        <a:xfrm>
          <a:off x="12763500" y="66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17145</xdr:rowOff>
    </xdr:from>
    <xdr:to>
      <xdr:col>71</xdr:col>
      <xdr:colOff>177800</xdr:colOff>
      <xdr:row>39</xdr:row>
      <xdr:rowOff>139065</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2814300" y="6703695"/>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162577</xdr:rowOff>
    </xdr:from>
    <xdr:ext cx="405111" cy="259045"/>
    <xdr:sp macro="" textlink="">
      <xdr:nvSpPr>
        <xdr:cNvPr id="540" name="n_1aveValue【一般廃棄物処理施設】&#10;有形固定資産減価償却率">
          <a:extLst>
            <a:ext uri="{FF2B5EF4-FFF2-40B4-BE49-F238E27FC236}">
              <a16:creationId xmlns:a16="http://schemas.microsoft.com/office/drawing/2014/main" id="{00000000-0008-0000-0F00-00001C020000}"/>
            </a:ext>
          </a:extLst>
        </xdr:cNvPr>
        <xdr:cNvSpPr txBox="1"/>
      </xdr:nvSpPr>
      <xdr:spPr>
        <a:xfrm>
          <a:off x="15266044"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109237</xdr:rowOff>
    </xdr:from>
    <xdr:ext cx="405111" cy="259045"/>
    <xdr:sp macro="" textlink="">
      <xdr:nvSpPr>
        <xdr:cNvPr id="541" name="n_2ave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438974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38752</xdr:rowOff>
    </xdr:from>
    <xdr:ext cx="405111" cy="259045"/>
    <xdr:sp macro="" textlink="">
      <xdr:nvSpPr>
        <xdr:cNvPr id="542" name="n_3ave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350074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99712</xdr:rowOff>
    </xdr:from>
    <xdr:ext cx="405111" cy="259045"/>
    <xdr:sp macro="" textlink="">
      <xdr:nvSpPr>
        <xdr:cNvPr id="543" name="n_4ave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26117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57167</xdr:rowOff>
    </xdr:from>
    <xdr:ext cx="405111" cy="259045"/>
    <xdr:sp macro="" textlink="">
      <xdr:nvSpPr>
        <xdr:cNvPr id="544" name="n_1main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5266044" y="708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131462</xdr:rowOff>
    </xdr:from>
    <xdr:ext cx="405111" cy="259045"/>
    <xdr:sp macro="" textlink="">
      <xdr:nvSpPr>
        <xdr:cNvPr id="545" name="n_2main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4389744" y="698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9542</xdr:rowOff>
    </xdr:from>
    <xdr:ext cx="405111" cy="259045"/>
    <xdr:sp macro="" textlink="">
      <xdr:nvSpPr>
        <xdr:cNvPr id="546" name="n_3main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3500744" y="686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59072</xdr:rowOff>
    </xdr:from>
    <xdr:ext cx="405111" cy="259045"/>
    <xdr:sp macro="" textlink="">
      <xdr:nvSpPr>
        <xdr:cNvPr id="547" name="n_4main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2611744" y="674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6" name="【一般廃棄物処理施設】&#10;一人当たり有形固定資産（償却資産）額グラフ枠">
          <a:extLst>
            <a:ext uri="{FF2B5EF4-FFF2-40B4-BE49-F238E27FC236}">
              <a16:creationId xmlns:a16="http://schemas.microsoft.com/office/drawing/2014/main" id="{00000000-0008-0000-0F00-000036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77172</xdr:rowOff>
    </xdr:from>
    <xdr:to>
      <xdr:col>116</xdr:col>
      <xdr:colOff>62864</xdr:colOff>
      <xdr:row>40</xdr:row>
      <xdr:rowOff>106078</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flipV="1">
          <a:off x="22160864" y="5735022"/>
          <a:ext cx="0" cy="1229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109905</xdr:rowOff>
    </xdr:from>
    <xdr:ext cx="534377" cy="259045"/>
    <xdr:sp macro="" textlink="">
      <xdr:nvSpPr>
        <xdr:cNvPr id="568" name="【一般廃棄物処理施設】&#10;一人当たり有形固定資産（償却資産）額最小値テキスト">
          <a:extLst>
            <a:ext uri="{FF2B5EF4-FFF2-40B4-BE49-F238E27FC236}">
              <a16:creationId xmlns:a16="http://schemas.microsoft.com/office/drawing/2014/main" id="{00000000-0008-0000-0F00-000038020000}"/>
            </a:ext>
          </a:extLst>
        </xdr:cNvPr>
        <xdr:cNvSpPr txBox="1"/>
      </xdr:nvSpPr>
      <xdr:spPr>
        <a:xfrm>
          <a:off x="22199600" y="696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106078</xdr:rowOff>
    </xdr:from>
    <xdr:to>
      <xdr:col>116</xdr:col>
      <xdr:colOff>152400</xdr:colOff>
      <xdr:row>40</xdr:row>
      <xdr:rowOff>106078</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22072600" y="6964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23849</xdr:rowOff>
    </xdr:from>
    <xdr:ext cx="599010" cy="259045"/>
    <xdr:sp macro="" textlink="">
      <xdr:nvSpPr>
        <xdr:cNvPr id="570" name="【一般廃棄物処理施設】&#10;一人当たり有形固定資産（償却資産）額最大値テキスト">
          <a:extLst>
            <a:ext uri="{FF2B5EF4-FFF2-40B4-BE49-F238E27FC236}">
              <a16:creationId xmlns:a16="http://schemas.microsoft.com/office/drawing/2014/main" id="{00000000-0008-0000-0F00-00003A020000}"/>
            </a:ext>
          </a:extLst>
        </xdr:cNvPr>
        <xdr:cNvSpPr txBox="1"/>
      </xdr:nvSpPr>
      <xdr:spPr>
        <a:xfrm>
          <a:off x="22199600" y="5510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77172</xdr:rowOff>
    </xdr:from>
    <xdr:to>
      <xdr:col>116</xdr:col>
      <xdr:colOff>152400</xdr:colOff>
      <xdr:row>33</xdr:row>
      <xdr:rowOff>77172</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22072600" y="5735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163994</xdr:rowOff>
    </xdr:from>
    <xdr:ext cx="534377" cy="259045"/>
    <xdr:sp macro="" textlink="">
      <xdr:nvSpPr>
        <xdr:cNvPr id="572" name="【一般廃棄物処理施設】&#10;一人当たり有形固定資産（償却資産）額平均値テキスト">
          <a:extLst>
            <a:ext uri="{FF2B5EF4-FFF2-40B4-BE49-F238E27FC236}">
              <a16:creationId xmlns:a16="http://schemas.microsoft.com/office/drawing/2014/main" id="{00000000-0008-0000-0F00-00003C020000}"/>
            </a:ext>
          </a:extLst>
        </xdr:cNvPr>
        <xdr:cNvSpPr txBox="1"/>
      </xdr:nvSpPr>
      <xdr:spPr>
        <a:xfrm>
          <a:off x="22199600" y="6336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141117</xdr:rowOff>
    </xdr:from>
    <xdr:to>
      <xdr:col>116</xdr:col>
      <xdr:colOff>114300</xdr:colOff>
      <xdr:row>38</xdr:row>
      <xdr:rowOff>71267</xdr:rowOff>
    </xdr:to>
    <xdr:sp macro="" textlink="">
      <xdr:nvSpPr>
        <xdr:cNvPr id="573" name="フローチャート: 判断 572">
          <a:extLst>
            <a:ext uri="{FF2B5EF4-FFF2-40B4-BE49-F238E27FC236}">
              <a16:creationId xmlns:a16="http://schemas.microsoft.com/office/drawing/2014/main" id="{00000000-0008-0000-0F00-00003D020000}"/>
            </a:ext>
          </a:extLst>
        </xdr:cNvPr>
        <xdr:cNvSpPr/>
      </xdr:nvSpPr>
      <xdr:spPr>
        <a:xfrm>
          <a:off x="22110700" y="648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140186</xdr:rowOff>
    </xdr:from>
    <xdr:to>
      <xdr:col>112</xdr:col>
      <xdr:colOff>38100</xdr:colOff>
      <xdr:row>38</xdr:row>
      <xdr:rowOff>70335</xdr:rowOff>
    </xdr:to>
    <xdr:sp macro="" textlink="">
      <xdr:nvSpPr>
        <xdr:cNvPr id="574" name="フローチャート: 判断 573">
          <a:extLst>
            <a:ext uri="{FF2B5EF4-FFF2-40B4-BE49-F238E27FC236}">
              <a16:creationId xmlns:a16="http://schemas.microsoft.com/office/drawing/2014/main" id="{00000000-0008-0000-0F00-00003E020000}"/>
            </a:ext>
          </a:extLst>
        </xdr:cNvPr>
        <xdr:cNvSpPr/>
      </xdr:nvSpPr>
      <xdr:spPr>
        <a:xfrm>
          <a:off x="21272500" y="64838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147175</xdr:rowOff>
    </xdr:from>
    <xdr:to>
      <xdr:col>107</xdr:col>
      <xdr:colOff>101600</xdr:colOff>
      <xdr:row>38</xdr:row>
      <xdr:rowOff>77326</xdr:rowOff>
    </xdr:to>
    <xdr:sp macro="" textlink="">
      <xdr:nvSpPr>
        <xdr:cNvPr id="575" name="フローチャート: 判断 574">
          <a:extLst>
            <a:ext uri="{FF2B5EF4-FFF2-40B4-BE49-F238E27FC236}">
              <a16:creationId xmlns:a16="http://schemas.microsoft.com/office/drawing/2014/main" id="{00000000-0008-0000-0F00-00003F020000}"/>
            </a:ext>
          </a:extLst>
        </xdr:cNvPr>
        <xdr:cNvSpPr/>
      </xdr:nvSpPr>
      <xdr:spPr>
        <a:xfrm>
          <a:off x="20383500" y="64908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65897</xdr:rowOff>
    </xdr:from>
    <xdr:to>
      <xdr:col>102</xdr:col>
      <xdr:colOff>165100</xdr:colOff>
      <xdr:row>38</xdr:row>
      <xdr:rowOff>167497</xdr:rowOff>
    </xdr:to>
    <xdr:sp macro="" textlink="">
      <xdr:nvSpPr>
        <xdr:cNvPr id="576" name="フローチャート: 判断 575">
          <a:extLst>
            <a:ext uri="{FF2B5EF4-FFF2-40B4-BE49-F238E27FC236}">
              <a16:creationId xmlns:a16="http://schemas.microsoft.com/office/drawing/2014/main" id="{00000000-0008-0000-0F00-000040020000}"/>
            </a:ext>
          </a:extLst>
        </xdr:cNvPr>
        <xdr:cNvSpPr/>
      </xdr:nvSpPr>
      <xdr:spPr>
        <a:xfrm>
          <a:off x="19494500" y="658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66531</xdr:rowOff>
    </xdr:from>
    <xdr:to>
      <xdr:col>98</xdr:col>
      <xdr:colOff>38100</xdr:colOff>
      <xdr:row>38</xdr:row>
      <xdr:rowOff>168131</xdr:rowOff>
    </xdr:to>
    <xdr:sp macro="" textlink="">
      <xdr:nvSpPr>
        <xdr:cNvPr id="577" name="フローチャート: 判断 576">
          <a:extLst>
            <a:ext uri="{FF2B5EF4-FFF2-40B4-BE49-F238E27FC236}">
              <a16:creationId xmlns:a16="http://schemas.microsoft.com/office/drawing/2014/main" id="{00000000-0008-0000-0F00-000041020000}"/>
            </a:ext>
          </a:extLst>
        </xdr:cNvPr>
        <xdr:cNvSpPr/>
      </xdr:nvSpPr>
      <xdr:spPr>
        <a:xfrm>
          <a:off x="18605500" y="658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55278</xdr:rowOff>
    </xdr:from>
    <xdr:to>
      <xdr:col>116</xdr:col>
      <xdr:colOff>114300</xdr:colOff>
      <xdr:row>40</xdr:row>
      <xdr:rowOff>156878</xdr:rowOff>
    </xdr:to>
    <xdr:sp macro="" textlink="">
      <xdr:nvSpPr>
        <xdr:cNvPr id="583" name="楕円 582">
          <a:extLst>
            <a:ext uri="{FF2B5EF4-FFF2-40B4-BE49-F238E27FC236}">
              <a16:creationId xmlns:a16="http://schemas.microsoft.com/office/drawing/2014/main" id="{00000000-0008-0000-0F00-000047020000}"/>
            </a:ext>
          </a:extLst>
        </xdr:cNvPr>
        <xdr:cNvSpPr/>
      </xdr:nvSpPr>
      <xdr:spPr>
        <a:xfrm>
          <a:off x="22110700" y="691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141655</xdr:rowOff>
    </xdr:from>
    <xdr:ext cx="534377" cy="259045"/>
    <xdr:sp macro="" textlink="">
      <xdr:nvSpPr>
        <xdr:cNvPr id="584" name="【一般廃棄物処理施設】&#10;一人当たり有形固定資産（償却資産）額該当値テキスト">
          <a:extLst>
            <a:ext uri="{FF2B5EF4-FFF2-40B4-BE49-F238E27FC236}">
              <a16:creationId xmlns:a16="http://schemas.microsoft.com/office/drawing/2014/main" id="{00000000-0008-0000-0F00-000048020000}"/>
            </a:ext>
          </a:extLst>
        </xdr:cNvPr>
        <xdr:cNvSpPr txBox="1"/>
      </xdr:nvSpPr>
      <xdr:spPr>
        <a:xfrm>
          <a:off x="22199600" y="682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56352</xdr:rowOff>
    </xdr:from>
    <xdr:to>
      <xdr:col>112</xdr:col>
      <xdr:colOff>38100</xdr:colOff>
      <xdr:row>40</xdr:row>
      <xdr:rowOff>157952</xdr:rowOff>
    </xdr:to>
    <xdr:sp macro="" textlink="">
      <xdr:nvSpPr>
        <xdr:cNvPr id="585" name="楕円 584">
          <a:extLst>
            <a:ext uri="{FF2B5EF4-FFF2-40B4-BE49-F238E27FC236}">
              <a16:creationId xmlns:a16="http://schemas.microsoft.com/office/drawing/2014/main" id="{00000000-0008-0000-0F00-000049020000}"/>
            </a:ext>
          </a:extLst>
        </xdr:cNvPr>
        <xdr:cNvSpPr/>
      </xdr:nvSpPr>
      <xdr:spPr>
        <a:xfrm>
          <a:off x="21272500" y="691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106078</xdr:rowOff>
    </xdr:from>
    <xdr:to>
      <xdr:col>116</xdr:col>
      <xdr:colOff>63500</xdr:colOff>
      <xdr:row>40</xdr:row>
      <xdr:rowOff>107152</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flipV="1">
          <a:off x="21323300" y="6964078"/>
          <a:ext cx="838200" cy="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57359</xdr:rowOff>
    </xdr:from>
    <xdr:to>
      <xdr:col>107</xdr:col>
      <xdr:colOff>101600</xdr:colOff>
      <xdr:row>40</xdr:row>
      <xdr:rowOff>158959</xdr:rowOff>
    </xdr:to>
    <xdr:sp macro="" textlink="">
      <xdr:nvSpPr>
        <xdr:cNvPr id="587" name="楕円 586">
          <a:extLst>
            <a:ext uri="{FF2B5EF4-FFF2-40B4-BE49-F238E27FC236}">
              <a16:creationId xmlns:a16="http://schemas.microsoft.com/office/drawing/2014/main" id="{00000000-0008-0000-0F00-00004B020000}"/>
            </a:ext>
          </a:extLst>
        </xdr:cNvPr>
        <xdr:cNvSpPr/>
      </xdr:nvSpPr>
      <xdr:spPr>
        <a:xfrm>
          <a:off x="20383500" y="691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107152</xdr:rowOff>
    </xdr:from>
    <xdr:to>
      <xdr:col>111</xdr:col>
      <xdr:colOff>177800</xdr:colOff>
      <xdr:row>40</xdr:row>
      <xdr:rowOff>108159</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flipV="1">
          <a:off x="20434300" y="6965152"/>
          <a:ext cx="889000" cy="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58364</xdr:rowOff>
    </xdr:from>
    <xdr:to>
      <xdr:col>102</xdr:col>
      <xdr:colOff>165100</xdr:colOff>
      <xdr:row>40</xdr:row>
      <xdr:rowOff>159964</xdr:rowOff>
    </xdr:to>
    <xdr:sp macro="" textlink="">
      <xdr:nvSpPr>
        <xdr:cNvPr id="589" name="楕円 588">
          <a:extLst>
            <a:ext uri="{FF2B5EF4-FFF2-40B4-BE49-F238E27FC236}">
              <a16:creationId xmlns:a16="http://schemas.microsoft.com/office/drawing/2014/main" id="{00000000-0008-0000-0F00-00004D020000}"/>
            </a:ext>
          </a:extLst>
        </xdr:cNvPr>
        <xdr:cNvSpPr/>
      </xdr:nvSpPr>
      <xdr:spPr>
        <a:xfrm>
          <a:off x="19494500" y="691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108159</xdr:rowOff>
    </xdr:from>
    <xdr:to>
      <xdr:col>107</xdr:col>
      <xdr:colOff>50800</xdr:colOff>
      <xdr:row>40</xdr:row>
      <xdr:rowOff>109164</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flipV="1">
          <a:off x="19545300" y="6966159"/>
          <a:ext cx="88900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59313</xdr:rowOff>
    </xdr:from>
    <xdr:to>
      <xdr:col>98</xdr:col>
      <xdr:colOff>38100</xdr:colOff>
      <xdr:row>40</xdr:row>
      <xdr:rowOff>160913</xdr:rowOff>
    </xdr:to>
    <xdr:sp macro="" textlink="">
      <xdr:nvSpPr>
        <xdr:cNvPr id="591" name="楕円 590">
          <a:extLst>
            <a:ext uri="{FF2B5EF4-FFF2-40B4-BE49-F238E27FC236}">
              <a16:creationId xmlns:a16="http://schemas.microsoft.com/office/drawing/2014/main" id="{00000000-0008-0000-0F00-00004F020000}"/>
            </a:ext>
          </a:extLst>
        </xdr:cNvPr>
        <xdr:cNvSpPr/>
      </xdr:nvSpPr>
      <xdr:spPr>
        <a:xfrm>
          <a:off x="18605500" y="691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109164</xdr:rowOff>
    </xdr:from>
    <xdr:to>
      <xdr:col>102</xdr:col>
      <xdr:colOff>114300</xdr:colOff>
      <xdr:row>40</xdr:row>
      <xdr:rowOff>110113</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flipV="1">
          <a:off x="18656300" y="6967164"/>
          <a:ext cx="889000" cy="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86863</xdr:rowOff>
    </xdr:from>
    <xdr:ext cx="534377" cy="259045"/>
    <xdr:sp macro="" textlink="">
      <xdr:nvSpPr>
        <xdr:cNvPr id="593" name="n_1aveValue【一般廃棄物処理施設】&#10;一人当たり有形固定資産（償却資産）額">
          <a:extLst>
            <a:ext uri="{FF2B5EF4-FFF2-40B4-BE49-F238E27FC236}">
              <a16:creationId xmlns:a16="http://schemas.microsoft.com/office/drawing/2014/main" id="{00000000-0008-0000-0F00-000051020000}"/>
            </a:ext>
          </a:extLst>
        </xdr:cNvPr>
        <xdr:cNvSpPr txBox="1"/>
      </xdr:nvSpPr>
      <xdr:spPr>
        <a:xfrm>
          <a:off x="21043411" y="625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93852</xdr:rowOff>
    </xdr:from>
    <xdr:ext cx="534377" cy="259045"/>
    <xdr:sp macro="" textlink="">
      <xdr:nvSpPr>
        <xdr:cNvPr id="594" name="n_2aveValue【一般廃棄物処理施設】&#10;一人当たり有形固定資産（償却資産）額">
          <a:extLst>
            <a:ext uri="{FF2B5EF4-FFF2-40B4-BE49-F238E27FC236}">
              <a16:creationId xmlns:a16="http://schemas.microsoft.com/office/drawing/2014/main" id="{00000000-0008-0000-0F00-000052020000}"/>
            </a:ext>
          </a:extLst>
        </xdr:cNvPr>
        <xdr:cNvSpPr txBox="1"/>
      </xdr:nvSpPr>
      <xdr:spPr>
        <a:xfrm>
          <a:off x="20167111" y="626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12573</xdr:rowOff>
    </xdr:from>
    <xdr:ext cx="534377" cy="259045"/>
    <xdr:sp macro="" textlink="">
      <xdr:nvSpPr>
        <xdr:cNvPr id="595" name="n_3aveValue【一般廃棄物処理施設】&#10;一人当たり有形固定資産（償却資産）額">
          <a:extLst>
            <a:ext uri="{FF2B5EF4-FFF2-40B4-BE49-F238E27FC236}">
              <a16:creationId xmlns:a16="http://schemas.microsoft.com/office/drawing/2014/main" id="{00000000-0008-0000-0F00-000053020000}"/>
            </a:ext>
          </a:extLst>
        </xdr:cNvPr>
        <xdr:cNvSpPr txBox="1"/>
      </xdr:nvSpPr>
      <xdr:spPr>
        <a:xfrm>
          <a:off x="19278111" y="635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13208</xdr:rowOff>
    </xdr:from>
    <xdr:ext cx="534377" cy="259045"/>
    <xdr:sp macro="" textlink="">
      <xdr:nvSpPr>
        <xdr:cNvPr id="596" name="n_4aveValue【一般廃棄物処理施設】&#10;一人当たり有形固定資産（償却資産）額">
          <a:extLst>
            <a:ext uri="{FF2B5EF4-FFF2-40B4-BE49-F238E27FC236}">
              <a16:creationId xmlns:a16="http://schemas.microsoft.com/office/drawing/2014/main" id="{00000000-0008-0000-0F00-000054020000}"/>
            </a:ext>
          </a:extLst>
        </xdr:cNvPr>
        <xdr:cNvSpPr txBox="1"/>
      </xdr:nvSpPr>
      <xdr:spPr>
        <a:xfrm>
          <a:off x="18389111" y="635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149079</xdr:rowOff>
    </xdr:from>
    <xdr:ext cx="534377" cy="259045"/>
    <xdr:sp macro="" textlink="">
      <xdr:nvSpPr>
        <xdr:cNvPr id="597" name="n_1mainValue【一般廃棄物処理施設】&#10;一人当たり有形固定資産（償却資産）額">
          <a:extLst>
            <a:ext uri="{FF2B5EF4-FFF2-40B4-BE49-F238E27FC236}">
              <a16:creationId xmlns:a16="http://schemas.microsoft.com/office/drawing/2014/main" id="{00000000-0008-0000-0F00-000055020000}"/>
            </a:ext>
          </a:extLst>
        </xdr:cNvPr>
        <xdr:cNvSpPr txBox="1"/>
      </xdr:nvSpPr>
      <xdr:spPr>
        <a:xfrm>
          <a:off x="21043411" y="700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150086</xdr:rowOff>
    </xdr:from>
    <xdr:ext cx="534377" cy="259045"/>
    <xdr:sp macro="" textlink="">
      <xdr:nvSpPr>
        <xdr:cNvPr id="598" name="n_2main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20167111" y="700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151091</xdr:rowOff>
    </xdr:from>
    <xdr:ext cx="534377" cy="259045"/>
    <xdr:sp macro="" textlink="">
      <xdr:nvSpPr>
        <xdr:cNvPr id="599" name="n_3main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19278111" y="700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152040</xdr:rowOff>
    </xdr:from>
    <xdr:ext cx="534377" cy="259045"/>
    <xdr:sp macro="" textlink="">
      <xdr:nvSpPr>
        <xdr:cNvPr id="600" name="n_4main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18389111" y="701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1" name="正方形/長方形 600">
          <a:extLst>
            <a:ext uri="{FF2B5EF4-FFF2-40B4-BE49-F238E27FC236}">
              <a16:creationId xmlns:a16="http://schemas.microsoft.com/office/drawing/2014/main" id="{00000000-0008-0000-0F00-000059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2" name="正方形/長方形 601">
          <a:extLst>
            <a:ext uri="{FF2B5EF4-FFF2-40B4-BE49-F238E27FC236}">
              <a16:creationId xmlns:a16="http://schemas.microsoft.com/office/drawing/2014/main" id="{00000000-0008-0000-0F00-00005A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9" name="テキスト ボックス 608">
          <a:extLst>
            <a:ext uri="{FF2B5EF4-FFF2-40B4-BE49-F238E27FC236}">
              <a16:creationId xmlns:a16="http://schemas.microsoft.com/office/drawing/2014/main" id="{00000000-0008-0000-0F00-000061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0" name="直線コネクタ 609">
          <a:extLst>
            <a:ext uri="{FF2B5EF4-FFF2-40B4-BE49-F238E27FC236}">
              <a16:creationId xmlns:a16="http://schemas.microsoft.com/office/drawing/2014/main" id="{00000000-0008-0000-0F00-000062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1" name="テキスト ボックス 610">
          <a:extLst>
            <a:ext uri="{FF2B5EF4-FFF2-40B4-BE49-F238E27FC236}">
              <a16:creationId xmlns:a16="http://schemas.microsoft.com/office/drawing/2014/main" id="{00000000-0008-0000-0F00-000063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6" name="【保健センター・保健所】&#10;有形固定資産減価償却率グラフ枠">
          <a:extLst>
            <a:ext uri="{FF2B5EF4-FFF2-40B4-BE49-F238E27FC236}">
              <a16:creationId xmlns:a16="http://schemas.microsoft.com/office/drawing/2014/main" id="{00000000-0008-0000-0F00-000072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64</xdr:row>
      <xdr:rowOff>130628</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flipV="1">
          <a:off x="16318864" y="9535885"/>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05111" cy="259045"/>
    <xdr:sp macro="" textlink="">
      <xdr:nvSpPr>
        <xdr:cNvPr id="628" name="【保健センター・保健所】&#10;有形固定資産減価償却率最小値テキスト">
          <a:extLst>
            <a:ext uri="{FF2B5EF4-FFF2-40B4-BE49-F238E27FC236}">
              <a16:creationId xmlns:a16="http://schemas.microsoft.com/office/drawing/2014/main" id="{00000000-0008-0000-0F00-000074020000}"/>
            </a:ext>
          </a:extLst>
        </xdr:cNvPr>
        <xdr:cNvSpPr txBox="1"/>
      </xdr:nvSpPr>
      <xdr:spPr>
        <a:xfrm>
          <a:off x="16357600" y="1110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405111" cy="259045"/>
    <xdr:sp macro="" textlink="">
      <xdr:nvSpPr>
        <xdr:cNvPr id="630" name="【保健センター・保健所】&#10;有形固定資産減価償却率最大値テキスト">
          <a:extLst>
            <a:ext uri="{FF2B5EF4-FFF2-40B4-BE49-F238E27FC236}">
              <a16:creationId xmlns:a16="http://schemas.microsoft.com/office/drawing/2014/main" id="{00000000-0008-0000-0F00-000076020000}"/>
            </a:ext>
          </a:extLst>
        </xdr:cNvPr>
        <xdr:cNvSpPr txBox="1"/>
      </xdr:nvSpPr>
      <xdr:spPr>
        <a:xfrm>
          <a:off x="16357600" y="9311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6230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105971</xdr:rowOff>
    </xdr:from>
    <xdr:ext cx="405111" cy="259045"/>
    <xdr:sp macro="" textlink="">
      <xdr:nvSpPr>
        <xdr:cNvPr id="632" name="【保健センター・保健所】&#10;有形固定資産減価償却率平均値テキスト">
          <a:extLst>
            <a:ext uri="{FF2B5EF4-FFF2-40B4-BE49-F238E27FC236}">
              <a16:creationId xmlns:a16="http://schemas.microsoft.com/office/drawing/2014/main" id="{00000000-0008-0000-0F00-000078020000}"/>
            </a:ext>
          </a:extLst>
        </xdr:cNvPr>
        <xdr:cNvSpPr txBox="1"/>
      </xdr:nvSpPr>
      <xdr:spPr>
        <a:xfrm>
          <a:off x="16357600" y="98786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83094</xdr:rowOff>
    </xdr:from>
    <xdr:to>
      <xdr:col>85</xdr:col>
      <xdr:colOff>177800</xdr:colOff>
      <xdr:row>59</xdr:row>
      <xdr:rowOff>13244</xdr:rowOff>
    </xdr:to>
    <xdr:sp macro="" textlink="">
      <xdr:nvSpPr>
        <xdr:cNvPr id="633" name="フローチャート: 判断 632">
          <a:extLst>
            <a:ext uri="{FF2B5EF4-FFF2-40B4-BE49-F238E27FC236}">
              <a16:creationId xmlns:a16="http://schemas.microsoft.com/office/drawing/2014/main" id="{00000000-0008-0000-0F00-000079020000}"/>
            </a:ext>
          </a:extLst>
        </xdr:cNvPr>
        <xdr:cNvSpPr/>
      </xdr:nvSpPr>
      <xdr:spPr>
        <a:xfrm>
          <a:off x="16268700" y="1002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17780</xdr:rowOff>
    </xdr:from>
    <xdr:to>
      <xdr:col>81</xdr:col>
      <xdr:colOff>101600</xdr:colOff>
      <xdr:row>58</xdr:row>
      <xdr:rowOff>119380</xdr:rowOff>
    </xdr:to>
    <xdr:sp macro="" textlink="">
      <xdr:nvSpPr>
        <xdr:cNvPr id="634" name="フローチャート: 判断 633">
          <a:extLst>
            <a:ext uri="{FF2B5EF4-FFF2-40B4-BE49-F238E27FC236}">
              <a16:creationId xmlns:a16="http://schemas.microsoft.com/office/drawing/2014/main" id="{00000000-0008-0000-0F00-00007A020000}"/>
            </a:ext>
          </a:extLst>
        </xdr:cNvPr>
        <xdr:cNvSpPr/>
      </xdr:nvSpPr>
      <xdr:spPr>
        <a:xfrm>
          <a:off x="15430500" y="996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104322</xdr:rowOff>
    </xdr:from>
    <xdr:to>
      <xdr:col>76</xdr:col>
      <xdr:colOff>165100</xdr:colOff>
      <xdr:row>58</xdr:row>
      <xdr:rowOff>34472</xdr:rowOff>
    </xdr:to>
    <xdr:sp macro="" textlink="">
      <xdr:nvSpPr>
        <xdr:cNvPr id="635" name="フローチャート: 判断 634">
          <a:extLst>
            <a:ext uri="{FF2B5EF4-FFF2-40B4-BE49-F238E27FC236}">
              <a16:creationId xmlns:a16="http://schemas.microsoft.com/office/drawing/2014/main" id="{00000000-0008-0000-0F00-00007B020000}"/>
            </a:ext>
          </a:extLst>
        </xdr:cNvPr>
        <xdr:cNvSpPr/>
      </xdr:nvSpPr>
      <xdr:spPr>
        <a:xfrm>
          <a:off x="14541500" y="987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168003</xdr:rowOff>
    </xdr:from>
    <xdr:to>
      <xdr:col>72</xdr:col>
      <xdr:colOff>38100</xdr:colOff>
      <xdr:row>57</xdr:row>
      <xdr:rowOff>98153</xdr:rowOff>
    </xdr:to>
    <xdr:sp macro="" textlink="">
      <xdr:nvSpPr>
        <xdr:cNvPr id="636" name="フローチャート: 判断 635">
          <a:extLst>
            <a:ext uri="{FF2B5EF4-FFF2-40B4-BE49-F238E27FC236}">
              <a16:creationId xmlns:a16="http://schemas.microsoft.com/office/drawing/2014/main" id="{00000000-0008-0000-0F00-00007C020000}"/>
            </a:ext>
          </a:extLst>
        </xdr:cNvPr>
        <xdr:cNvSpPr/>
      </xdr:nvSpPr>
      <xdr:spPr>
        <a:xfrm>
          <a:off x="13652500" y="976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112485</xdr:rowOff>
    </xdr:from>
    <xdr:to>
      <xdr:col>67</xdr:col>
      <xdr:colOff>101600</xdr:colOff>
      <xdr:row>57</xdr:row>
      <xdr:rowOff>42635</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2763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55335</xdr:rowOff>
    </xdr:from>
    <xdr:to>
      <xdr:col>85</xdr:col>
      <xdr:colOff>177800</xdr:colOff>
      <xdr:row>61</xdr:row>
      <xdr:rowOff>156935</xdr:rowOff>
    </xdr:to>
    <xdr:sp macro="" textlink="">
      <xdr:nvSpPr>
        <xdr:cNvPr id="643" name="楕円 642">
          <a:extLst>
            <a:ext uri="{FF2B5EF4-FFF2-40B4-BE49-F238E27FC236}">
              <a16:creationId xmlns:a16="http://schemas.microsoft.com/office/drawing/2014/main" id="{00000000-0008-0000-0F00-000083020000}"/>
            </a:ext>
          </a:extLst>
        </xdr:cNvPr>
        <xdr:cNvSpPr/>
      </xdr:nvSpPr>
      <xdr:spPr>
        <a:xfrm>
          <a:off x="16268700" y="1051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33762</xdr:rowOff>
    </xdr:from>
    <xdr:ext cx="405111" cy="259045"/>
    <xdr:sp macro="" textlink="">
      <xdr:nvSpPr>
        <xdr:cNvPr id="644" name="【保健センター・保健所】&#10;有形固定資産減価償却率該当値テキスト">
          <a:extLst>
            <a:ext uri="{FF2B5EF4-FFF2-40B4-BE49-F238E27FC236}">
              <a16:creationId xmlns:a16="http://schemas.microsoft.com/office/drawing/2014/main" id="{00000000-0008-0000-0F00-000084020000}"/>
            </a:ext>
          </a:extLst>
        </xdr:cNvPr>
        <xdr:cNvSpPr txBox="1"/>
      </xdr:nvSpPr>
      <xdr:spPr>
        <a:xfrm>
          <a:off x="16357600"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151674</xdr:rowOff>
    </xdr:from>
    <xdr:to>
      <xdr:col>81</xdr:col>
      <xdr:colOff>101600</xdr:colOff>
      <xdr:row>61</xdr:row>
      <xdr:rowOff>81824</xdr:rowOff>
    </xdr:to>
    <xdr:sp macro="" textlink="">
      <xdr:nvSpPr>
        <xdr:cNvPr id="645" name="楕円 644">
          <a:extLst>
            <a:ext uri="{FF2B5EF4-FFF2-40B4-BE49-F238E27FC236}">
              <a16:creationId xmlns:a16="http://schemas.microsoft.com/office/drawing/2014/main" id="{00000000-0008-0000-0F00-000085020000}"/>
            </a:ext>
          </a:extLst>
        </xdr:cNvPr>
        <xdr:cNvSpPr/>
      </xdr:nvSpPr>
      <xdr:spPr>
        <a:xfrm>
          <a:off x="154305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31024</xdr:rowOff>
    </xdr:from>
    <xdr:to>
      <xdr:col>85</xdr:col>
      <xdr:colOff>127000</xdr:colOff>
      <xdr:row>61</xdr:row>
      <xdr:rowOff>106135</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5481300" y="10489474"/>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76563</xdr:rowOff>
    </xdr:from>
    <xdr:to>
      <xdr:col>76</xdr:col>
      <xdr:colOff>165100</xdr:colOff>
      <xdr:row>61</xdr:row>
      <xdr:rowOff>6713</xdr:rowOff>
    </xdr:to>
    <xdr:sp macro="" textlink="">
      <xdr:nvSpPr>
        <xdr:cNvPr id="647" name="楕円 646">
          <a:extLst>
            <a:ext uri="{FF2B5EF4-FFF2-40B4-BE49-F238E27FC236}">
              <a16:creationId xmlns:a16="http://schemas.microsoft.com/office/drawing/2014/main" id="{00000000-0008-0000-0F00-000087020000}"/>
            </a:ext>
          </a:extLst>
        </xdr:cNvPr>
        <xdr:cNvSpPr/>
      </xdr:nvSpPr>
      <xdr:spPr>
        <a:xfrm>
          <a:off x="14541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127363</xdr:rowOff>
    </xdr:from>
    <xdr:to>
      <xdr:col>81</xdr:col>
      <xdr:colOff>50800</xdr:colOff>
      <xdr:row>61</xdr:row>
      <xdr:rowOff>31024</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4592300" y="10414363"/>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1451</xdr:rowOff>
    </xdr:from>
    <xdr:to>
      <xdr:col>72</xdr:col>
      <xdr:colOff>38100</xdr:colOff>
      <xdr:row>60</xdr:row>
      <xdr:rowOff>103051</xdr:rowOff>
    </xdr:to>
    <xdr:sp macro="" textlink="">
      <xdr:nvSpPr>
        <xdr:cNvPr id="649" name="楕円 648">
          <a:extLst>
            <a:ext uri="{FF2B5EF4-FFF2-40B4-BE49-F238E27FC236}">
              <a16:creationId xmlns:a16="http://schemas.microsoft.com/office/drawing/2014/main" id="{00000000-0008-0000-0F00-000089020000}"/>
            </a:ext>
          </a:extLst>
        </xdr:cNvPr>
        <xdr:cNvSpPr/>
      </xdr:nvSpPr>
      <xdr:spPr>
        <a:xfrm>
          <a:off x="13652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52251</xdr:rowOff>
    </xdr:from>
    <xdr:to>
      <xdr:col>76</xdr:col>
      <xdr:colOff>114300</xdr:colOff>
      <xdr:row>60</xdr:row>
      <xdr:rowOff>127363</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3703300" y="10339251"/>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101056</xdr:rowOff>
    </xdr:from>
    <xdr:to>
      <xdr:col>67</xdr:col>
      <xdr:colOff>101600</xdr:colOff>
      <xdr:row>60</xdr:row>
      <xdr:rowOff>31206</xdr:rowOff>
    </xdr:to>
    <xdr:sp macro="" textlink="">
      <xdr:nvSpPr>
        <xdr:cNvPr id="651" name="楕円 650">
          <a:extLst>
            <a:ext uri="{FF2B5EF4-FFF2-40B4-BE49-F238E27FC236}">
              <a16:creationId xmlns:a16="http://schemas.microsoft.com/office/drawing/2014/main" id="{00000000-0008-0000-0F00-00008B020000}"/>
            </a:ext>
          </a:extLst>
        </xdr:cNvPr>
        <xdr:cNvSpPr/>
      </xdr:nvSpPr>
      <xdr:spPr>
        <a:xfrm>
          <a:off x="127635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151856</xdr:rowOff>
    </xdr:from>
    <xdr:to>
      <xdr:col>71</xdr:col>
      <xdr:colOff>177800</xdr:colOff>
      <xdr:row>60</xdr:row>
      <xdr:rowOff>52251</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2814300" y="10267406"/>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135907</xdr:rowOff>
    </xdr:from>
    <xdr:ext cx="405111" cy="259045"/>
    <xdr:sp macro="" textlink="">
      <xdr:nvSpPr>
        <xdr:cNvPr id="653" name="n_1aveValue【保健センター・保健所】&#10;有形固定資産減価償却率">
          <a:extLst>
            <a:ext uri="{FF2B5EF4-FFF2-40B4-BE49-F238E27FC236}">
              <a16:creationId xmlns:a16="http://schemas.microsoft.com/office/drawing/2014/main" id="{00000000-0008-0000-0F00-00008D020000}"/>
            </a:ext>
          </a:extLst>
        </xdr:cNvPr>
        <xdr:cNvSpPr txBox="1"/>
      </xdr:nvSpPr>
      <xdr:spPr>
        <a:xfrm>
          <a:off x="152660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50999</xdr:rowOff>
    </xdr:from>
    <xdr:ext cx="405111" cy="259045"/>
    <xdr:sp macro="" textlink="">
      <xdr:nvSpPr>
        <xdr:cNvPr id="654" name="n_2aveValue【保健センター・保健所】&#10;有形固定資産減価償却率">
          <a:extLst>
            <a:ext uri="{FF2B5EF4-FFF2-40B4-BE49-F238E27FC236}">
              <a16:creationId xmlns:a16="http://schemas.microsoft.com/office/drawing/2014/main" id="{00000000-0008-0000-0F00-00008E020000}"/>
            </a:ext>
          </a:extLst>
        </xdr:cNvPr>
        <xdr:cNvSpPr txBox="1"/>
      </xdr:nvSpPr>
      <xdr:spPr>
        <a:xfrm>
          <a:off x="14389744" y="965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114680</xdr:rowOff>
    </xdr:from>
    <xdr:ext cx="405111" cy="259045"/>
    <xdr:sp macro="" textlink="">
      <xdr:nvSpPr>
        <xdr:cNvPr id="655" name="n_3aveValue【保健センター・保健所】&#10;有形固定資産減価償却率">
          <a:extLst>
            <a:ext uri="{FF2B5EF4-FFF2-40B4-BE49-F238E27FC236}">
              <a16:creationId xmlns:a16="http://schemas.microsoft.com/office/drawing/2014/main" id="{00000000-0008-0000-0F00-00008F020000}"/>
            </a:ext>
          </a:extLst>
        </xdr:cNvPr>
        <xdr:cNvSpPr txBox="1"/>
      </xdr:nvSpPr>
      <xdr:spPr>
        <a:xfrm>
          <a:off x="13500744" y="9544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59162</xdr:rowOff>
    </xdr:from>
    <xdr:ext cx="405111" cy="259045"/>
    <xdr:sp macro="" textlink="">
      <xdr:nvSpPr>
        <xdr:cNvPr id="656" name="n_4aveValue【保健センター・保健所】&#10;有形固定資産減価償却率">
          <a:extLst>
            <a:ext uri="{FF2B5EF4-FFF2-40B4-BE49-F238E27FC236}">
              <a16:creationId xmlns:a16="http://schemas.microsoft.com/office/drawing/2014/main" id="{00000000-0008-0000-0F00-000090020000}"/>
            </a:ext>
          </a:extLst>
        </xdr:cNvPr>
        <xdr:cNvSpPr txBox="1"/>
      </xdr:nvSpPr>
      <xdr:spPr>
        <a:xfrm>
          <a:off x="12611744" y="948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72951</xdr:rowOff>
    </xdr:from>
    <xdr:ext cx="405111" cy="259045"/>
    <xdr:sp macro="" textlink="">
      <xdr:nvSpPr>
        <xdr:cNvPr id="657" name="n_1main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52660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169290</xdr:rowOff>
    </xdr:from>
    <xdr:ext cx="405111" cy="259045"/>
    <xdr:sp macro="" textlink="">
      <xdr:nvSpPr>
        <xdr:cNvPr id="658" name="n_2main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4389744"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94178</xdr:rowOff>
    </xdr:from>
    <xdr:ext cx="405111" cy="259045"/>
    <xdr:sp macro="" textlink="">
      <xdr:nvSpPr>
        <xdr:cNvPr id="659" name="n_3main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35007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22333</xdr:rowOff>
    </xdr:from>
    <xdr:ext cx="405111" cy="259045"/>
    <xdr:sp macro="" textlink="">
      <xdr:nvSpPr>
        <xdr:cNvPr id="660" name="n_4main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2611744" y="1030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a:extLst>
            <a:ext uri="{FF2B5EF4-FFF2-40B4-BE49-F238E27FC236}">
              <a16:creationId xmlns:a16="http://schemas.microsoft.com/office/drawing/2014/main" id="{00000000-0008-0000-0F00-000095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a:extLst>
            <a:ext uri="{FF2B5EF4-FFF2-40B4-BE49-F238E27FC236}">
              <a16:creationId xmlns:a16="http://schemas.microsoft.com/office/drawing/2014/main" id="{00000000-0008-0000-0F00-000096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a:extLst>
            <a:ext uri="{FF2B5EF4-FFF2-40B4-BE49-F238E27FC236}">
              <a16:creationId xmlns:a16="http://schemas.microsoft.com/office/drawing/2014/main" id="{00000000-0008-0000-0F00-00009D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1" name="テキスト ボックス 670">
          <a:extLst>
            <a:ext uri="{FF2B5EF4-FFF2-40B4-BE49-F238E27FC236}">
              <a16:creationId xmlns:a16="http://schemas.microsoft.com/office/drawing/2014/main" id="{00000000-0008-0000-0F00-00009F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3" name="テキスト ボックス 672">
          <a:extLst>
            <a:ext uri="{FF2B5EF4-FFF2-40B4-BE49-F238E27FC236}">
              <a16:creationId xmlns:a16="http://schemas.microsoft.com/office/drawing/2014/main" id="{00000000-0008-0000-0F00-0000A1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5" name="テキスト ボックス 674">
          <a:extLst>
            <a:ext uri="{FF2B5EF4-FFF2-40B4-BE49-F238E27FC236}">
              <a16:creationId xmlns:a16="http://schemas.microsoft.com/office/drawing/2014/main" id="{00000000-0008-0000-0F00-0000A3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4" name="【保健センター・保健所】&#10;一人当たり面積グラフ枠">
          <a:extLst>
            <a:ext uri="{FF2B5EF4-FFF2-40B4-BE49-F238E27FC236}">
              <a16:creationId xmlns:a16="http://schemas.microsoft.com/office/drawing/2014/main" id="{00000000-0008-0000-0F00-0000AC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95250</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flipV="1">
          <a:off x="22160864" y="96012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99077</xdr:rowOff>
    </xdr:from>
    <xdr:ext cx="469744" cy="259045"/>
    <xdr:sp macro="" textlink="">
      <xdr:nvSpPr>
        <xdr:cNvPr id="686" name="【保健センター・保健所】&#10;一人当たり面積最小値テキスト">
          <a:extLst>
            <a:ext uri="{FF2B5EF4-FFF2-40B4-BE49-F238E27FC236}">
              <a16:creationId xmlns:a16="http://schemas.microsoft.com/office/drawing/2014/main" id="{00000000-0008-0000-0F00-0000AE020000}"/>
            </a:ext>
          </a:extLst>
        </xdr:cNvPr>
        <xdr:cNvSpPr txBox="1"/>
      </xdr:nvSpPr>
      <xdr:spPr>
        <a:xfrm>
          <a:off x="22199600" y="1107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95250</xdr:rowOff>
    </xdr:from>
    <xdr:to>
      <xdr:col>116</xdr:col>
      <xdr:colOff>152400</xdr:colOff>
      <xdr:row>64</xdr:row>
      <xdr:rowOff>95250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22072600" y="110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88" name="【保健センター・保健所】&#10;一人当たり面積最大値テキスト">
          <a:extLst>
            <a:ext uri="{FF2B5EF4-FFF2-40B4-BE49-F238E27FC236}">
              <a16:creationId xmlns:a16="http://schemas.microsoft.com/office/drawing/2014/main" id="{00000000-0008-0000-0F00-0000B0020000}"/>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80027</xdr:rowOff>
    </xdr:from>
    <xdr:ext cx="469744" cy="259045"/>
    <xdr:sp macro="" textlink="">
      <xdr:nvSpPr>
        <xdr:cNvPr id="690" name="【保健センター・保健所】&#10;一人当たり面積平均値テキスト">
          <a:extLst>
            <a:ext uri="{FF2B5EF4-FFF2-40B4-BE49-F238E27FC236}">
              <a16:creationId xmlns:a16="http://schemas.microsoft.com/office/drawing/2014/main" id="{00000000-0008-0000-0F00-0000B2020000}"/>
            </a:ext>
          </a:extLst>
        </xdr:cNvPr>
        <xdr:cNvSpPr txBox="1"/>
      </xdr:nvSpPr>
      <xdr:spPr>
        <a:xfrm>
          <a:off x="22199600" y="10538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101600</xdr:rowOff>
    </xdr:from>
    <xdr:to>
      <xdr:col>116</xdr:col>
      <xdr:colOff>114300</xdr:colOff>
      <xdr:row>62</xdr:row>
      <xdr:rowOff>31750</xdr:rowOff>
    </xdr:to>
    <xdr:sp macro="" textlink="">
      <xdr:nvSpPr>
        <xdr:cNvPr id="691" name="フローチャート: 判断 690">
          <a:extLst>
            <a:ext uri="{FF2B5EF4-FFF2-40B4-BE49-F238E27FC236}">
              <a16:creationId xmlns:a16="http://schemas.microsoft.com/office/drawing/2014/main" id="{00000000-0008-0000-0F00-0000B3020000}"/>
            </a:ext>
          </a:extLst>
        </xdr:cNvPr>
        <xdr:cNvSpPr/>
      </xdr:nvSpPr>
      <xdr:spPr>
        <a:xfrm>
          <a:off x="221107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692" name="フローチャート: 判断 691">
          <a:extLst>
            <a:ext uri="{FF2B5EF4-FFF2-40B4-BE49-F238E27FC236}">
              <a16:creationId xmlns:a16="http://schemas.microsoft.com/office/drawing/2014/main" id="{00000000-0008-0000-0F00-0000B4020000}"/>
            </a:ext>
          </a:extLst>
        </xdr:cNvPr>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693" name="フローチャート: 判断 692">
          <a:extLst>
            <a:ext uri="{FF2B5EF4-FFF2-40B4-BE49-F238E27FC236}">
              <a16:creationId xmlns:a16="http://schemas.microsoft.com/office/drawing/2014/main" id="{00000000-0008-0000-0F00-0000B5020000}"/>
            </a:ext>
          </a:extLst>
        </xdr:cNvPr>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63500</xdr:rowOff>
    </xdr:from>
    <xdr:to>
      <xdr:col>102</xdr:col>
      <xdr:colOff>165100</xdr:colOff>
      <xdr:row>61</xdr:row>
      <xdr:rowOff>165100</xdr:rowOff>
    </xdr:to>
    <xdr:sp macro="" textlink="">
      <xdr:nvSpPr>
        <xdr:cNvPr id="694" name="フローチャート: 判断 693">
          <a:extLst>
            <a:ext uri="{FF2B5EF4-FFF2-40B4-BE49-F238E27FC236}">
              <a16:creationId xmlns:a16="http://schemas.microsoft.com/office/drawing/2014/main" id="{00000000-0008-0000-0F00-0000B6020000}"/>
            </a:ext>
          </a:extLst>
        </xdr:cNvPr>
        <xdr:cNvSpPr/>
      </xdr:nvSpPr>
      <xdr:spPr>
        <a:xfrm>
          <a:off x="194945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101600</xdr:rowOff>
    </xdr:from>
    <xdr:to>
      <xdr:col>98</xdr:col>
      <xdr:colOff>38100</xdr:colOff>
      <xdr:row>62</xdr:row>
      <xdr:rowOff>31750</xdr:rowOff>
    </xdr:to>
    <xdr:sp macro="" textlink="">
      <xdr:nvSpPr>
        <xdr:cNvPr id="695" name="フローチャート: 判断 694">
          <a:extLst>
            <a:ext uri="{FF2B5EF4-FFF2-40B4-BE49-F238E27FC236}">
              <a16:creationId xmlns:a16="http://schemas.microsoft.com/office/drawing/2014/main" id="{00000000-0008-0000-0F00-0000B7020000}"/>
            </a:ext>
          </a:extLst>
        </xdr:cNvPr>
        <xdr:cNvSpPr/>
      </xdr:nvSpPr>
      <xdr:spPr>
        <a:xfrm>
          <a:off x="18605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63500</xdr:rowOff>
    </xdr:from>
    <xdr:to>
      <xdr:col>116</xdr:col>
      <xdr:colOff>114300</xdr:colOff>
      <xdr:row>58</xdr:row>
      <xdr:rowOff>165100</xdr:rowOff>
    </xdr:to>
    <xdr:sp macro="" textlink="">
      <xdr:nvSpPr>
        <xdr:cNvPr id="701" name="楕円 700">
          <a:extLst>
            <a:ext uri="{FF2B5EF4-FFF2-40B4-BE49-F238E27FC236}">
              <a16:creationId xmlns:a16="http://schemas.microsoft.com/office/drawing/2014/main" id="{00000000-0008-0000-0F00-0000BD020000}"/>
            </a:ext>
          </a:extLst>
        </xdr:cNvPr>
        <xdr:cNvSpPr/>
      </xdr:nvSpPr>
      <xdr:spPr>
        <a:xfrm>
          <a:off x="221107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86377</xdr:rowOff>
    </xdr:from>
    <xdr:ext cx="469744" cy="259045"/>
    <xdr:sp macro="" textlink="">
      <xdr:nvSpPr>
        <xdr:cNvPr id="702" name="【保健センター・保健所】&#10;一人当たり面積該当値テキスト">
          <a:extLst>
            <a:ext uri="{FF2B5EF4-FFF2-40B4-BE49-F238E27FC236}">
              <a16:creationId xmlns:a16="http://schemas.microsoft.com/office/drawing/2014/main" id="{00000000-0008-0000-0F00-0000BE020000}"/>
            </a:ext>
          </a:extLst>
        </xdr:cNvPr>
        <xdr:cNvSpPr txBox="1"/>
      </xdr:nvSpPr>
      <xdr:spPr>
        <a:xfrm>
          <a:off x="22199600" y="985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82550</xdr:rowOff>
    </xdr:from>
    <xdr:to>
      <xdr:col>112</xdr:col>
      <xdr:colOff>38100</xdr:colOff>
      <xdr:row>59</xdr:row>
      <xdr:rowOff>12700</xdr:rowOff>
    </xdr:to>
    <xdr:sp macro="" textlink="">
      <xdr:nvSpPr>
        <xdr:cNvPr id="703" name="楕円 702">
          <a:extLst>
            <a:ext uri="{FF2B5EF4-FFF2-40B4-BE49-F238E27FC236}">
              <a16:creationId xmlns:a16="http://schemas.microsoft.com/office/drawing/2014/main" id="{00000000-0008-0000-0F00-0000BF020000}"/>
            </a:ext>
          </a:extLst>
        </xdr:cNvPr>
        <xdr:cNvSpPr/>
      </xdr:nvSpPr>
      <xdr:spPr>
        <a:xfrm>
          <a:off x="21272500" y="100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114300</xdr:rowOff>
    </xdr:from>
    <xdr:to>
      <xdr:col>116</xdr:col>
      <xdr:colOff>63500</xdr:colOff>
      <xdr:row>58</xdr:row>
      <xdr:rowOff>133350</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flipV="1">
          <a:off x="21323300" y="100584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101600</xdr:rowOff>
    </xdr:from>
    <xdr:to>
      <xdr:col>107</xdr:col>
      <xdr:colOff>101600</xdr:colOff>
      <xdr:row>59</xdr:row>
      <xdr:rowOff>31750</xdr:rowOff>
    </xdr:to>
    <xdr:sp macro="" textlink="">
      <xdr:nvSpPr>
        <xdr:cNvPr id="705" name="楕円 704">
          <a:extLst>
            <a:ext uri="{FF2B5EF4-FFF2-40B4-BE49-F238E27FC236}">
              <a16:creationId xmlns:a16="http://schemas.microsoft.com/office/drawing/2014/main" id="{00000000-0008-0000-0F00-0000C1020000}"/>
            </a:ext>
          </a:extLst>
        </xdr:cNvPr>
        <xdr:cNvSpPr/>
      </xdr:nvSpPr>
      <xdr:spPr>
        <a:xfrm>
          <a:off x="20383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133350</xdr:rowOff>
    </xdr:from>
    <xdr:to>
      <xdr:col>111</xdr:col>
      <xdr:colOff>177800</xdr:colOff>
      <xdr:row>58</xdr:row>
      <xdr:rowOff>152400</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flipV="1">
          <a:off x="20434300" y="10077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139700</xdr:rowOff>
    </xdr:from>
    <xdr:to>
      <xdr:col>102</xdr:col>
      <xdr:colOff>165100</xdr:colOff>
      <xdr:row>59</xdr:row>
      <xdr:rowOff>69850</xdr:rowOff>
    </xdr:to>
    <xdr:sp macro="" textlink="">
      <xdr:nvSpPr>
        <xdr:cNvPr id="707" name="楕円 706">
          <a:extLst>
            <a:ext uri="{FF2B5EF4-FFF2-40B4-BE49-F238E27FC236}">
              <a16:creationId xmlns:a16="http://schemas.microsoft.com/office/drawing/2014/main" id="{00000000-0008-0000-0F00-0000C3020000}"/>
            </a:ext>
          </a:extLst>
        </xdr:cNvPr>
        <xdr:cNvSpPr/>
      </xdr:nvSpPr>
      <xdr:spPr>
        <a:xfrm>
          <a:off x="194945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152400</xdr:rowOff>
    </xdr:from>
    <xdr:to>
      <xdr:col>107</xdr:col>
      <xdr:colOff>50800</xdr:colOff>
      <xdr:row>59</xdr:row>
      <xdr:rowOff>19050</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flipV="1">
          <a:off x="19545300" y="10096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139700</xdr:rowOff>
    </xdr:from>
    <xdr:to>
      <xdr:col>98</xdr:col>
      <xdr:colOff>38100</xdr:colOff>
      <xdr:row>59</xdr:row>
      <xdr:rowOff>69850</xdr:rowOff>
    </xdr:to>
    <xdr:sp macro="" textlink="">
      <xdr:nvSpPr>
        <xdr:cNvPr id="709" name="楕円 708">
          <a:extLst>
            <a:ext uri="{FF2B5EF4-FFF2-40B4-BE49-F238E27FC236}">
              <a16:creationId xmlns:a16="http://schemas.microsoft.com/office/drawing/2014/main" id="{00000000-0008-0000-0F00-0000C5020000}"/>
            </a:ext>
          </a:extLst>
        </xdr:cNvPr>
        <xdr:cNvSpPr/>
      </xdr:nvSpPr>
      <xdr:spPr>
        <a:xfrm>
          <a:off x="186055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19050</xdr:rowOff>
    </xdr:from>
    <xdr:to>
      <xdr:col>102</xdr:col>
      <xdr:colOff>114300</xdr:colOff>
      <xdr:row>59</xdr:row>
      <xdr:rowOff>19050</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18656300" y="10134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41927</xdr:rowOff>
    </xdr:from>
    <xdr:ext cx="469744" cy="259045"/>
    <xdr:sp macro="" textlink="">
      <xdr:nvSpPr>
        <xdr:cNvPr id="711" name="n_1aveValue【保健センター・保健所】&#10;一人当たり面積">
          <a:extLst>
            <a:ext uri="{FF2B5EF4-FFF2-40B4-BE49-F238E27FC236}">
              <a16:creationId xmlns:a16="http://schemas.microsoft.com/office/drawing/2014/main" id="{00000000-0008-0000-0F00-0000C7020000}"/>
            </a:ext>
          </a:extLst>
        </xdr:cNvPr>
        <xdr:cNvSpPr txBox="1"/>
      </xdr:nvSpPr>
      <xdr:spPr>
        <a:xfrm>
          <a:off x="210757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41927</xdr:rowOff>
    </xdr:from>
    <xdr:ext cx="469744" cy="259045"/>
    <xdr:sp macro="" textlink="">
      <xdr:nvSpPr>
        <xdr:cNvPr id="712" name="n_2aveValue【保健センター・保健所】&#10;一人当たり面積">
          <a:extLst>
            <a:ext uri="{FF2B5EF4-FFF2-40B4-BE49-F238E27FC236}">
              <a16:creationId xmlns:a16="http://schemas.microsoft.com/office/drawing/2014/main" id="{00000000-0008-0000-0F00-0000C8020000}"/>
            </a:ext>
          </a:extLst>
        </xdr:cNvPr>
        <xdr:cNvSpPr txBox="1"/>
      </xdr:nvSpPr>
      <xdr:spPr>
        <a:xfrm>
          <a:off x="20199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156227</xdr:rowOff>
    </xdr:from>
    <xdr:ext cx="469744" cy="259045"/>
    <xdr:sp macro="" textlink="">
      <xdr:nvSpPr>
        <xdr:cNvPr id="713" name="n_3aveValue【保健センター・保健所】&#10;一人当たり面積">
          <a:extLst>
            <a:ext uri="{FF2B5EF4-FFF2-40B4-BE49-F238E27FC236}">
              <a16:creationId xmlns:a16="http://schemas.microsoft.com/office/drawing/2014/main" id="{00000000-0008-0000-0F00-0000C9020000}"/>
            </a:ext>
          </a:extLst>
        </xdr:cNvPr>
        <xdr:cNvSpPr txBox="1"/>
      </xdr:nvSpPr>
      <xdr:spPr>
        <a:xfrm>
          <a:off x="19310427"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22877</xdr:rowOff>
    </xdr:from>
    <xdr:ext cx="469744" cy="259045"/>
    <xdr:sp macro="" textlink="">
      <xdr:nvSpPr>
        <xdr:cNvPr id="714" name="n_4aveValue【保健センター・保健所】&#10;一人当たり面積">
          <a:extLst>
            <a:ext uri="{FF2B5EF4-FFF2-40B4-BE49-F238E27FC236}">
              <a16:creationId xmlns:a16="http://schemas.microsoft.com/office/drawing/2014/main" id="{00000000-0008-0000-0F00-0000CA020000}"/>
            </a:ext>
          </a:extLst>
        </xdr:cNvPr>
        <xdr:cNvSpPr txBox="1"/>
      </xdr:nvSpPr>
      <xdr:spPr>
        <a:xfrm>
          <a:off x="18421427"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29227</xdr:rowOff>
    </xdr:from>
    <xdr:ext cx="469744" cy="259045"/>
    <xdr:sp macro="" textlink="">
      <xdr:nvSpPr>
        <xdr:cNvPr id="715" name="n_1mainValue【保健センター・保健所】&#10;一人当たり面積">
          <a:extLst>
            <a:ext uri="{FF2B5EF4-FFF2-40B4-BE49-F238E27FC236}">
              <a16:creationId xmlns:a16="http://schemas.microsoft.com/office/drawing/2014/main" id="{00000000-0008-0000-0F00-0000CB020000}"/>
            </a:ext>
          </a:extLst>
        </xdr:cNvPr>
        <xdr:cNvSpPr txBox="1"/>
      </xdr:nvSpPr>
      <xdr:spPr>
        <a:xfrm>
          <a:off x="21075727"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48277</xdr:rowOff>
    </xdr:from>
    <xdr:ext cx="469744" cy="259045"/>
    <xdr:sp macro="" textlink="">
      <xdr:nvSpPr>
        <xdr:cNvPr id="716" name="n_2mainValue【保健センター・保健所】&#10;一人当たり面積">
          <a:extLst>
            <a:ext uri="{FF2B5EF4-FFF2-40B4-BE49-F238E27FC236}">
              <a16:creationId xmlns:a16="http://schemas.microsoft.com/office/drawing/2014/main" id="{00000000-0008-0000-0F00-0000CC020000}"/>
            </a:ext>
          </a:extLst>
        </xdr:cNvPr>
        <xdr:cNvSpPr txBox="1"/>
      </xdr:nvSpPr>
      <xdr:spPr>
        <a:xfrm>
          <a:off x="20199427" y="982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86377</xdr:rowOff>
    </xdr:from>
    <xdr:ext cx="469744" cy="259045"/>
    <xdr:sp macro="" textlink="">
      <xdr:nvSpPr>
        <xdr:cNvPr id="717" name="n_3mainValue【保健センター・保健所】&#10;一人当たり面積">
          <a:extLst>
            <a:ext uri="{FF2B5EF4-FFF2-40B4-BE49-F238E27FC236}">
              <a16:creationId xmlns:a16="http://schemas.microsoft.com/office/drawing/2014/main" id="{00000000-0008-0000-0F00-0000CD020000}"/>
            </a:ext>
          </a:extLst>
        </xdr:cNvPr>
        <xdr:cNvSpPr txBox="1"/>
      </xdr:nvSpPr>
      <xdr:spPr>
        <a:xfrm>
          <a:off x="19310427" y="985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86377</xdr:rowOff>
    </xdr:from>
    <xdr:ext cx="469744" cy="259045"/>
    <xdr:sp macro="" textlink="">
      <xdr:nvSpPr>
        <xdr:cNvPr id="718" name="n_4mainValue【保健センター・保健所】&#10;一人当たり面積">
          <a:extLst>
            <a:ext uri="{FF2B5EF4-FFF2-40B4-BE49-F238E27FC236}">
              <a16:creationId xmlns:a16="http://schemas.microsoft.com/office/drawing/2014/main" id="{00000000-0008-0000-0F00-0000CE020000}"/>
            </a:ext>
          </a:extLst>
        </xdr:cNvPr>
        <xdr:cNvSpPr txBox="1"/>
      </xdr:nvSpPr>
      <xdr:spPr>
        <a:xfrm>
          <a:off x="18421427" y="985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9" name="正方形/長方形 718">
          <a:extLst>
            <a:ext uri="{FF2B5EF4-FFF2-40B4-BE49-F238E27FC236}">
              <a16:creationId xmlns:a16="http://schemas.microsoft.com/office/drawing/2014/main" id="{00000000-0008-0000-0F00-0000C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0" name="正方形/長方形 719">
          <a:extLst>
            <a:ext uri="{FF2B5EF4-FFF2-40B4-BE49-F238E27FC236}">
              <a16:creationId xmlns:a16="http://schemas.microsoft.com/office/drawing/2014/main" id="{00000000-0008-0000-0F00-0000D0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1" name="正方形/長方形 720">
          <a:extLst>
            <a:ext uri="{FF2B5EF4-FFF2-40B4-BE49-F238E27FC236}">
              <a16:creationId xmlns:a16="http://schemas.microsoft.com/office/drawing/2014/main" id="{00000000-0008-0000-0F00-0000D1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2" name="正方形/長方形 721">
          <a:extLst>
            <a:ext uri="{FF2B5EF4-FFF2-40B4-BE49-F238E27FC236}">
              <a16:creationId xmlns:a16="http://schemas.microsoft.com/office/drawing/2014/main" id="{00000000-0008-0000-0F00-0000D2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3" name="正方形/長方形 722">
          <a:extLst>
            <a:ext uri="{FF2B5EF4-FFF2-40B4-BE49-F238E27FC236}">
              <a16:creationId xmlns:a16="http://schemas.microsoft.com/office/drawing/2014/main" id="{00000000-0008-0000-0F00-0000D3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4" name="正方形/長方形 723">
          <a:extLst>
            <a:ext uri="{FF2B5EF4-FFF2-40B4-BE49-F238E27FC236}">
              <a16:creationId xmlns:a16="http://schemas.microsoft.com/office/drawing/2014/main" id="{00000000-0008-0000-0F00-0000D4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7" name="テキスト ボックス 726">
          <a:extLst>
            <a:ext uri="{FF2B5EF4-FFF2-40B4-BE49-F238E27FC236}">
              <a16:creationId xmlns:a16="http://schemas.microsoft.com/office/drawing/2014/main" id="{00000000-0008-0000-0F00-0000D7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9" name="テキスト ボックス 728">
          <a:extLst>
            <a:ext uri="{FF2B5EF4-FFF2-40B4-BE49-F238E27FC236}">
              <a16:creationId xmlns:a16="http://schemas.microsoft.com/office/drawing/2014/main" id="{00000000-0008-0000-0F00-0000D9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1" name="テキスト ボックス 740">
          <a:extLst>
            <a:ext uri="{FF2B5EF4-FFF2-40B4-BE49-F238E27FC236}">
              <a16:creationId xmlns:a16="http://schemas.microsoft.com/office/drawing/2014/main" id="{00000000-0008-0000-0F00-0000E5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2" name="【消防施設】&#10;有形固定資産減価償却率グラフ枠">
          <a:extLst>
            <a:ext uri="{FF2B5EF4-FFF2-40B4-BE49-F238E27FC236}">
              <a16:creationId xmlns:a16="http://schemas.microsoft.com/office/drawing/2014/main" id="{00000000-0008-0000-0F00-0000E6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30480</xdr:rowOff>
    </xdr:from>
    <xdr:to>
      <xdr:col>85</xdr:col>
      <xdr:colOff>126364</xdr:colOff>
      <xdr:row>85</xdr:row>
      <xdr:rowOff>167639</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flipV="1">
          <a:off x="16318864" y="13575030"/>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16</xdr:rowOff>
    </xdr:from>
    <xdr:ext cx="405111" cy="259045"/>
    <xdr:sp macro="" textlink="">
      <xdr:nvSpPr>
        <xdr:cNvPr id="744" name="【消防施設】&#10;有形固定資産減価償却率最小値テキスト">
          <a:extLst>
            <a:ext uri="{FF2B5EF4-FFF2-40B4-BE49-F238E27FC236}">
              <a16:creationId xmlns:a16="http://schemas.microsoft.com/office/drawing/2014/main" id="{00000000-0008-0000-0F00-0000E8020000}"/>
            </a:ext>
          </a:extLst>
        </xdr:cNvPr>
        <xdr:cNvSpPr txBox="1"/>
      </xdr:nvSpPr>
      <xdr:spPr>
        <a:xfrm>
          <a:off x="16357600" y="1474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167639</xdr:rowOff>
    </xdr:from>
    <xdr:to>
      <xdr:col>86</xdr:col>
      <xdr:colOff>25400</xdr:colOff>
      <xdr:row>85</xdr:row>
      <xdr:rowOff>167639</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6230600" y="14740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148607</xdr:rowOff>
    </xdr:from>
    <xdr:ext cx="405111" cy="259045"/>
    <xdr:sp macro="" textlink="">
      <xdr:nvSpPr>
        <xdr:cNvPr id="746" name="【消防施設】&#10;有形固定資産減価償却率最大値テキスト">
          <a:extLst>
            <a:ext uri="{FF2B5EF4-FFF2-40B4-BE49-F238E27FC236}">
              <a16:creationId xmlns:a16="http://schemas.microsoft.com/office/drawing/2014/main" id="{00000000-0008-0000-0F00-0000EA020000}"/>
            </a:ext>
          </a:extLst>
        </xdr:cNvPr>
        <xdr:cNvSpPr txBox="1"/>
      </xdr:nvSpPr>
      <xdr:spPr>
        <a:xfrm>
          <a:off x="16357600" y="1335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30480</xdr:rowOff>
    </xdr:from>
    <xdr:to>
      <xdr:col>86</xdr:col>
      <xdr:colOff>25400</xdr:colOff>
      <xdr:row>79</xdr:row>
      <xdr:rowOff>30480</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6230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61613</xdr:rowOff>
    </xdr:from>
    <xdr:ext cx="405111" cy="259045"/>
    <xdr:sp macro="" textlink="">
      <xdr:nvSpPr>
        <xdr:cNvPr id="748" name="【消防施設】&#10;有形固定資産減価償却率平均値テキスト">
          <a:extLst>
            <a:ext uri="{FF2B5EF4-FFF2-40B4-BE49-F238E27FC236}">
              <a16:creationId xmlns:a16="http://schemas.microsoft.com/office/drawing/2014/main" id="{00000000-0008-0000-0F00-0000EC020000}"/>
            </a:ext>
          </a:extLst>
        </xdr:cNvPr>
        <xdr:cNvSpPr txBox="1"/>
      </xdr:nvSpPr>
      <xdr:spPr>
        <a:xfrm>
          <a:off x="16357600" y="13949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49" name="フローチャート: 判断 748">
          <a:extLst>
            <a:ext uri="{FF2B5EF4-FFF2-40B4-BE49-F238E27FC236}">
              <a16:creationId xmlns:a16="http://schemas.microsoft.com/office/drawing/2014/main" id="{00000000-0008-0000-0F00-0000ED020000}"/>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15875</xdr:rowOff>
    </xdr:from>
    <xdr:to>
      <xdr:col>81</xdr:col>
      <xdr:colOff>101600</xdr:colOff>
      <xdr:row>82</xdr:row>
      <xdr:rowOff>117475</xdr:rowOff>
    </xdr:to>
    <xdr:sp macro="" textlink="">
      <xdr:nvSpPr>
        <xdr:cNvPr id="750" name="フローチャート: 判断 749">
          <a:extLst>
            <a:ext uri="{FF2B5EF4-FFF2-40B4-BE49-F238E27FC236}">
              <a16:creationId xmlns:a16="http://schemas.microsoft.com/office/drawing/2014/main" id="{00000000-0008-0000-0F00-0000EE020000}"/>
            </a:ext>
          </a:extLst>
        </xdr:cNvPr>
        <xdr:cNvSpPr/>
      </xdr:nvSpPr>
      <xdr:spPr>
        <a:xfrm>
          <a:off x="15430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160655</xdr:rowOff>
    </xdr:from>
    <xdr:to>
      <xdr:col>76</xdr:col>
      <xdr:colOff>165100</xdr:colOff>
      <xdr:row>82</xdr:row>
      <xdr:rowOff>90805</xdr:rowOff>
    </xdr:to>
    <xdr:sp macro="" textlink="">
      <xdr:nvSpPr>
        <xdr:cNvPr id="751" name="フローチャート: 判断 750">
          <a:extLst>
            <a:ext uri="{FF2B5EF4-FFF2-40B4-BE49-F238E27FC236}">
              <a16:creationId xmlns:a16="http://schemas.microsoft.com/office/drawing/2014/main" id="{00000000-0008-0000-0F00-0000EF020000}"/>
            </a:ext>
          </a:extLst>
        </xdr:cNvPr>
        <xdr:cNvSpPr/>
      </xdr:nvSpPr>
      <xdr:spPr>
        <a:xfrm>
          <a:off x="14541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42545</xdr:rowOff>
    </xdr:from>
    <xdr:to>
      <xdr:col>72</xdr:col>
      <xdr:colOff>38100</xdr:colOff>
      <xdr:row>82</xdr:row>
      <xdr:rowOff>144145</xdr:rowOff>
    </xdr:to>
    <xdr:sp macro="" textlink="">
      <xdr:nvSpPr>
        <xdr:cNvPr id="752" name="フローチャート: 判断 751">
          <a:extLst>
            <a:ext uri="{FF2B5EF4-FFF2-40B4-BE49-F238E27FC236}">
              <a16:creationId xmlns:a16="http://schemas.microsoft.com/office/drawing/2014/main" id="{00000000-0008-0000-0F00-0000F0020000}"/>
            </a:ext>
          </a:extLst>
        </xdr:cNvPr>
        <xdr:cNvSpPr/>
      </xdr:nvSpPr>
      <xdr:spPr>
        <a:xfrm>
          <a:off x="13652500" y="1410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166370</xdr:rowOff>
    </xdr:from>
    <xdr:to>
      <xdr:col>67</xdr:col>
      <xdr:colOff>101600</xdr:colOff>
      <xdr:row>82</xdr:row>
      <xdr:rowOff>96520</xdr:rowOff>
    </xdr:to>
    <xdr:sp macro="" textlink="">
      <xdr:nvSpPr>
        <xdr:cNvPr id="753" name="フローチャート: 判断 752">
          <a:extLst>
            <a:ext uri="{FF2B5EF4-FFF2-40B4-BE49-F238E27FC236}">
              <a16:creationId xmlns:a16="http://schemas.microsoft.com/office/drawing/2014/main" id="{00000000-0008-0000-0F00-0000F1020000}"/>
            </a:ext>
          </a:extLst>
        </xdr:cNvPr>
        <xdr:cNvSpPr/>
      </xdr:nvSpPr>
      <xdr:spPr>
        <a:xfrm>
          <a:off x="12763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84455</xdr:rowOff>
    </xdr:from>
    <xdr:to>
      <xdr:col>85</xdr:col>
      <xdr:colOff>177800</xdr:colOff>
      <xdr:row>83</xdr:row>
      <xdr:rowOff>14605</xdr:rowOff>
    </xdr:to>
    <xdr:sp macro="" textlink="">
      <xdr:nvSpPr>
        <xdr:cNvPr id="759" name="楕円 758">
          <a:extLst>
            <a:ext uri="{FF2B5EF4-FFF2-40B4-BE49-F238E27FC236}">
              <a16:creationId xmlns:a16="http://schemas.microsoft.com/office/drawing/2014/main" id="{00000000-0008-0000-0F00-0000F7020000}"/>
            </a:ext>
          </a:extLst>
        </xdr:cNvPr>
        <xdr:cNvSpPr/>
      </xdr:nvSpPr>
      <xdr:spPr>
        <a:xfrm>
          <a:off x="162687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62882</xdr:rowOff>
    </xdr:from>
    <xdr:ext cx="405111" cy="259045"/>
    <xdr:sp macro="" textlink="">
      <xdr:nvSpPr>
        <xdr:cNvPr id="760" name="【消防施設】&#10;有形固定資産減価償却率該当値テキスト">
          <a:extLst>
            <a:ext uri="{FF2B5EF4-FFF2-40B4-BE49-F238E27FC236}">
              <a16:creationId xmlns:a16="http://schemas.microsoft.com/office/drawing/2014/main" id="{00000000-0008-0000-0F00-0000F8020000}"/>
            </a:ext>
          </a:extLst>
        </xdr:cNvPr>
        <xdr:cNvSpPr txBox="1"/>
      </xdr:nvSpPr>
      <xdr:spPr>
        <a:xfrm>
          <a:off x="16357600" y="1412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67311</xdr:rowOff>
    </xdr:from>
    <xdr:to>
      <xdr:col>81</xdr:col>
      <xdr:colOff>101600</xdr:colOff>
      <xdr:row>82</xdr:row>
      <xdr:rowOff>168911</xdr:rowOff>
    </xdr:to>
    <xdr:sp macro="" textlink="">
      <xdr:nvSpPr>
        <xdr:cNvPr id="761" name="楕円 760">
          <a:extLst>
            <a:ext uri="{FF2B5EF4-FFF2-40B4-BE49-F238E27FC236}">
              <a16:creationId xmlns:a16="http://schemas.microsoft.com/office/drawing/2014/main" id="{00000000-0008-0000-0F00-0000F9020000}"/>
            </a:ext>
          </a:extLst>
        </xdr:cNvPr>
        <xdr:cNvSpPr/>
      </xdr:nvSpPr>
      <xdr:spPr>
        <a:xfrm>
          <a:off x="15430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118111</xdr:rowOff>
    </xdr:from>
    <xdr:to>
      <xdr:col>85</xdr:col>
      <xdr:colOff>127000</xdr:colOff>
      <xdr:row>82</xdr:row>
      <xdr:rowOff>135255</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a:off x="15481300" y="14177011"/>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33020</xdr:rowOff>
    </xdr:from>
    <xdr:to>
      <xdr:col>76</xdr:col>
      <xdr:colOff>165100</xdr:colOff>
      <xdr:row>82</xdr:row>
      <xdr:rowOff>134620</xdr:rowOff>
    </xdr:to>
    <xdr:sp macro="" textlink="">
      <xdr:nvSpPr>
        <xdr:cNvPr id="763" name="楕円 762">
          <a:extLst>
            <a:ext uri="{FF2B5EF4-FFF2-40B4-BE49-F238E27FC236}">
              <a16:creationId xmlns:a16="http://schemas.microsoft.com/office/drawing/2014/main" id="{00000000-0008-0000-0F00-0000FB020000}"/>
            </a:ext>
          </a:extLst>
        </xdr:cNvPr>
        <xdr:cNvSpPr/>
      </xdr:nvSpPr>
      <xdr:spPr>
        <a:xfrm>
          <a:off x="14541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83820</xdr:rowOff>
    </xdr:from>
    <xdr:to>
      <xdr:col>81</xdr:col>
      <xdr:colOff>50800</xdr:colOff>
      <xdr:row>82</xdr:row>
      <xdr:rowOff>118111</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a:off x="14592300" y="141427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147320</xdr:rowOff>
    </xdr:from>
    <xdr:to>
      <xdr:col>72</xdr:col>
      <xdr:colOff>38100</xdr:colOff>
      <xdr:row>83</xdr:row>
      <xdr:rowOff>77470</xdr:rowOff>
    </xdr:to>
    <xdr:sp macro="" textlink="">
      <xdr:nvSpPr>
        <xdr:cNvPr id="765" name="楕円 764">
          <a:extLst>
            <a:ext uri="{FF2B5EF4-FFF2-40B4-BE49-F238E27FC236}">
              <a16:creationId xmlns:a16="http://schemas.microsoft.com/office/drawing/2014/main" id="{00000000-0008-0000-0F00-0000FD020000}"/>
            </a:ext>
          </a:extLst>
        </xdr:cNvPr>
        <xdr:cNvSpPr/>
      </xdr:nvSpPr>
      <xdr:spPr>
        <a:xfrm>
          <a:off x="13652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83820</xdr:rowOff>
    </xdr:from>
    <xdr:to>
      <xdr:col>76</xdr:col>
      <xdr:colOff>114300</xdr:colOff>
      <xdr:row>83</xdr:row>
      <xdr:rowOff>26670</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flipV="1">
          <a:off x="13703300" y="141427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95886</xdr:rowOff>
    </xdr:from>
    <xdr:to>
      <xdr:col>67</xdr:col>
      <xdr:colOff>101600</xdr:colOff>
      <xdr:row>84</xdr:row>
      <xdr:rowOff>26036</xdr:rowOff>
    </xdr:to>
    <xdr:sp macro="" textlink="">
      <xdr:nvSpPr>
        <xdr:cNvPr id="767" name="楕円 766">
          <a:extLst>
            <a:ext uri="{FF2B5EF4-FFF2-40B4-BE49-F238E27FC236}">
              <a16:creationId xmlns:a16="http://schemas.microsoft.com/office/drawing/2014/main" id="{00000000-0008-0000-0F00-0000FF020000}"/>
            </a:ext>
          </a:extLst>
        </xdr:cNvPr>
        <xdr:cNvSpPr/>
      </xdr:nvSpPr>
      <xdr:spPr>
        <a:xfrm>
          <a:off x="12763500" y="1432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26670</xdr:rowOff>
    </xdr:from>
    <xdr:to>
      <xdr:col>71</xdr:col>
      <xdr:colOff>177800</xdr:colOff>
      <xdr:row>83</xdr:row>
      <xdr:rowOff>146686</xdr:rowOff>
    </xdr:to>
    <xdr:cxnSp macro="">
      <xdr:nvCxnSpPr>
        <xdr:cNvPr id="768" name="直線コネクタ 767">
          <a:extLst>
            <a:ext uri="{FF2B5EF4-FFF2-40B4-BE49-F238E27FC236}">
              <a16:creationId xmlns:a16="http://schemas.microsoft.com/office/drawing/2014/main" id="{00000000-0008-0000-0F00-000000030000}"/>
            </a:ext>
          </a:extLst>
        </xdr:cNvPr>
        <xdr:cNvCxnSpPr/>
      </xdr:nvCxnSpPr>
      <xdr:spPr>
        <a:xfrm flipV="1">
          <a:off x="12814300" y="14257020"/>
          <a:ext cx="889000" cy="12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134002</xdr:rowOff>
    </xdr:from>
    <xdr:ext cx="405111" cy="259045"/>
    <xdr:sp macro="" textlink="">
      <xdr:nvSpPr>
        <xdr:cNvPr id="769" name="n_1aveValue【消防施設】&#10;有形固定資産減価償却率">
          <a:extLst>
            <a:ext uri="{FF2B5EF4-FFF2-40B4-BE49-F238E27FC236}">
              <a16:creationId xmlns:a16="http://schemas.microsoft.com/office/drawing/2014/main" id="{00000000-0008-0000-0F00-000001030000}"/>
            </a:ext>
          </a:extLst>
        </xdr:cNvPr>
        <xdr:cNvSpPr txBox="1"/>
      </xdr:nvSpPr>
      <xdr:spPr>
        <a:xfrm>
          <a:off x="15266044"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107332</xdr:rowOff>
    </xdr:from>
    <xdr:ext cx="405111" cy="259045"/>
    <xdr:sp macro="" textlink="">
      <xdr:nvSpPr>
        <xdr:cNvPr id="770" name="n_2aveValue【消防施設】&#10;有形固定資産減価償却率">
          <a:extLst>
            <a:ext uri="{FF2B5EF4-FFF2-40B4-BE49-F238E27FC236}">
              <a16:creationId xmlns:a16="http://schemas.microsoft.com/office/drawing/2014/main" id="{00000000-0008-0000-0F00-000002030000}"/>
            </a:ext>
          </a:extLst>
        </xdr:cNvPr>
        <xdr:cNvSpPr txBox="1"/>
      </xdr:nvSpPr>
      <xdr:spPr>
        <a:xfrm>
          <a:off x="143897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160672</xdr:rowOff>
    </xdr:from>
    <xdr:ext cx="405111" cy="259045"/>
    <xdr:sp macro="" textlink="">
      <xdr:nvSpPr>
        <xdr:cNvPr id="771" name="n_3aveValue【消防施設】&#10;有形固定資産減価償却率">
          <a:extLst>
            <a:ext uri="{FF2B5EF4-FFF2-40B4-BE49-F238E27FC236}">
              <a16:creationId xmlns:a16="http://schemas.microsoft.com/office/drawing/2014/main" id="{00000000-0008-0000-0F00-000003030000}"/>
            </a:ext>
          </a:extLst>
        </xdr:cNvPr>
        <xdr:cNvSpPr txBox="1"/>
      </xdr:nvSpPr>
      <xdr:spPr>
        <a:xfrm>
          <a:off x="13500744" y="1387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113047</xdr:rowOff>
    </xdr:from>
    <xdr:ext cx="405111" cy="259045"/>
    <xdr:sp macro="" textlink="">
      <xdr:nvSpPr>
        <xdr:cNvPr id="772" name="n_4aveValue【消防施設】&#10;有形固定資産減価償却率">
          <a:extLst>
            <a:ext uri="{FF2B5EF4-FFF2-40B4-BE49-F238E27FC236}">
              <a16:creationId xmlns:a16="http://schemas.microsoft.com/office/drawing/2014/main" id="{00000000-0008-0000-0F00-000004030000}"/>
            </a:ext>
          </a:extLst>
        </xdr:cNvPr>
        <xdr:cNvSpPr txBox="1"/>
      </xdr:nvSpPr>
      <xdr:spPr>
        <a:xfrm>
          <a:off x="12611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160038</xdr:rowOff>
    </xdr:from>
    <xdr:ext cx="405111" cy="259045"/>
    <xdr:sp macro="" textlink="">
      <xdr:nvSpPr>
        <xdr:cNvPr id="773" name="n_1mainValue【消防施設】&#10;有形固定資産減価償却率">
          <a:extLst>
            <a:ext uri="{FF2B5EF4-FFF2-40B4-BE49-F238E27FC236}">
              <a16:creationId xmlns:a16="http://schemas.microsoft.com/office/drawing/2014/main" id="{00000000-0008-0000-0F00-000005030000}"/>
            </a:ext>
          </a:extLst>
        </xdr:cNvPr>
        <xdr:cNvSpPr txBox="1"/>
      </xdr:nvSpPr>
      <xdr:spPr>
        <a:xfrm>
          <a:off x="152660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125747</xdr:rowOff>
    </xdr:from>
    <xdr:ext cx="405111" cy="259045"/>
    <xdr:sp macro="" textlink="">
      <xdr:nvSpPr>
        <xdr:cNvPr id="774" name="n_2mainValue【消防施設】&#10;有形固定資産減価償却率">
          <a:extLst>
            <a:ext uri="{FF2B5EF4-FFF2-40B4-BE49-F238E27FC236}">
              <a16:creationId xmlns:a16="http://schemas.microsoft.com/office/drawing/2014/main" id="{00000000-0008-0000-0F00-000006030000}"/>
            </a:ext>
          </a:extLst>
        </xdr:cNvPr>
        <xdr:cNvSpPr txBox="1"/>
      </xdr:nvSpPr>
      <xdr:spPr>
        <a:xfrm>
          <a:off x="143897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68597</xdr:rowOff>
    </xdr:from>
    <xdr:ext cx="405111" cy="259045"/>
    <xdr:sp macro="" textlink="">
      <xdr:nvSpPr>
        <xdr:cNvPr id="775" name="n_3mainValue【消防施設】&#10;有形固定資産減価償却率">
          <a:extLst>
            <a:ext uri="{FF2B5EF4-FFF2-40B4-BE49-F238E27FC236}">
              <a16:creationId xmlns:a16="http://schemas.microsoft.com/office/drawing/2014/main" id="{00000000-0008-0000-0F00-000007030000}"/>
            </a:ext>
          </a:extLst>
        </xdr:cNvPr>
        <xdr:cNvSpPr txBox="1"/>
      </xdr:nvSpPr>
      <xdr:spPr>
        <a:xfrm>
          <a:off x="13500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17163</xdr:rowOff>
    </xdr:from>
    <xdr:ext cx="405111" cy="259045"/>
    <xdr:sp macro="" textlink="">
      <xdr:nvSpPr>
        <xdr:cNvPr id="776" name="n_4mainValue【消防施設】&#10;有形固定資産減価償却率">
          <a:extLst>
            <a:ext uri="{FF2B5EF4-FFF2-40B4-BE49-F238E27FC236}">
              <a16:creationId xmlns:a16="http://schemas.microsoft.com/office/drawing/2014/main" id="{00000000-0008-0000-0F00-000008030000}"/>
            </a:ext>
          </a:extLst>
        </xdr:cNvPr>
        <xdr:cNvSpPr txBox="1"/>
      </xdr:nvSpPr>
      <xdr:spPr>
        <a:xfrm>
          <a:off x="12611744" y="1441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a:extLst>
            <a:ext uri="{FF2B5EF4-FFF2-40B4-BE49-F238E27FC236}">
              <a16:creationId xmlns:a16="http://schemas.microsoft.com/office/drawing/2014/main" id="{00000000-0008-0000-0F00-000009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a:extLst>
            <a:ext uri="{FF2B5EF4-FFF2-40B4-BE49-F238E27FC236}">
              <a16:creationId xmlns:a16="http://schemas.microsoft.com/office/drawing/2014/main" id="{00000000-0008-0000-0F00-00000A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a:extLst>
            <a:ext uri="{FF2B5EF4-FFF2-40B4-BE49-F238E27FC236}">
              <a16:creationId xmlns:a16="http://schemas.microsoft.com/office/drawing/2014/main" id="{00000000-0008-0000-0F00-00000B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a:extLst>
            <a:ext uri="{FF2B5EF4-FFF2-40B4-BE49-F238E27FC236}">
              <a16:creationId xmlns:a16="http://schemas.microsoft.com/office/drawing/2014/main" id="{00000000-0008-0000-0F00-00000C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a:extLst>
            <a:ext uri="{FF2B5EF4-FFF2-40B4-BE49-F238E27FC236}">
              <a16:creationId xmlns:a16="http://schemas.microsoft.com/office/drawing/2014/main" id="{00000000-0008-0000-0F00-00000D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a:extLst>
            <a:ext uri="{FF2B5EF4-FFF2-40B4-BE49-F238E27FC236}">
              <a16:creationId xmlns:a16="http://schemas.microsoft.com/office/drawing/2014/main" id="{00000000-0008-0000-0F00-00000E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a:extLst>
            <a:ext uri="{FF2B5EF4-FFF2-40B4-BE49-F238E27FC236}">
              <a16:creationId xmlns:a16="http://schemas.microsoft.com/office/drawing/2014/main" id="{00000000-0008-0000-0F00-00000F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a:extLst>
            <a:ext uri="{FF2B5EF4-FFF2-40B4-BE49-F238E27FC236}">
              <a16:creationId xmlns:a16="http://schemas.microsoft.com/office/drawing/2014/main" id="{00000000-0008-0000-0F00-000010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a:extLst>
            <a:ext uri="{FF2B5EF4-FFF2-40B4-BE49-F238E27FC236}">
              <a16:creationId xmlns:a16="http://schemas.microsoft.com/office/drawing/2014/main" id="{00000000-0008-0000-0F00-000011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87" name="テキスト ボックス 786">
          <a:extLst>
            <a:ext uri="{FF2B5EF4-FFF2-40B4-BE49-F238E27FC236}">
              <a16:creationId xmlns:a16="http://schemas.microsoft.com/office/drawing/2014/main" id="{00000000-0008-0000-0F00-000013030000}"/>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38100</xdr:rowOff>
    </xdr:from>
    <xdr:to>
      <xdr:col>120</xdr:col>
      <xdr:colOff>114300</xdr:colOff>
      <xdr:row>86</xdr:row>
      <xdr:rowOff>38100</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9" name="テキスト ボックス 788">
          <a:extLst>
            <a:ext uri="{FF2B5EF4-FFF2-40B4-BE49-F238E27FC236}">
              <a16:creationId xmlns:a16="http://schemas.microsoft.com/office/drawing/2014/main" id="{00000000-0008-0000-0F00-000015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1" name="テキスト ボックス 790">
          <a:extLst>
            <a:ext uri="{FF2B5EF4-FFF2-40B4-BE49-F238E27FC236}">
              <a16:creationId xmlns:a16="http://schemas.microsoft.com/office/drawing/2014/main" id="{00000000-0008-0000-0F00-000017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3" name="テキスト ボックス 792">
          <a:extLst>
            <a:ext uri="{FF2B5EF4-FFF2-40B4-BE49-F238E27FC236}">
              <a16:creationId xmlns:a16="http://schemas.microsoft.com/office/drawing/2014/main" id="{00000000-0008-0000-0F00-000019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7" name="テキスト ボックス 796">
          <a:extLst>
            <a:ext uri="{FF2B5EF4-FFF2-40B4-BE49-F238E27FC236}">
              <a16:creationId xmlns:a16="http://schemas.microsoft.com/office/drawing/2014/main" id="{00000000-0008-0000-0F00-00001D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8" name="【消防施設】&#10;一人当たり面積グラフ枠">
          <a:extLst>
            <a:ext uri="{FF2B5EF4-FFF2-40B4-BE49-F238E27FC236}">
              <a16:creationId xmlns:a16="http://schemas.microsoft.com/office/drawing/2014/main" id="{00000000-0008-0000-0F00-00001E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51815</xdr:rowOff>
    </xdr:from>
    <xdr:to>
      <xdr:col>116</xdr:col>
      <xdr:colOff>62864</xdr:colOff>
      <xdr:row>86</xdr:row>
      <xdr:rowOff>138685</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flipV="1">
          <a:off x="22160864" y="13424915"/>
          <a:ext cx="0" cy="1458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142512</xdr:rowOff>
    </xdr:from>
    <xdr:ext cx="469744" cy="259045"/>
    <xdr:sp macro="" textlink="">
      <xdr:nvSpPr>
        <xdr:cNvPr id="800" name="【消防施設】&#10;一人当たり面積最小値テキスト">
          <a:extLst>
            <a:ext uri="{FF2B5EF4-FFF2-40B4-BE49-F238E27FC236}">
              <a16:creationId xmlns:a16="http://schemas.microsoft.com/office/drawing/2014/main" id="{00000000-0008-0000-0F00-000020030000}"/>
            </a:ext>
          </a:extLst>
        </xdr:cNvPr>
        <xdr:cNvSpPr txBox="1"/>
      </xdr:nvSpPr>
      <xdr:spPr>
        <a:xfrm>
          <a:off x="22199600" y="14887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138685</xdr:rowOff>
    </xdr:from>
    <xdr:to>
      <xdr:col>116</xdr:col>
      <xdr:colOff>152400</xdr:colOff>
      <xdr:row>86</xdr:row>
      <xdr:rowOff>138685</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22072600" y="1488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169942</xdr:rowOff>
    </xdr:from>
    <xdr:ext cx="469744" cy="259045"/>
    <xdr:sp macro="" textlink="">
      <xdr:nvSpPr>
        <xdr:cNvPr id="802" name="【消防施設】&#10;一人当たり面積最大値テキスト">
          <a:extLst>
            <a:ext uri="{FF2B5EF4-FFF2-40B4-BE49-F238E27FC236}">
              <a16:creationId xmlns:a16="http://schemas.microsoft.com/office/drawing/2014/main" id="{00000000-0008-0000-0F00-000022030000}"/>
            </a:ext>
          </a:extLst>
        </xdr:cNvPr>
        <xdr:cNvSpPr txBox="1"/>
      </xdr:nvSpPr>
      <xdr:spPr>
        <a:xfrm>
          <a:off x="22199600" y="1320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51815</xdr:rowOff>
    </xdr:from>
    <xdr:to>
      <xdr:col>116</xdr:col>
      <xdr:colOff>152400</xdr:colOff>
      <xdr:row>78</xdr:row>
      <xdr:rowOff>51815</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a:off x="22072600" y="13424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33038</xdr:rowOff>
    </xdr:from>
    <xdr:ext cx="469744" cy="259045"/>
    <xdr:sp macro="" textlink="">
      <xdr:nvSpPr>
        <xdr:cNvPr id="804" name="【消防施設】&#10;一人当たり面積平均値テキスト">
          <a:extLst>
            <a:ext uri="{FF2B5EF4-FFF2-40B4-BE49-F238E27FC236}">
              <a16:creationId xmlns:a16="http://schemas.microsoft.com/office/drawing/2014/main" id="{00000000-0008-0000-0F00-000024030000}"/>
            </a:ext>
          </a:extLst>
        </xdr:cNvPr>
        <xdr:cNvSpPr txBox="1"/>
      </xdr:nvSpPr>
      <xdr:spPr>
        <a:xfrm>
          <a:off x="22199600" y="1426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805" name="フローチャート: 判断 804">
          <a:extLst>
            <a:ext uri="{FF2B5EF4-FFF2-40B4-BE49-F238E27FC236}">
              <a16:creationId xmlns:a16="http://schemas.microsoft.com/office/drawing/2014/main" id="{00000000-0008-0000-0F00-000025030000}"/>
            </a:ext>
          </a:extLst>
        </xdr:cNvPr>
        <xdr:cNvSpPr/>
      </xdr:nvSpPr>
      <xdr:spPr>
        <a:xfrm>
          <a:off x="22110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1015</xdr:rowOff>
    </xdr:from>
    <xdr:to>
      <xdr:col>112</xdr:col>
      <xdr:colOff>38100</xdr:colOff>
      <xdr:row>84</xdr:row>
      <xdr:rowOff>102615</xdr:rowOff>
    </xdr:to>
    <xdr:sp macro="" textlink="">
      <xdr:nvSpPr>
        <xdr:cNvPr id="806" name="フローチャート: 判断 805">
          <a:extLst>
            <a:ext uri="{FF2B5EF4-FFF2-40B4-BE49-F238E27FC236}">
              <a16:creationId xmlns:a16="http://schemas.microsoft.com/office/drawing/2014/main" id="{00000000-0008-0000-0F00-000026030000}"/>
            </a:ext>
          </a:extLst>
        </xdr:cNvPr>
        <xdr:cNvSpPr/>
      </xdr:nvSpPr>
      <xdr:spPr>
        <a:xfrm>
          <a:off x="21272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5587</xdr:rowOff>
    </xdr:from>
    <xdr:to>
      <xdr:col>107</xdr:col>
      <xdr:colOff>101600</xdr:colOff>
      <xdr:row>84</xdr:row>
      <xdr:rowOff>107187</xdr:rowOff>
    </xdr:to>
    <xdr:sp macro="" textlink="">
      <xdr:nvSpPr>
        <xdr:cNvPr id="807" name="フローチャート: 判断 806">
          <a:extLst>
            <a:ext uri="{FF2B5EF4-FFF2-40B4-BE49-F238E27FC236}">
              <a16:creationId xmlns:a16="http://schemas.microsoft.com/office/drawing/2014/main" id="{00000000-0008-0000-0F00-000027030000}"/>
            </a:ext>
          </a:extLst>
        </xdr:cNvPr>
        <xdr:cNvSpPr/>
      </xdr:nvSpPr>
      <xdr:spPr>
        <a:xfrm>
          <a:off x="20383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108458</xdr:rowOff>
    </xdr:from>
    <xdr:to>
      <xdr:col>102</xdr:col>
      <xdr:colOff>165100</xdr:colOff>
      <xdr:row>86</xdr:row>
      <xdr:rowOff>38608</xdr:rowOff>
    </xdr:to>
    <xdr:sp macro="" textlink="">
      <xdr:nvSpPr>
        <xdr:cNvPr id="808" name="フローチャート: 判断 807">
          <a:extLst>
            <a:ext uri="{FF2B5EF4-FFF2-40B4-BE49-F238E27FC236}">
              <a16:creationId xmlns:a16="http://schemas.microsoft.com/office/drawing/2014/main" id="{00000000-0008-0000-0F00-000028030000}"/>
            </a:ext>
          </a:extLst>
        </xdr:cNvPr>
        <xdr:cNvSpPr/>
      </xdr:nvSpPr>
      <xdr:spPr>
        <a:xfrm>
          <a:off x="19494500" y="1468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71882</xdr:rowOff>
    </xdr:from>
    <xdr:to>
      <xdr:col>98</xdr:col>
      <xdr:colOff>38100</xdr:colOff>
      <xdr:row>86</xdr:row>
      <xdr:rowOff>2032</xdr:rowOff>
    </xdr:to>
    <xdr:sp macro="" textlink="">
      <xdr:nvSpPr>
        <xdr:cNvPr id="809" name="フローチャート: 判断 808">
          <a:extLst>
            <a:ext uri="{FF2B5EF4-FFF2-40B4-BE49-F238E27FC236}">
              <a16:creationId xmlns:a16="http://schemas.microsoft.com/office/drawing/2014/main" id="{00000000-0008-0000-0F00-000029030000}"/>
            </a:ext>
          </a:extLst>
        </xdr:cNvPr>
        <xdr:cNvSpPr/>
      </xdr:nvSpPr>
      <xdr:spPr>
        <a:xfrm>
          <a:off x="18605500" y="1464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00000000-0008-0000-0F00-00002E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170180</xdr:rowOff>
    </xdr:from>
    <xdr:to>
      <xdr:col>116</xdr:col>
      <xdr:colOff>114300</xdr:colOff>
      <xdr:row>85</xdr:row>
      <xdr:rowOff>100330</xdr:rowOff>
    </xdr:to>
    <xdr:sp macro="" textlink="">
      <xdr:nvSpPr>
        <xdr:cNvPr id="815" name="楕円 814">
          <a:extLst>
            <a:ext uri="{FF2B5EF4-FFF2-40B4-BE49-F238E27FC236}">
              <a16:creationId xmlns:a16="http://schemas.microsoft.com/office/drawing/2014/main" id="{00000000-0008-0000-0F00-00002F030000}"/>
            </a:ext>
          </a:extLst>
        </xdr:cNvPr>
        <xdr:cNvSpPr/>
      </xdr:nvSpPr>
      <xdr:spPr>
        <a:xfrm>
          <a:off x="221107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148607</xdr:rowOff>
    </xdr:from>
    <xdr:ext cx="469744" cy="259045"/>
    <xdr:sp macro="" textlink="">
      <xdr:nvSpPr>
        <xdr:cNvPr id="816" name="【消防施設】&#10;一人当たり面積該当値テキスト">
          <a:extLst>
            <a:ext uri="{FF2B5EF4-FFF2-40B4-BE49-F238E27FC236}">
              <a16:creationId xmlns:a16="http://schemas.microsoft.com/office/drawing/2014/main" id="{00000000-0008-0000-0F00-000030030000}"/>
            </a:ext>
          </a:extLst>
        </xdr:cNvPr>
        <xdr:cNvSpPr txBox="1"/>
      </xdr:nvSpPr>
      <xdr:spPr>
        <a:xfrm>
          <a:off x="22199600"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12446</xdr:rowOff>
    </xdr:from>
    <xdr:to>
      <xdr:col>112</xdr:col>
      <xdr:colOff>38100</xdr:colOff>
      <xdr:row>85</xdr:row>
      <xdr:rowOff>114046</xdr:rowOff>
    </xdr:to>
    <xdr:sp macro="" textlink="">
      <xdr:nvSpPr>
        <xdr:cNvPr id="817" name="楕円 816">
          <a:extLst>
            <a:ext uri="{FF2B5EF4-FFF2-40B4-BE49-F238E27FC236}">
              <a16:creationId xmlns:a16="http://schemas.microsoft.com/office/drawing/2014/main" id="{00000000-0008-0000-0F00-000031030000}"/>
            </a:ext>
          </a:extLst>
        </xdr:cNvPr>
        <xdr:cNvSpPr/>
      </xdr:nvSpPr>
      <xdr:spPr>
        <a:xfrm>
          <a:off x="21272500" y="145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49530</xdr:rowOff>
    </xdr:from>
    <xdr:to>
      <xdr:col>116</xdr:col>
      <xdr:colOff>63500</xdr:colOff>
      <xdr:row>85</xdr:row>
      <xdr:rowOff>63246</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flipV="1">
          <a:off x="21323300" y="1462278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21589</xdr:rowOff>
    </xdr:from>
    <xdr:to>
      <xdr:col>107</xdr:col>
      <xdr:colOff>101600</xdr:colOff>
      <xdr:row>85</xdr:row>
      <xdr:rowOff>123189</xdr:rowOff>
    </xdr:to>
    <xdr:sp macro="" textlink="">
      <xdr:nvSpPr>
        <xdr:cNvPr id="819" name="楕円 818">
          <a:extLst>
            <a:ext uri="{FF2B5EF4-FFF2-40B4-BE49-F238E27FC236}">
              <a16:creationId xmlns:a16="http://schemas.microsoft.com/office/drawing/2014/main" id="{00000000-0008-0000-0F00-000033030000}"/>
            </a:ext>
          </a:extLst>
        </xdr:cNvPr>
        <xdr:cNvSpPr/>
      </xdr:nvSpPr>
      <xdr:spPr>
        <a:xfrm>
          <a:off x="20383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63246</xdr:rowOff>
    </xdr:from>
    <xdr:to>
      <xdr:col>111</xdr:col>
      <xdr:colOff>177800</xdr:colOff>
      <xdr:row>85</xdr:row>
      <xdr:rowOff>72389</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flipV="1">
          <a:off x="20434300" y="1463649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71882</xdr:rowOff>
    </xdr:from>
    <xdr:to>
      <xdr:col>102</xdr:col>
      <xdr:colOff>165100</xdr:colOff>
      <xdr:row>86</xdr:row>
      <xdr:rowOff>2032</xdr:rowOff>
    </xdr:to>
    <xdr:sp macro="" textlink="">
      <xdr:nvSpPr>
        <xdr:cNvPr id="821" name="楕円 820">
          <a:extLst>
            <a:ext uri="{FF2B5EF4-FFF2-40B4-BE49-F238E27FC236}">
              <a16:creationId xmlns:a16="http://schemas.microsoft.com/office/drawing/2014/main" id="{00000000-0008-0000-0F00-000035030000}"/>
            </a:ext>
          </a:extLst>
        </xdr:cNvPr>
        <xdr:cNvSpPr/>
      </xdr:nvSpPr>
      <xdr:spPr>
        <a:xfrm>
          <a:off x="19494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72389</xdr:rowOff>
    </xdr:from>
    <xdr:to>
      <xdr:col>107</xdr:col>
      <xdr:colOff>50800</xdr:colOff>
      <xdr:row>85</xdr:row>
      <xdr:rowOff>122682</xdr:rowOff>
    </xdr:to>
    <xdr:cxnSp macro="">
      <xdr:nvCxnSpPr>
        <xdr:cNvPr id="822" name="直線コネクタ 821">
          <a:extLst>
            <a:ext uri="{FF2B5EF4-FFF2-40B4-BE49-F238E27FC236}">
              <a16:creationId xmlns:a16="http://schemas.microsoft.com/office/drawing/2014/main" id="{00000000-0008-0000-0F00-000036030000}"/>
            </a:ext>
          </a:extLst>
        </xdr:cNvPr>
        <xdr:cNvCxnSpPr/>
      </xdr:nvCxnSpPr>
      <xdr:spPr>
        <a:xfrm flipV="1">
          <a:off x="19545300" y="14645639"/>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117602</xdr:rowOff>
    </xdr:from>
    <xdr:to>
      <xdr:col>98</xdr:col>
      <xdr:colOff>38100</xdr:colOff>
      <xdr:row>86</xdr:row>
      <xdr:rowOff>47752</xdr:rowOff>
    </xdr:to>
    <xdr:sp macro="" textlink="">
      <xdr:nvSpPr>
        <xdr:cNvPr id="823" name="楕円 822">
          <a:extLst>
            <a:ext uri="{FF2B5EF4-FFF2-40B4-BE49-F238E27FC236}">
              <a16:creationId xmlns:a16="http://schemas.microsoft.com/office/drawing/2014/main" id="{00000000-0008-0000-0F00-000037030000}"/>
            </a:ext>
          </a:extLst>
        </xdr:cNvPr>
        <xdr:cNvSpPr/>
      </xdr:nvSpPr>
      <xdr:spPr>
        <a:xfrm>
          <a:off x="18605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122682</xdr:rowOff>
    </xdr:from>
    <xdr:to>
      <xdr:col>102</xdr:col>
      <xdr:colOff>114300</xdr:colOff>
      <xdr:row>85</xdr:row>
      <xdr:rowOff>168402</xdr:rowOff>
    </xdr:to>
    <xdr:cxnSp macro="">
      <xdr:nvCxnSpPr>
        <xdr:cNvPr id="824" name="直線コネクタ 823">
          <a:extLst>
            <a:ext uri="{FF2B5EF4-FFF2-40B4-BE49-F238E27FC236}">
              <a16:creationId xmlns:a16="http://schemas.microsoft.com/office/drawing/2014/main" id="{00000000-0008-0000-0F00-000038030000}"/>
            </a:ext>
          </a:extLst>
        </xdr:cNvPr>
        <xdr:cNvCxnSpPr/>
      </xdr:nvCxnSpPr>
      <xdr:spPr>
        <a:xfrm flipV="1">
          <a:off x="18656300" y="146959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119142</xdr:rowOff>
    </xdr:from>
    <xdr:ext cx="469744" cy="259045"/>
    <xdr:sp macro="" textlink="">
      <xdr:nvSpPr>
        <xdr:cNvPr id="825" name="n_1aveValue【消防施設】&#10;一人当たり面積">
          <a:extLst>
            <a:ext uri="{FF2B5EF4-FFF2-40B4-BE49-F238E27FC236}">
              <a16:creationId xmlns:a16="http://schemas.microsoft.com/office/drawing/2014/main" id="{00000000-0008-0000-0F00-000039030000}"/>
            </a:ext>
          </a:extLst>
        </xdr:cNvPr>
        <xdr:cNvSpPr txBox="1"/>
      </xdr:nvSpPr>
      <xdr:spPr>
        <a:xfrm>
          <a:off x="210757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123714</xdr:rowOff>
    </xdr:from>
    <xdr:ext cx="469744" cy="259045"/>
    <xdr:sp macro="" textlink="">
      <xdr:nvSpPr>
        <xdr:cNvPr id="826" name="n_2aveValue【消防施設】&#10;一人当たり面積">
          <a:extLst>
            <a:ext uri="{FF2B5EF4-FFF2-40B4-BE49-F238E27FC236}">
              <a16:creationId xmlns:a16="http://schemas.microsoft.com/office/drawing/2014/main" id="{00000000-0008-0000-0F00-00003A030000}"/>
            </a:ext>
          </a:extLst>
        </xdr:cNvPr>
        <xdr:cNvSpPr txBox="1"/>
      </xdr:nvSpPr>
      <xdr:spPr>
        <a:xfrm>
          <a:off x="201994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29735</xdr:rowOff>
    </xdr:from>
    <xdr:ext cx="469744" cy="259045"/>
    <xdr:sp macro="" textlink="">
      <xdr:nvSpPr>
        <xdr:cNvPr id="827" name="n_3aveValue【消防施設】&#10;一人当たり面積">
          <a:extLst>
            <a:ext uri="{FF2B5EF4-FFF2-40B4-BE49-F238E27FC236}">
              <a16:creationId xmlns:a16="http://schemas.microsoft.com/office/drawing/2014/main" id="{00000000-0008-0000-0F00-00003B030000}"/>
            </a:ext>
          </a:extLst>
        </xdr:cNvPr>
        <xdr:cNvSpPr txBox="1"/>
      </xdr:nvSpPr>
      <xdr:spPr>
        <a:xfrm>
          <a:off x="193104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18559</xdr:rowOff>
    </xdr:from>
    <xdr:ext cx="469744" cy="259045"/>
    <xdr:sp macro="" textlink="">
      <xdr:nvSpPr>
        <xdr:cNvPr id="828" name="n_4aveValue【消防施設】&#10;一人当たり面積">
          <a:extLst>
            <a:ext uri="{FF2B5EF4-FFF2-40B4-BE49-F238E27FC236}">
              <a16:creationId xmlns:a16="http://schemas.microsoft.com/office/drawing/2014/main" id="{00000000-0008-0000-0F00-00003C030000}"/>
            </a:ext>
          </a:extLst>
        </xdr:cNvPr>
        <xdr:cNvSpPr txBox="1"/>
      </xdr:nvSpPr>
      <xdr:spPr>
        <a:xfrm>
          <a:off x="18421427" y="1442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105173</xdr:rowOff>
    </xdr:from>
    <xdr:ext cx="469744" cy="259045"/>
    <xdr:sp macro="" textlink="">
      <xdr:nvSpPr>
        <xdr:cNvPr id="829" name="n_1mainValue【消防施設】&#10;一人当たり面積">
          <a:extLst>
            <a:ext uri="{FF2B5EF4-FFF2-40B4-BE49-F238E27FC236}">
              <a16:creationId xmlns:a16="http://schemas.microsoft.com/office/drawing/2014/main" id="{00000000-0008-0000-0F00-00003D030000}"/>
            </a:ext>
          </a:extLst>
        </xdr:cNvPr>
        <xdr:cNvSpPr txBox="1"/>
      </xdr:nvSpPr>
      <xdr:spPr>
        <a:xfrm>
          <a:off x="21075727" y="1467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114316</xdr:rowOff>
    </xdr:from>
    <xdr:ext cx="469744" cy="259045"/>
    <xdr:sp macro="" textlink="">
      <xdr:nvSpPr>
        <xdr:cNvPr id="830" name="n_2mainValue【消防施設】&#10;一人当たり面積">
          <a:extLst>
            <a:ext uri="{FF2B5EF4-FFF2-40B4-BE49-F238E27FC236}">
              <a16:creationId xmlns:a16="http://schemas.microsoft.com/office/drawing/2014/main" id="{00000000-0008-0000-0F00-00003E030000}"/>
            </a:ext>
          </a:extLst>
        </xdr:cNvPr>
        <xdr:cNvSpPr txBox="1"/>
      </xdr:nvSpPr>
      <xdr:spPr>
        <a:xfrm>
          <a:off x="20199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18559</xdr:rowOff>
    </xdr:from>
    <xdr:ext cx="469744" cy="259045"/>
    <xdr:sp macro="" textlink="">
      <xdr:nvSpPr>
        <xdr:cNvPr id="831" name="n_3mainValue【消防施設】&#10;一人当たり面積">
          <a:extLst>
            <a:ext uri="{FF2B5EF4-FFF2-40B4-BE49-F238E27FC236}">
              <a16:creationId xmlns:a16="http://schemas.microsoft.com/office/drawing/2014/main" id="{00000000-0008-0000-0F00-00003F030000}"/>
            </a:ext>
          </a:extLst>
        </xdr:cNvPr>
        <xdr:cNvSpPr txBox="1"/>
      </xdr:nvSpPr>
      <xdr:spPr>
        <a:xfrm>
          <a:off x="19310427" y="1442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38879</xdr:rowOff>
    </xdr:from>
    <xdr:ext cx="469744" cy="259045"/>
    <xdr:sp macro="" textlink="">
      <xdr:nvSpPr>
        <xdr:cNvPr id="832" name="n_4mainValue【消防施設】&#10;一人当たり面積">
          <a:extLst>
            <a:ext uri="{FF2B5EF4-FFF2-40B4-BE49-F238E27FC236}">
              <a16:creationId xmlns:a16="http://schemas.microsoft.com/office/drawing/2014/main" id="{00000000-0008-0000-0F00-000040030000}"/>
            </a:ext>
          </a:extLst>
        </xdr:cNvPr>
        <xdr:cNvSpPr txBox="1"/>
      </xdr:nvSpPr>
      <xdr:spPr>
        <a:xfrm>
          <a:off x="18421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3" name="正方形/長方形 832">
          <a:extLst>
            <a:ext uri="{FF2B5EF4-FFF2-40B4-BE49-F238E27FC236}">
              <a16:creationId xmlns:a16="http://schemas.microsoft.com/office/drawing/2014/main" id="{00000000-0008-0000-0F00-000041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4" name="正方形/長方形 833">
          <a:extLst>
            <a:ext uri="{FF2B5EF4-FFF2-40B4-BE49-F238E27FC236}">
              <a16:creationId xmlns:a16="http://schemas.microsoft.com/office/drawing/2014/main" id="{00000000-0008-0000-0F00-000042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5" name="正方形/長方形 834">
          <a:extLst>
            <a:ext uri="{FF2B5EF4-FFF2-40B4-BE49-F238E27FC236}">
              <a16:creationId xmlns:a16="http://schemas.microsoft.com/office/drawing/2014/main" id="{00000000-0008-0000-0F00-000043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6" name="正方形/長方形 835">
          <a:extLst>
            <a:ext uri="{FF2B5EF4-FFF2-40B4-BE49-F238E27FC236}">
              <a16:creationId xmlns:a16="http://schemas.microsoft.com/office/drawing/2014/main" id="{00000000-0008-0000-0F00-000044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7" name="正方形/長方形 836">
          <a:extLst>
            <a:ext uri="{FF2B5EF4-FFF2-40B4-BE49-F238E27FC236}">
              <a16:creationId xmlns:a16="http://schemas.microsoft.com/office/drawing/2014/main" id="{00000000-0008-0000-0F00-000045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8" name="正方形/長方形 837">
          <a:extLst>
            <a:ext uri="{FF2B5EF4-FFF2-40B4-BE49-F238E27FC236}">
              <a16:creationId xmlns:a16="http://schemas.microsoft.com/office/drawing/2014/main" id="{00000000-0008-0000-0F00-000046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9" name="正方形/長方形 838">
          <a:extLst>
            <a:ext uri="{FF2B5EF4-FFF2-40B4-BE49-F238E27FC236}">
              <a16:creationId xmlns:a16="http://schemas.microsoft.com/office/drawing/2014/main" id="{00000000-0008-0000-0F00-000047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0" name="正方形/長方形 839">
          <a:extLst>
            <a:ext uri="{FF2B5EF4-FFF2-40B4-BE49-F238E27FC236}">
              <a16:creationId xmlns:a16="http://schemas.microsoft.com/office/drawing/2014/main" id="{00000000-0008-0000-0F00-000048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1" name="テキスト ボックス 840">
          <a:extLst>
            <a:ext uri="{FF2B5EF4-FFF2-40B4-BE49-F238E27FC236}">
              <a16:creationId xmlns:a16="http://schemas.microsoft.com/office/drawing/2014/main" id="{00000000-0008-0000-0F00-000049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3" name="テキスト ボックス 842">
          <a:extLst>
            <a:ext uri="{FF2B5EF4-FFF2-40B4-BE49-F238E27FC236}">
              <a16:creationId xmlns:a16="http://schemas.microsoft.com/office/drawing/2014/main" id="{00000000-0008-0000-0F00-00004B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45" name="テキスト ボックス 844">
          <a:extLst>
            <a:ext uri="{FF2B5EF4-FFF2-40B4-BE49-F238E27FC236}">
              <a16:creationId xmlns:a16="http://schemas.microsoft.com/office/drawing/2014/main" id="{00000000-0008-0000-0F00-00004D030000}"/>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a:extLst>
            <a:ext uri="{FF2B5EF4-FFF2-40B4-BE49-F238E27FC236}">
              <a16:creationId xmlns:a16="http://schemas.microsoft.com/office/drawing/2014/main" id="{00000000-0008-0000-0F00-000057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93345</xdr:rowOff>
    </xdr:from>
    <xdr:to>
      <xdr:col>85</xdr:col>
      <xdr:colOff>126364</xdr:colOff>
      <xdr:row>108</xdr:row>
      <xdr:rowOff>89536</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flipV="1">
          <a:off x="16318864" y="17409795"/>
          <a:ext cx="0" cy="1196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93363</xdr:rowOff>
    </xdr:from>
    <xdr:ext cx="405111" cy="259045"/>
    <xdr:sp macro="" textlink="">
      <xdr:nvSpPr>
        <xdr:cNvPr id="857" name="【庁舎】&#10;有形固定資産減価償却率最小値テキスト">
          <a:extLst>
            <a:ext uri="{FF2B5EF4-FFF2-40B4-BE49-F238E27FC236}">
              <a16:creationId xmlns:a16="http://schemas.microsoft.com/office/drawing/2014/main" id="{00000000-0008-0000-0F00-000059030000}"/>
            </a:ext>
          </a:extLst>
        </xdr:cNvPr>
        <xdr:cNvSpPr txBox="1"/>
      </xdr:nvSpPr>
      <xdr:spPr>
        <a:xfrm>
          <a:off x="16357600" y="1860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89536</xdr:rowOff>
    </xdr:from>
    <xdr:to>
      <xdr:col>86</xdr:col>
      <xdr:colOff>25400</xdr:colOff>
      <xdr:row>108</xdr:row>
      <xdr:rowOff>89536</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a:off x="16230600" y="1860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40022</xdr:rowOff>
    </xdr:from>
    <xdr:ext cx="405111" cy="259045"/>
    <xdr:sp macro="" textlink="">
      <xdr:nvSpPr>
        <xdr:cNvPr id="859" name="【庁舎】&#10;有形固定資産減価償却率最大値テキスト">
          <a:extLst>
            <a:ext uri="{FF2B5EF4-FFF2-40B4-BE49-F238E27FC236}">
              <a16:creationId xmlns:a16="http://schemas.microsoft.com/office/drawing/2014/main" id="{00000000-0008-0000-0F00-00005B030000}"/>
            </a:ext>
          </a:extLst>
        </xdr:cNvPr>
        <xdr:cNvSpPr txBox="1"/>
      </xdr:nvSpPr>
      <xdr:spPr>
        <a:xfrm>
          <a:off x="16357600" y="1718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93345</xdr:rowOff>
    </xdr:from>
    <xdr:to>
      <xdr:col>86</xdr:col>
      <xdr:colOff>25400</xdr:colOff>
      <xdr:row>101</xdr:row>
      <xdr:rowOff>93345</xdr:rowOff>
    </xdr:to>
    <xdr:cxnSp macro="">
      <xdr:nvCxnSpPr>
        <xdr:cNvPr id="860" name="直線コネクタ 859">
          <a:extLst>
            <a:ext uri="{FF2B5EF4-FFF2-40B4-BE49-F238E27FC236}">
              <a16:creationId xmlns:a16="http://schemas.microsoft.com/office/drawing/2014/main" id="{00000000-0008-0000-0F00-00005C030000}"/>
            </a:ext>
          </a:extLst>
        </xdr:cNvPr>
        <xdr:cNvCxnSpPr/>
      </xdr:nvCxnSpPr>
      <xdr:spPr>
        <a:xfrm>
          <a:off x="16230600" y="1740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156863</xdr:rowOff>
    </xdr:from>
    <xdr:ext cx="405111" cy="259045"/>
    <xdr:sp macro="" textlink="">
      <xdr:nvSpPr>
        <xdr:cNvPr id="861" name="【庁舎】&#10;有形固定資産減価償却率平均値テキスト">
          <a:extLst>
            <a:ext uri="{FF2B5EF4-FFF2-40B4-BE49-F238E27FC236}">
              <a16:creationId xmlns:a16="http://schemas.microsoft.com/office/drawing/2014/main" id="{00000000-0008-0000-0F00-00005D030000}"/>
            </a:ext>
          </a:extLst>
        </xdr:cNvPr>
        <xdr:cNvSpPr txBox="1"/>
      </xdr:nvSpPr>
      <xdr:spPr>
        <a:xfrm>
          <a:off x="16357600" y="17816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133986</xdr:rowOff>
    </xdr:from>
    <xdr:to>
      <xdr:col>85</xdr:col>
      <xdr:colOff>177800</xdr:colOff>
      <xdr:row>105</xdr:row>
      <xdr:rowOff>64136</xdr:rowOff>
    </xdr:to>
    <xdr:sp macro="" textlink="">
      <xdr:nvSpPr>
        <xdr:cNvPr id="862" name="フローチャート: 判断 861">
          <a:extLst>
            <a:ext uri="{FF2B5EF4-FFF2-40B4-BE49-F238E27FC236}">
              <a16:creationId xmlns:a16="http://schemas.microsoft.com/office/drawing/2014/main" id="{00000000-0008-0000-0F00-00005E030000}"/>
            </a:ext>
          </a:extLst>
        </xdr:cNvPr>
        <xdr:cNvSpPr/>
      </xdr:nvSpPr>
      <xdr:spPr>
        <a:xfrm>
          <a:off x="16268700" y="1796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95886</xdr:rowOff>
    </xdr:from>
    <xdr:to>
      <xdr:col>81</xdr:col>
      <xdr:colOff>101600</xdr:colOff>
      <xdr:row>105</xdr:row>
      <xdr:rowOff>26036</xdr:rowOff>
    </xdr:to>
    <xdr:sp macro="" textlink="">
      <xdr:nvSpPr>
        <xdr:cNvPr id="863" name="フローチャート: 判断 862">
          <a:extLst>
            <a:ext uri="{FF2B5EF4-FFF2-40B4-BE49-F238E27FC236}">
              <a16:creationId xmlns:a16="http://schemas.microsoft.com/office/drawing/2014/main" id="{00000000-0008-0000-0F00-00005F030000}"/>
            </a:ext>
          </a:extLst>
        </xdr:cNvPr>
        <xdr:cNvSpPr/>
      </xdr:nvSpPr>
      <xdr:spPr>
        <a:xfrm>
          <a:off x="15430500"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864" name="フローチャート: 判断 863">
          <a:extLst>
            <a:ext uri="{FF2B5EF4-FFF2-40B4-BE49-F238E27FC236}">
              <a16:creationId xmlns:a16="http://schemas.microsoft.com/office/drawing/2014/main" id="{00000000-0008-0000-0F00-000060030000}"/>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52070</xdr:rowOff>
    </xdr:from>
    <xdr:to>
      <xdr:col>72</xdr:col>
      <xdr:colOff>38100</xdr:colOff>
      <xdr:row>105</xdr:row>
      <xdr:rowOff>153670</xdr:rowOff>
    </xdr:to>
    <xdr:sp macro="" textlink="">
      <xdr:nvSpPr>
        <xdr:cNvPr id="865" name="フローチャート: 判断 864">
          <a:extLst>
            <a:ext uri="{FF2B5EF4-FFF2-40B4-BE49-F238E27FC236}">
              <a16:creationId xmlns:a16="http://schemas.microsoft.com/office/drawing/2014/main" id="{00000000-0008-0000-0F00-000061030000}"/>
            </a:ext>
          </a:extLst>
        </xdr:cNvPr>
        <xdr:cNvSpPr/>
      </xdr:nvSpPr>
      <xdr:spPr>
        <a:xfrm>
          <a:off x="13652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55880</xdr:rowOff>
    </xdr:from>
    <xdr:to>
      <xdr:col>67</xdr:col>
      <xdr:colOff>101600</xdr:colOff>
      <xdr:row>106</xdr:row>
      <xdr:rowOff>157480</xdr:rowOff>
    </xdr:to>
    <xdr:sp macro="" textlink="">
      <xdr:nvSpPr>
        <xdr:cNvPr id="866" name="フローチャート: 判断 865">
          <a:extLst>
            <a:ext uri="{FF2B5EF4-FFF2-40B4-BE49-F238E27FC236}">
              <a16:creationId xmlns:a16="http://schemas.microsoft.com/office/drawing/2014/main" id="{00000000-0008-0000-0F00-000062030000}"/>
            </a:ext>
          </a:extLst>
        </xdr:cNvPr>
        <xdr:cNvSpPr/>
      </xdr:nvSpPr>
      <xdr:spPr>
        <a:xfrm>
          <a:off x="12763500" y="1822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F00-000063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F00-000064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F00-000065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F00-000066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0000000-0008-0000-0F00-000067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53975</xdr:rowOff>
    </xdr:from>
    <xdr:to>
      <xdr:col>85</xdr:col>
      <xdr:colOff>177800</xdr:colOff>
      <xdr:row>107</xdr:row>
      <xdr:rowOff>155575</xdr:rowOff>
    </xdr:to>
    <xdr:sp macro="" textlink="">
      <xdr:nvSpPr>
        <xdr:cNvPr id="872" name="楕円 871">
          <a:extLst>
            <a:ext uri="{FF2B5EF4-FFF2-40B4-BE49-F238E27FC236}">
              <a16:creationId xmlns:a16="http://schemas.microsoft.com/office/drawing/2014/main" id="{00000000-0008-0000-0F00-000068030000}"/>
            </a:ext>
          </a:extLst>
        </xdr:cNvPr>
        <xdr:cNvSpPr/>
      </xdr:nvSpPr>
      <xdr:spPr>
        <a:xfrm>
          <a:off x="16268700" y="183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32402</xdr:rowOff>
    </xdr:from>
    <xdr:ext cx="405111" cy="259045"/>
    <xdr:sp macro="" textlink="">
      <xdr:nvSpPr>
        <xdr:cNvPr id="873" name="【庁舎】&#10;有形固定資産減価償却率該当値テキスト">
          <a:extLst>
            <a:ext uri="{FF2B5EF4-FFF2-40B4-BE49-F238E27FC236}">
              <a16:creationId xmlns:a16="http://schemas.microsoft.com/office/drawing/2014/main" id="{00000000-0008-0000-0F00-000069030000}"/>
            </a:ext>
          </a:extLst>
        </xdr:cNvPr>
        <xdr:cNvSpPr txBox="1"/>
      </xdr:nvSpPr>
      <xdr:spPr>
        <a:xfrm>
          <a:off x="16357600" y="1837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25400</xdr:rowOff>
    </xdr:from>
    <xdr:to>
      <xdr:col>81</xdr:col>
      <xdr:colOff>101600</xdr:colOff>
      <xdr:row>107</xdr:row>
      <xdr:rowOff>127000</xdr:rowOff>
    </xdr:to>
    <xdr:sp macro="" textlink="">
      <xdr:nvSpPr>
        <xdr:cNvPr id="874" name="楕円 873">
          <a:extLst>
            <a:ext uri="{FF2B5EF4-FFF2-40B4-BE49-F238E27FC236}">
              <a16:creationId xmlns:a16="http://schemas.microsoft.com/office/drawing/2014/main" id="{00000000-0008-0000-0F00-00006A030000}"/>
            </a:ext>
          </a:extLst>
        </xdr:cNvPr>
        <xdr:cNvSpPr/>
      </xdr:nvSpPr>
      <xdr:spPr>
        <a:xfrm>
          <a:off x="15430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76200</xdr:rowOff>
    </xdr:from>
    <xdr:to>
      <xdr:col>85</xdr:col>
      <xdr:colOff>127000</xdr:colOff>
      <xdr:row>107</xdr:row>
      <xdr:rowOff>104775</xdr:rowOff>
    </xdr:to>
    <xdr:cxnSp macro="">
      <xdr:nvCxnSpPr>
        <xdr:cNvPr id="875" name="直線コネクタ 874">
          <a:extLst>
            <a:ext uri="{FF2B5EF4-FFF2-40B4-BE49-F238E27FC236}">
              <a16:creationId xmlns:a16="http://schemas.microsoft.com/office/drawing/2014/main" id="{00000000-0008-0000-0F00-00006B030000}"/>
            </a:ext>
          </a:extLst>
        </xdr:cNvPr>
        <xdr:cNvCxnSpPr/>
      </xdr:nvCxnSpPr>
      <xdr:spPr>
        <a:xfrm>
          <a:off x="15481300" y="184213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162561</xdr:rowOff>
    </xdr:from>
    <xdr:to>
      <xdr:col>76</xdr:col>
      <xdr:colOff>165100</xdr:colOff>
      <xdr:row>107</xdr:row>
      <xdr:rowOff>92711</xdr:rowOff>
    </xdr:to>
    <xdr:sp macro="" textlink="">
      <xdr:nvSpPr>
        <xdr:cNvPr id="876" name="楕円 875">
          <a:extLst>
            <a:ext uri="{FF2B5EF4-FFF2-40B4-BE49-F238E27FC236}">
              <a16:creationId xmlns:a16="http://schemas.microsoft.com/office/drawing/2014/main" id="{00000000-0008-0000-0F00-00006C030000}"/>
            </a:ext>
          </a:extLst>
        </xdr:cNvPr>
        <xdr:cNvSpPr/>
      </xdr:nvSpPr>
      <xdr:spPr>
        <a:xfrm>
          <a:off x="14541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41911</xdr:rowOff>
    </xdr:from>
    <xdr:to>
      <xdr:col>81</xdr:col>
      <xdr:colOff>50800</xdr:colOff>
      <xdr:row>107</xdr:row>
      <xdr:rowOff>76200</xdr:rowOff>
    </xdr:to>
    <xdr:cxnSp macro="">
      <xdr:nvCxnSpPr>
        <xdr:cNvPr id="877" name="直線コネクタ 876">
          <a:extLst>
            <a:ext uri="{FF2B5EF4-FFF2-40B4-BE49-F238E27FC236}">
              <a16:creationId xmlns:a16="http://schemas.microsoft.com/office/drawing/2014/main" id="{00000000-0008-0000-0F00-00006D030000}"/>
            </a:ext>
          </a:extLst>
        </xdr:cNvPr>
        <xdr:cNvCxnSpPr/>
      </xdr:nvCxnSpPr>
      <xdr:spPr>
        <a:xfrm>
          <a:off x="14592300" y="183870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636</xdr:rowOff>
    </xdr:from>
    <xdr:to>
      <xdr:col>72</xdr:col>
      <xdr:colOff>38100</xdr:colOff>
      <xdr:row>107</xdr:row>
      <xdr:rowOff>102236</xdr:rowOff>
    </xdr:to>
    <xdr:sp macro="" textlink="">
      <xdr:nvSpPr>
        <xdr:cNvPr id="878" name="楕円 877">
          <a:extLst>
            <a:ext uri="{FF2B5EF4-FFF2-40B4-BE49-F238E27FC236}">
              <a16:creationId xmlns:a16="http://schemas.microsoft.com/office/drawing/2014/main" id="{00000000-0008-0000-0F00-00006E030000}"/>
            </a:ext>
          </a:extLst>
        </xdr:cNvPr>
        <xdr:cNvSpPr/>
      </xdr:nvSpPr>
      <xdr:spPr>
        <a:xfrm>
          <a:off x="13652500" y="1834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41911</xdr:rowOff>
    </xdr:from>
    <xdr:to>
      <xdr:col>76</xdr:col>
      <xdr:colOff>114300</xdr:colOff>
      <xdr:row>107</xdr:row>
      <xdr:rowOff>51436</xdr:rowOff>
    </xdr:to>
    <xdr:cxnSp macro="">
      <xdr:nvCxnSpPr>
        <xdr:cNvPr id="879" name="直線コネクタ 878">
          <a:extLst>
            <a:ext uri="{FF2B5EF4-FFF2-40B4-BE49-F238E27FC236}">
              <a16:creationId xmlns:a16="http://schemas.microsoft.com/office/drawing/2014/main" id="{00000000-0008-0000-0F00-00006F030000}"/>
            </a:ext>
          </a:extLst>
        </xdr:cNvPr>
        <xdr:cNvCxnSpPr/>
      </xdr:nvCxnSpPr>
      <xdr:spPr>
        <a:xfrm flipV="1">
          <a:off x="13703300" y="18387061"/>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48261</xdr:rowOff>
    </xdr:from>
    <xdr:to>
      <xdr:col>67</xdr:col>
      <xdr:colOff>101600</xdr:colOff>
      <xdr:row>107</xdr:row>
      <xdr:rowOff>149861</xdr:rowOff>
    </xdr:to>
    <xdr:sp macro="" textlink="">
      <xdr:nvSpPr>
        <xdr:cNvPr id="880" name="楕円 879">
          <a:extLst>
            <a:ext uri="{FF2B5EF4-FFF2-40B4-BE49-F238E27FC236}">
              <a16:creationId xmlns:a16="http://schemas.microsoft.com/office/drawing/2014/main" id="{00000000-0008-0000-0F00-000070030000}"/>
            </a:ext>
          </a:extLst>
        </xdr:cNvPr>
        <xdr:cNvSpPr/>
      </xdr:nvSpPr>
      <xdr:spPr>
        <a:xfrm>
          <a:off x="12763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51436</xdr:rowOff>
    </xdr:from>
    <xdr:to>
      <xdr:col>71</xdr:col>
      <xdr:colOff>177800</xdr:colOff>
      <xdr:row>107</xdr:row>
      <xdr:rowOff>99061</xdr:rowOff>
    </xdr:to>
    <xdr:cxnSp macro="">
      <xdr:nvCxnSpPr>
        <xdr:cNvPr id="881" name="直線コネクタ 880">
          <a:extLst>
            <a:ext uri="{FF2B5EF4-FFF2-40B4-BE49-F238E27FC236}">
              <a16:creationId xmlns:a16="http://schemas.microsoft.com/office/drawing/2014/main" id="{00000000-0008-0000-0F00-000071030000}"/>
            </a:ext>
          </a:extLst>
        </xdr:cNvPr>
        <xdr:cNvCxnSpPr/>
      </xdr:nvCxnSpPr>
      <xdr:spPr>
        <a:xfrm flipV="1">
          <a:off x="12814300" y="18396586"/>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42563</xdr:rowOff>
    </xdr:from>
    <xdr:ext cx="405111" cy="259045"/>
    <xdr:sp macro="" textlink="">
      <xdr:nvSpPr>
        <xdr:cNvPr id="882" name="n_1aveValue【庁舎】&#10;有形固定資産減価償却率">
          <a:extLst>
            <a:ext uri="{FF2B5EF4-FFF2-40B4-BE49-F238E27FC236}">
              <a16:creationId xmlns:a16="http://schemas.microsoft.com/office/drawing/2014/main" id="{00000000-0008-0000-0F00-000072030000}"/>
            </a:ext>
          </a:extLst>
        </xdr:cNvPr>
        <xdr:cNvSpPr txBox="1"/>
      </xdr:nvSpPr>
      <xdr:spPr>
        <a:xfrm>
          <a:off x="15266044" y="1770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883" name="n_2aveValue【庁舎】&#10;有形固定資産減価償却率">
          <a:extLst>
            <a:ext uri="{FF2B5EF4-FFF2-40B4-BE49-F238E27FC236}">
              <a16:creationId xmlns:a16="http://schemas.microsoft.com/office/drawing/2014/main" id="{00000000-0008-0000-0F00-000073030000}"/>
            </a:ext>
          </a:extLst>
        </xdr:cNvPr>
        <xdr:cNvSpPr txBox="1"/>
      </xdr:nvSpPr>
      <xdr:spPr>
        <a:xfrm>
          <a:off x="14389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170197</xdr:rowOff>
    </xdr:from>
    <xdr:ext cx="405111" cy="259045"/>
    <xdr:sp macro="" textlink="">
      <xdr:nvSpPr>
        <xdr:cNvPr id="884" name="n_3aveValue【庁舎】&#10;有形固定資産減価償却率">
          <a:extLst>
            <a:ext uri="{FF2B5EF4-FFF2-40B4-BE49-F238E27FC236}">
              <a16:creationId xmlns:a16="http://schemas.microsoft.com/office/drawing/2014/main" id="{00000000-0008-0000-0F00-000074030000}"/>
            </a:ext>
          </a:extLst>
        </xdr:cNvPr>
        <xdr:cNvSpPr txBox="1"/>
      </xdr:nvSpPr>
      <xdr:spPr>
        <a:xfrm>
          <a:off x="13500744" y="1782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2557</xdr:rowOff>
    </xdr:from>
    <xdr:ext cx="405111" cy="259045"/>
    <xdr:sp macro="" textlink="">
      <xdr:nvSpPr>
        <xdr:cNvPr id="885" name="n_4aveValue【庁舎】&#10;有形固定資産減価償却率">
          <a:extLst>
            <a:ext uri="{FF2B5EF4-FFF2-40B4-BE49-F238E27FC236}">
              <a16:creationId xmlns:a16="http://schemas.microsoft.com/office/drawing/2014/main" id="{00000000-0008-0000-0F00-000075030000}"/>
            </a:ext>
          </a:extLst>
        </xdr:cNvPr>
        <xdr:cNvSpPr txBox="1"/>
      </xdr:nvSpPr>
      <xdr:spPr>
        <a:xfrm>
          <a:off x="12611744" y="18004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118127</xdr:rowOff>
    </xdr:from>
    <xdr:ext cx="405111" cy="259045"/>
    <xdr:sp macro="" textlink="">
      <xdr:nvSpPr>
        <xdr:cNvPr id="886" name="n_1mainValue【庁舎】&#10;有形固定資産減価償却率">
          <a:extLst>
            <a:ext uri="{FF2B5EF4-FFF2-40B4-BE49-F238E27FC236}">
              <a16:creationId xmlns:a16="http://schemas.microsoft.com/office/drawing/2014/main" id="{00000000-0008-0000-0F00-000076030000}"/>
            </a:ext>
          </a:extLst>
        </xdr:cNvPr>
        <xdr:cNvSpPr txBox="1"/>
      </xdr:nvSpPr>
      <xdr:spPr>
        <a:xfrm>
          <a:off x="15266044" y="184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83838</xdr:rowOff>
    </xdr:from>
    <xdr:ext cx="405111" cy="259045"/>
    <xdr:sp macro="" textlink="">
      <xdr:nvSpPr>
        <xdr:cNvPr id="887" name="n_2mainValue【庁舎】&#10;有形固定資産減価償却率">
          <a:extLst>
            <a:ext uri="{FF2B5EF4-FFF2-40B4-BE49-F238E27FC236}">
              <a16:creationId xmlns:a16="http://schemas.microsoft.com/office/drawing/2014/main" id="{00000000-0008-0000-0F00-000077030000}"/>
            </a:ext>
          </a:extLst>
        </xdr:cNvPr>
        <xdr:cNvSpPr txBox="1"/>
      </xdr:nvSpPr>
      <xdr:spPr>
        <a:xfrm>
          <a:off x="14389744" y="1842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93363</xdr:rowOff>
    </xdr:from>
    <xdr:ext cx="405111" cy="259045"/>
    <xdr:sp macro="" textlink="">
      <xdr:nvSpPr>
        <xdr:cNvPr id="888" name="n_3mainValue【庁舎】&#10;有形固定資産減価償却率">
          <a:extLst>
            <a:ext uri="{FF2B5EF4-FFF2-40B4-BE49-F238E27FC236}">
              <a16:creationId xmlns:a16="http://schemas.microsoft.com/office/drawing/2014/main" id="{00000000-0008-0000-0F00-000078030000}"/>
            </a:ext>
          </a:extLst>
        </xdr:cNvPr>
        <xdr:cNvSpPr txBox="1"/>
      </xdr:nvSpPr>
      <xdr:spPr>
        <a:xfrm>
          <a:off x="13500744" y="1843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140988</xdr:rowOff>
    </xdr:from>
    <xdr:ext cx="405111" cy="259045"/>
    <xdr:sp macro="" textlink="">
      <xdr:nvSpPr>
        <xdr:cNvPr id="889" name="n_4mainValue【庁舎】&#10;有形固定資産減価償却率">
          <a:extLst>
            <a:ext uri="{FF2B5EF4-FFF2-40B4-BE49-F238E27FC236}">
              <a16:creationId xmlns:a16="http://schemas.microsoft.com/office/drawing/2014/main" id="{00000000-0008-0000-0F00-000079030000}"/>
            </a:ext>
          </a:extLst>
        </xdr:cNvPr>
        <xdr:cNvSpPr txBox="1"/>
      </xdr:nvSpPr>
      <xdr:spPr>
        <a:xfrm>
          <a:off x="12611744" y="1848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00000000-0008-0000-0F00-00007A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00000000-0008-0000-0F00-00007B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00000000-0008-0000-0F00-00007C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00000000-0008-0000-0F00-00007D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00000000-0008-0000-0F00-00007E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00000000-0008-0000-0F00-00007F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00000000-0008-0000-0F00-000080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00000000-0008-0000-0F00-000081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00000000-0008-0000-0F00-000082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00000000-0008-0000-0F00-000083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0" name="テキスト ボックス 899">
          <a:extLst>
            <a:ext uri="{FF2B5EF4-FFF2-40B4-BE49-F238E27FC236}">
              <a16:creationId xmlns:a16="http://schemas.microsoft.com/office/drawing/2014/main" id="{00000000-0008-0000-0F00-00008403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01" name="直線コネクタ 900">
          <a:extLst>
            <a:ext uri="{FF2B5EF4-FFF2-40B4-BE49-F238E27FC236}">
              <a16:creationId xmlns:a16="http://schemas.microsoft.com/office/drawing/2014/main" id="{00000000-0008-0000-0F00-000085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2" name="テキスト ボックス 901">
          <a:extLst>
            <a:ext uri="{FF2B5EF4-FFF2-40B4-BE49-F238E27FC236}">
              <a16:creationId xmlns:a16="http://schemas.microsoft.com/office/drawing/2014/main" id="{00000000-0008-0000-0F00-000086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3" name="直線コネクタ 902">
          <a:extLst>
            <a:ext uri="{FF2B5EF4-FFF2-40B4-BE49-F238E27FC236}">
              <a16:creationId xmlns:a16="http://schemas.microsoft.com/office/drawing/2014/main" id="{00000000-0008-0000-0F00-000087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4" name="テキスト ボックス 903">
          <a:extLst>
            <a:ext uri="{FF2B5EF4-FFF2-40B4-BE49-F238E27FC236}">
              <a16:creationId xmlns:a16="http://schemas.microsoft.com/office/drawing/2014/main" id="{00000000-0008-0000-0F00-000088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5" name="直線コネクタ 904">
          <a:extLst>
            <a:ext uri="{FF2B5EF4-FFF2-40B4-BE49-F238E27FC236}">
              <a16:creationId xmlns:a16="http://schemas.microsoft.com/office/drawing/2014/main" id="{00000000-0008-0000-0F00-000089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6" name="テキスト ボックス 905">
          <a:extLst>
            <a:ext uri="{FF2B5EF4-FFF2-40B4-BE49-F238E27FC236}">
              <a16:creationId xmlns:a16="http://schemas.microsoft.com/office/drawing/2014/main" id="{00000000-0008-0000-0F00-00008A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7" name="直線コネクタ 906">
          <a:extLst>
            <a:ext uri="{FF2B5EF4-FFF2-40B4-BE49-F238E27FC236}">
              <a16:creationId xmlns:a16="http://schemas.microsoft.com/office/drawing/2014/main" id="{00000000-0008-0000-0F00-00008B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8" name="テキスト ボックス 907">
          <a:extLst>
            <a:ext uri="{FF2B5EF4-FFF2-40B4-BE49-F238E27FC236}">
              <a16:creationId xmlns:a16="http://schemas.microsoft.com/office/drawing/2014/main" id="{00000000-0008-0000-0F00-00008C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0" name="テキスト ボックス 909">
          <a:extLst>
            <a:ext uri="{FF2B5EF4-FFF2-40B4-BE49-F238E27FC236}">
              <a16:creationId xmlns:a16="http://schemas.microsoft.com/office/drawing/2014/main" id="{00000000-0008-0000-0F00-00008E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1" name="【庁舎】&#10;一人当たり面積グラフ枠">
          <a:extLst>
            <a:ext uri="{FF2B5EF4-FFF2-40B4-BE49-F238E27FC236}">
              <a16:creationId xmlns:a16="http://schemas.microsoft.com/office/drawing/2014/main" id="{00000000-0008-0000-0F00-00008F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105918</xdr:rowOff>
    </xdr:from>
    <xdr:to>
      <xdr:col>116</xdr:col>
      <xdr:colOff>62864</xdr:colOff>
      <xdr:row>108</xdr:row>
      <xdr:rowOff>3048</xdr:rowOff>
    </xdr:to>
    <xdr:cxnSp macro="">
      <xdr:nvCxnSpPr>
        <xdr:cNvPr id="912" name="直線コネクタ 911">
          <a:extLst>
            <a:ext uri="{FF2B5EF4-FFF2-40B4-BE49-F238E27FC236}">
              <a16:creationId xmlns:a16="http://schemas.microsoft.com/office/drawing/2014/main" id="{00000000-0008-0000-0F00-000090030000}"/>
            </a:ext>
          </a:extLst>
        </xdr:cNvPr>
        <xdr:cNvCxnSpPr/>
      </xdr:nvCxnSpPr>
      <xdr:spPr>
        <a:xfrm flipV="1">
          <a:off x="22160864" y="17422368"/>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6875</xdr:rowOff>
    </xdr:from>
    <xdr:ext cx="469744" cy="259045"/>
    <xdr:sp macro="" textlink="">
      <xdr:nvSpPr>
        <xdr:cNvPr id="913" name="【庁舎】&#10;一人当たり面積最小値テキスト">
          <a:extLst>
            <a:ext uri="{FF2B5EF4-FFF2-40B4-BE49-F238E27FC236}">
              <a16:creationId xmlns:a16="http://schemas.microsoft.com/office/drawing/2014/main" id="{00000000-0008-0000-0F00-000091030000}"/>
            </a:ext>
          </a:extLst>
        </xdr:cNvPr>
        <xdr:cNvSpPr txBox="1"/>
      </xdr:nvSpPr>
      <xdr:spPr>
        <a:xfrm>
          <a:off x="22199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xdr:rowOff>
    </xdr:from>
    <xdr:to>
      <xdr:col>116</xdr:col>
      <xdr:colOff>152400</xdr:colOff>
      <xdr:row>108</xdr:row>
      <xdr:rowOff>3048</xdr:rowOff>
    </xdr:to>
    <xdr:cxnSp macro="">
      <xdr:nvCxnSpPr>
        <xdr:cNvPr id="914" name="直線コネクタ 913">
          <a:extLst>
            <a:ext uri="{FF2B5EF4-FFF2-40B4-BE49-F238E27FC236}">
              <a16:creationId xmlns:a16="http://schemas.microsoft.com/office/drawing/2014/main" id="{00000000-0008-0000-0F00-000092030000}"/>
            </a:ext>
          </a:extLst>
        </xdr:cNvPr>
        <xdr:cNvCxnSpPr/>
      </xdr:nvCxnSpPr>
      <xdr:spPr>
        <a:xfrm>
          <a:off x="22072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52595</xdr:rowOff>
    </xdr:from>
    <xdr:ext cx="469744" cy="259045"/>
    <xdr:sp macro="" textlink="">
      <xdr:nvSpPr>
        <xdr:cNvPr id="915" name="【庁舎】&#10;一人当たり面積最大値テキスト">
          <a:extLst>
            <a:ext uri="{FF2B5EF4-FFF2-40B4-BE49-F238E27FC236}">
              <a16:creationId xmlns:a16="http://schemas.microsoft.com/office/drawing/2014/main" id="{00000000-0008-0000-0F00-000093030000}"/>
            </a:ext>
          </a:extLst>
        </xdr:cNvPr>
        <xdr:cNvSpPr txBox="1"/>
      </xdr:nvSpPr>
      <xdr:spPr>
        <a:xfrm>
          <a:off x="22199600" y="1719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105918</xdr:rowOff>
    </xdr:from>
    <xdr:to>
      <xdr:col>116</xdr:col>
      <xdr:colOff>152400</xdr:colOff>
      <xdr:row>101</xdr:row>
      <xdr:rowOff>105918</xdr:rowOff>
    </xdr:to>
    <xdr:cxnSp macro="">
      <xdr:nvCxnSpPr>
        <xdr:cNvPr id="916" name="直線コネクタ 915">
          <a:extLst>
            <a:ext uri="{FF2B5EF4-FFF2-40B4-BE49-F238E27FC236}">
              <a16:creationId xmlns:a16="http://schemas.microsoft.com/office/drawing/2014/main" id="{00000000-0008-0000-0F00-000094030000}"/>
            </a:ext>
          </a:extLst>
        </xdr:cNvPr>
        <xdr:cNvCxnSpPr/>
      </xdr:nvCxnSpPr>
      <xdr:spPr>
        <a:xfrm>
          <a:off x="22072600" y="1742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112285</xdr:rowOff>
    </xdr:from>
    <xdr:ext cx="469744" cy="259045"/>
    <xdr:sp macro="" textlink="">
      <xdr:nvSpPr>
        <xdr:cNvPr id="917" name="【庁舎】&#10;一人当たり面積平均値テキスト">
          <a:extLst>
            <a:ext uri="{FF2B5EF4-FFF2-40B4-BE49-F238E27FC236}">
              <a16:creationId xmlns:a16="http://schemas.microsoft.com/office/drawing/2014/main" id="{00000000-0008-0000-0F00-000095030000}"/>
            </a:ext>
          </a:extLst>
        </xdr:cNvPr>
        <xdr:cNvSpPr txBox="1"/>
      </xdr:nvSpPr>
      <xdr:spPr>
        <a:xfrm>
          <a:off x="22199600" y="177716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89408</xdr:rowOff>
    </xdr:from>
    <xdr:to>
      <xdr:col>116</xdr:col>
      <xdr:colOff>114300</xdr:colOff>
      <xdr:row>105</xdr:row>
      <xdr:rowOff>19558</xdr:rowOff>
    </xdr:to>
    <xdr:sp macro="" textlink="">
      <xdr:nvSpPr>
        <xdr:cNvPr id="918" name="フローチャート: 判断 917">
          <a:extLst>
            <a:ext uri="{FF2B5EF4-FFF2-40B4-BE49-F238E27FC236}">
              <a16:creationId xmlns:a16="http://schemas.microsoft.com/office/drawing/2014/main" id="{00000000-0008-0000-0F00-000096030000}"/>
            </a:ext>
          </a:extLst>
        </xdr:cNvPr>
        <xdr:cNvSpPr/>
      </xdr:nvSpPr>
      <xdr:spPr>
        <a:xfrm>
          <a:off x="22110700" y="1792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61976</xdr:rowOff>
    </xdr:from>
    <xdr:to>
      <xdr:col>112</xdr:col>
      <xdr:colOff>38100</xdr:colOff>
      <xdr:row>104</xdr:row>
      <xdr:rowOff>163576</xdr:rowOff>
    </xdr:to>
    <xdr:sp macro="" textlink="">
      <xdr:nvSpPr>
        <xdr:cNvPr id="919" name="フローチャート: 判断 918">
          <a:extLst>
            <a:ext uri="{FF2B5EF4-FFF2-40B4-BE49-F238E27FC236}">
              <a16:creationId xmlns:a16="http://schemas.microsoft.com/office/drawing/2014/main" id="{00000000-0008-0000-0F00-000097030000}"/>
            </a:ext>
          </a:extLst>
        </xdr:cNvPr>
        <xdr:cNvSpPr/>
      </xdr:nvSpPr>
      <xdr:spPr>
        <a:xfrm>
          <a:off x="21272500" y="1789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61976</xdr:rowOff>
    </xdr:from>
    <xdr:to>
      <xdr:col>107</xdr:col>
      <xdr:colOff>101600</xdr:colOff>
      <xdr:row>104</xdr:row>
      <xdr:rowOff>163576</xdr:rowOff>
    </xdr:to>
    <xdr:sp macro="" textlink="">
      <xdr:nvSpPr>
        <xdr:cNvPr id="920" name="フローチャート: 判断 919">
          <a:extLst>
            <a:ext uri="{FF2B5EF4-FFF2-40B4-BE49-F238E27FC236}">
              <a16:creationId xmlns:a16="http://schemas.microsoft.com/office/drawing/2014/main" id="{00000000-0008-0000-0F00-000098030000}"/>
            </a:ext>
          </a:extLst>
        </xdr:cNvPr>
        <xdr:cNvSpPr/>
      </xdr:nvSpPr>
      <xdr:spPr>
        <a:xfrm>
          <a:off x="20383500" y="1789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921" name="フローチャート: 判断 920">
          <a:extLst>
            <a:ext uri="{FF2B5EF4-FFF2-40B4-BE49-F238E27FC236}">
              <a16:creationId xmlns:a16="http://schemas.microsoft.com/office/drawing/2014/main" id="{00000000-0008-0000-0F00-000099030000}"/>
            </a:ext>
          </a:extLst>
        </xdr:cNvPr>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32258</xdr:rowOff>
    </xdr:from>
    <xdr:to>
      <xdr:col>98</xdr:col>
      <xdr:colOff>38100</xdr:colOff>
      <xdr:row>105</xdr:row>
      <xdr:rowOff>133858</xdr:rowOff>
    </xdr:to>
    <xdr:sp macro="" textlink="">
      <xdr:nvSpPr>
        <xdr:cNvPr id="922" name="フローチャート: 判断 921">
          <a:extLst>
            <a:ext uri="{FF2B5EF4-FFF2-40B4-BE49-F238E27FC236}">
              <a16:creationId xmlns:a16="http://schemas.microsoft.com/office/drawing/2014/main" id="{00000000-0008-0000-0F00-00009A030000}"/>
            </a:ext>
          </a:extLst>
        </xdr:cNvPr>
        <xdr:cNvSpPr/>
      </xdr:nvSpPr>
      <xdr:spPr>
        <a:xfrm>
          <a:off x="18605500" y="1803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00000000-0008-0000-0F00-00009B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00000000-0008-0000-0F00-00009C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00000000-0008-0000-0F00-00009D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F00-00009E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F00-00009F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254</xdr:rowOff>
    </xdr:from>
    <xdr:to>
      <xdr:col>116</xdr:col>
      <xdr:colOff>114300</xdr:colOff>
      <xdr:row>105</xdr:row>
      <xdr:rowOff>101854</xdr:rowOff>
    </xdr:to>
    <xdr:sp macro="" textlink="">
      <xdr:nvSpPr>
        <xdr:cNvPr id="928" name="楕円 927">
          <a:extLst>
            <a:ext uri="{FF2B5EF4-FFF2-40B4-BE49-F238E27FC236}">
              <a16:creationId xmlns:a16="http://schemas.microsoft.com/office/drawing/2014/main" id="{00000000-0008-0000-0F00-0000A0030000}"/>
            </a:ext>
          </a:extLst>
        </xdr:cNvPr>
        <xdr:cNvSpPr/>
      </xdr:nvSpPr>
      <xdr:spPr>
        <a:xfrm>
          <a:off x="22110700" y="1800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150131</xdr:rowOff>
    </xdr:from>
    <xdr:ext cx="469744" cy="259045"/>
    <xdr:sp macro="" textlink="">
      <xdr:nvSpPr>
        <xdr:cNvPr id="929" name="【庁舎】&#10;一人当たり面積該当値テキスト">
          <a:extLst>
            <a:ext uri="{FF2B5EF4-FFF2-40B4-BE49-F238E27FC236}">
              <a16:creationId xmlns:a16="http://schemas.microsoft.com/office/drawing/2014/main" id="{00000000-0008-0000-0F00-0000A1030000}"/>
            </a:ext>
          </a:extLst>
        </xdr:cNvPr>
        <xdr:cNvSpPr txBox="1"/>
      </xdr:nvSpPr>
      <xdr:spPr>
        <a:xfrm>
          <a:off x="22199600" y="1798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4826</xdr:rowOff>
    </xdr:from>
    <xdr:to>
      <xdr:col>112</xdr:col>
      <xdr:colOff>38100</xdr:colOff>
      <xdr:row>103</xdr:row>
      <xdr:rowOff>106426</xdr:rowOff>
    </xdr:to>
    <xdr:sp macro="" textlink="">
      <xdr:nvSpPr>
        <xdr:cNvPr id="930" name="楕円 929">
          <a:extLst>
            <a:ext uri="{FF2B5EF4-FFF2-40B4-BE49-F238E27FC236}">
              <a16:creationId xmlns:a16="http://schemas.microsoft.com/office/drawing/2014/main" id="{00000000-0008-0000-0F00-0000A2030000}"/>
            </a:ext>
          </a:extLst>
        </xdr:cNvPr>
        <xdr:cNvSpPr/>
      </xdr:nvSpPr>
      <xdr:spPr>
        <a:xfrm>
          <a:off x="21272500" y="1766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55626</xdr:rowOff>
    </xdr:from>
    <xdr:to>
      <xdr:col>116</xdr:col>
      <xdr:colOff>63500</xdr:colOff>
      <xdr:row>105</xdr:row>
      <xdr:rowOff>51054</xdr:rowOff>
    </xdr:to>
    <xdr:cxnSp macro="">
      <xdr:nvCxnSpPr>
        <xdr:cNvPr id="931" name="直線コネクタ 930">
          <a:extLst>
            <a:ext uri="{FF2B5EF4-FFF2-40B4-BE49-F238E27FC236}">
              <a16:creationId xmlns:a16="http://schemas.microsoft.com/office/drawing/2014/main" id="{00000000-0008-0000-0F00-0000A3030000}"/>
            </a:ext>
          </a:extLst>
        </xdr:cNvPr>
        <xdr:cNvCxnSpPr/>
      </xdr:nvCxnSpPr>
      <xdr:spPr>
        <a:xfrm>
          <a:off x="21323300" y="17714976"/>
          <a:ext cx="838200" cy="33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23113</xdr:rowOff>
    </xdr:from>
    <xdr:to>
      <xdr:col>107</xdr:col>
      <xdr:colOff>101600</xdr:colOff>
      <xdr:row>103</xdr:row>
      <xdr:rowOff>124713</xdr:rowOff>
    </xdr:to>
    <xdr:sp macro="" textlink="">
      <xdr:nvSpPr>
        <xdr:cNvPr id="932" name="楕円 931">
          <a:extLst>
            <a:ext uri="{FF2B5EF4-FFF2-40B4-BE49-F238E27FC236}">
              <a16:creationId xmlns:a16="http://schemas.microsoft.com/office/drawing/2014/main" id="{00000000-0008-0000-0F00-0000A4030000}"/>
            </a:ext>
          </a:extLst>
        </xdr:cNvPr>
        <xdr:cNvSpPr/>
      </xdr:nvSpPr>
      <xdr:spPr>
        <a:xfrm>
          <a:off x="20383500" y="1768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55626</xdr:rowOff>
    </xdr:from>
    <xdr:to>
      <xdr:col>111</xdr:col>
      <xdr:colOff>177800</xdr:colOff>
      <xdr:row>103</xdr:row>
      <xdr:rowOff>73913</xdr:rowOff>
    </xdr:to>
    <xdr:cxnSp macro="">
      <xdr:nvCxnSpPr>
        <xdr:cNvPr id="933" name="直線コネクタ 932">
          <a:extLst>
            <a:ext uri="{FF2B5EF4-FFF2-40B4-BE49-F238E27FC236}">
              <a16:creationId xmlns:a16="http://schemas.microsoft.com/office/drawing/2014/main" id="{00000000-0008-0000-0F00-0000A5030000}"/>
            </a:ext>
          </a:extLst>
        </xdr:cNvPr>
        <xdr:cNvCxnSpPr/>
      </xdr:nvCxnSpPr>
      <xdr:spPr>
        <a:xfrm flipV="1">
          <a:off x="20434300" y="17714976"/>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130556</xdr:rowOff>
    </xdr:from>
    <xdr:to>
      <xdr:col>102</xdr:col>
      <xdr:colOff>165100</xdr:colOff>
      <xdr:row>103</xdr:row>
      <xdr:rowOff>60706</xdr:rowOff>
    </xdr:to>
    <xdr:sp macro="" textlink="">
      <xdr:nvSpPr>
        <xdr:cNvPr id="934" name="楕円 933">
          <a:extLst>
            <a:ext uri="{FF2B5EF4-FFF2-40B4-BE49-F238E27FC236}">
              <a16:creationId xmlns:a16="http://schemas.microsoft.com/office/drawing/2014/main" id="{00000000-0008-0000-0F00-0000A6030000}"/>
            </a:ext>
          </a:extLst>
        </xdr:cNvPr>
        <xdr:cNvSpPr/>
      </xdr:nvSpPr>
      <xdr:spPr>
        <a:xfrm>
          <a:off x="19494500" y="1761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9906</xdr:rowOff>
    </xdr:from>
    <xdr:to>
      <xdr:col>107</xdr:col>
      <xdr:colOff>50800</xdr:colOff>
      <xdr:row>103</xdr:row>
      <xdr:rowOff>73913</xdr:rowOff>
    </xdr:to>
    <xdr:cxnSp macro="">
      <xdr:nvCxnSpPr>
        <xdr:cNvPr id="935" name="直線コネクタ 934">
          <a:extLst>
            <a:ext uri="{FF2B5EF4-FFF2-40B4-BE49-F238E27FC236}">
              <a16:creationId xmlns:a16="http://schemas.microsoft.com/office/drawing/2014/main" id="{00000000-0008-0000-0F00-0000A7030000}"/>
            </a:ext>
          </a:extLst>
        </xdr:cNvPr>
        <xdr:cNvCxnSpPr/>
      </xdr:nvCxnSpPr>
      <xdr:spPr>
        <a:xfrm>
          <a:off x="19545300" y="17669256"/>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23113</xdr:rowOff>
    </xdr:from>
    <xdr:to>
      <xdr:col>98</xdr:col>
      <xdr:colOff>38100</xdr:colOff>
      <xdr:row>103</xdr:row>
      <xdr:rowOff>124713</xdr:rowOff>
    </xdr:to>
    <xdr:sp macro="" textlink="">
      <xdr:nvSpPr>
        <xdr:cNvPr id="936" name="楕円 935">
          <a:extLst>
            <a:ext uri="{FF2B5EF4-FFF2-40B4-BE49-F238E27FC236}">
              <a16:creationId xmlns:a16="http://schemas.microsoft.com/office/drawing/2014/main" id="{00000000-0008-0000-0F00-0000A8030000}"/>
            </a:ext>
          </a:extLst>
        </xdr:cNvPr>
        <xdr:cNvSpPr/>
      </xdr:nvSpPr>
      <xdr:spPr>
        <a:xfrm>
          <a:off x="18605500" y="1768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9906</xdr:rowOff>
    </xdr:from>
    <xdr:to>
      <xdr:col>102</xdr:col>
      <xdr:colOff>114300</xdr:colOff>
      <xdr:row>103</xdr:row>
      <xdr:rowOff>73913</xdr:rowOff>
    </xdr:to>
    <xdr:cxnSp macro="">
      <xdr:nvCxnSpPr>
        <xdr:cNvPr id="937" name="直線コネクタ 936">
          <a:extLst>
            <a:ext uri="{FF2B5EF4-FFF2-40B4-BE49-F238E27FC236}">
              <a16:creationId xmlns:a16="http://schemas.microsoft.com/office/drawing/2014/main" id="{00000000-0008-0000-0F00-0000A9030000}"/>
            </a:ext>
          </a:extLst>
        </xdr:cNvPr>
        <xdr:cNvCxnSpPr/>
      </xdr:nvCxnSpPr>
      <xdr:spPr>
        <a:xfrm flipV="1">
          <a:off x="18656300" y="17669256"/>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154703</xdr:rowOff>
    </xdr:from>
    <xdr:ext cx="469744" cy="259045"/>
    <xdr:sp macro="" textlink="">
      <xdr:nvSpPr>
        <xdr:cNvPr id="938" name="n_1aveValue【庁舎】&#10;一人当たり面積">
          <a:extLst>
            <a:ext uri="{FF2B5EF4-FFF2-40B4-BE49-F238E27FC236}">
              <a16:creationId xmlns:a16="http://schemas.microsoft.com/office/drawing/2014/main" id="{00000000-0008-0000-0F00-0000AA030000}"/>
            </a:ext>
          </a:extLst>
        </xdr:cNvPr>
        <xdr:cNvSpPr txBox="1"/>
      </xdr:nvSpPr>
      <xdr:spPr>
        <a:xfrm>
          <a:off x="21075727" y="1798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154703</xdr:rowOff>
    </xdr:from>
    <xdr:ext cx="469744" cy="259045"/>
    <xdr:sp macro="" textlink="">
      <xdr:nvSpPr>
        <xdr:cNvPr id="939" name="n_2aveValue【庁舎】&#10;一人当たり面積">
          <a:extLst>
            <a:ext uri="{FF2B5EF4-FFF2-40B4-BE49-F238E27FC236}">
              <a16:creationId xmlns:a16="http://schemas.microsoft.com/office/drawing/2014/main" id="{00000000-0008-0000-0F00-0000AB030000}"/>
            </a:ext>
          </a:extLst>
        </xdr:cNvPr>
        <xdr:cNvSpPr txBox="1"/>
      </xdr:nvSpPr>
      <xdr:spPr>
        <a:xfrm>
          <a:off x="20199427" y="1798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3827</xdr:rowOff>
    </xdr:from>
    <xdr:ext cx="469744" cy="259045"/>
    <xdr:sp macro="" textlink="">
      <xdr:nvSpPr>
        <xdr:cNvPr id="940" name="n_3aveValue【庁舎】&#10;一人当たり面積">
          <a:extLst>
            <a:ext uri="{FF2B5EF4-FFF2-40B4-BE49-F238E27FC236}">
              <a16:creationId xmlns:a16="http://schemas.microsoft.com/office/drawing/2014/main" id="{00000000-0008-0000-0F00-0000AC030000}"/>
            </a:ext>
          </a:extLst>
        </xdr:cNvPr>
        <xdr:cNvSpPr txBox="1"/>
      </xdr:nvSpPr>
      <xdr:spPr>
        <a:xfrm>
          <a:off x="19310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124985</xdr:rowOff>
    </xdr:from>
    <xdr:ext cx="469744" cy="259045"/>
    <xdr:sp macro="" textlink="">
      <xdr:nvSpPr>
        <xdr:cNvPr id="941" name="n_4aveValue【庁舎】&#10;一人当たり面積">
          <a:extLst>
            <a:ext uri="{FF2B5EF4-FFF2-40B4-BE49-F238E27FC236}">
              <a16:creationId xmlns:a16="http://schemas.microsoft.com/office/drawing/2014/main" id="{00000000-0008-0000-0F00-0000AD030000}"/>
            </a:ext>
          </a:extLst>
        </xdr:cNvPr>
        <xdr:cNvSpPr txBox="1"/>
      </xdr:nvSpPr>
      <xdr:spPr>
        <a:xfrm>
          <a:off x="18421427" y="1812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122953</xdr:rowOff>
    </xdr:from>
    <xdr:ext cx="469744" cy="259045"/>
    <xdr:sp macro="" textlink="">
      <xdr:nvSpPr>
        <xdr:cNvPr id="942" name="n_1mainValue【庁舎】&#10;一人当たり面積">
          <a:extLst>
            <a:ext uri="{FF2B5EF4-FFF2-40B4-BE49-F238E27FC236}">
              <a16:creationId xmlns:a16="http://schemas.microsoft.com/office/drawing/2014/main" id="{00000000-0008-0000-0F00-0000AE030000}"/>
            </a:ext>
          </a:extLst>
        </xdr:cNvPr>
        <xdr:cNvSpPr txBox="1"/>
      </xdr:nvSpPr>
      <xdr:spPr>
        <a:xfrm>
          <a:off x="21075727" y="1743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141240</xdr:rowOff>
    </xdr:from>
    <xdr:ext cx="469744" cy="259045"/>
    <xdr:sp macro="" textlink="">
      <xdr:nvSpPr>
        <xdr:cNvPr id="943" name="n_2mainValue【庁舎】&#10;一人当たり面積">
          <a:extLst>
            <a:ext uri="{FF2B5EF4-FFF2-40B4-BE49-F238E27FC236}">
              <a16:creationId xmlns:a16="http://schemas.microsoft.com/office/drawing/2014/main" id="{00000000-0008-0000-0F00-0000AF030000}"/>
            </a:ext>
          </a:extLst>
        </xdr:cNvPr>
        <xdr:cNvSpPr txBox="1"/>
      </xdr:nvSpPr>
      <xdr:spPr>
        <a:xfrm>
          <a:off x="20199427" y="1745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77233</xdr:rowOff>
    </xdr:from>
    <xdr:ext cx="469744" cy="259045"/>
    <xdr:sp macro="" textlink="">
      <xdr:nvSpPr>
        <xdr:cNvPr id="944" name="n_3mainValue【庁舎】&#10;一人当たり面積">
          <a:extLst>
            <a:ext uri="{FF2B5EF4-FFF2-40B4-BE49-F238E27FC236}">
              <a16:creationId xmlns:a16="http://schemas.microsoft.com/office/drawing/2014/main" id="{00000000-0008-0000-0F00-0000B0030000}"/>
            </a:ext>
          </a:extLst>
        </xdr:cNvPr>
        <xdr:cNvSpPr txBox="1"/>
      </xdr:nvSpPr>
      <xdr:spPr>
        <a:xfrm>
          <a:off x="19310427" y="1739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141240</xdr:rowOff>
    </xdr:from>
    <xdr:ext cx="469744" cy="259045"/>
    <xdr:sp macro="" textlink="">
      <xdr:nvSpPr>
        <xdr:cNvPr id="945" name="n_4mainValue【庁舎】&#10;一人当たり面積">
          <a:extLst>
            <a:ext uri="{FF2B5EF4-FFF2-40B4-BE49-F238E27FC236}">
              <a16:creationId xmlns:a16="http://schemas.microsoft.com/office/drawing/2014/main" id="{00000000-0008-0000-0F00-0000B1030000}"/>
            </a:ext>
          </a:extLst>
        </xdr:cNvPr>
        <xdr:cNvSpPr txBox="1"/>
      </xdr:nvSpPr>
      <xdr:spPr>
        <a:xfrm>
          <a:off x="18421427" y="1745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6" name="正方形/長方形 945">
          <a:extLst>
            <a:ext uri="{FF2B5EF4-FFF2-40B4-BE49-F238E27FC236}">
              <a16:creationId xmlns:a16="http://schemas.microsoft.com/office/drawing/2014/main" id="{00000000-0008-0000-0F00-0000B2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7" name="正方形/長方形 946">
          <a:extLst>
            <a:ext uri="{FF2B5EF4-FFF2-40B4-BE49-F238E27FC236}">
              <a16:creationId xmlns:a16="http://schemas.microsoft.com/office/drawing/2014/main" id="{00000000-0008-0000-0F00-0000B3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8" name="テキスト ボックス 947">
          <a:extLst>
            <a:ext uri="{FF2B5EF4-FFF2-40B4-BE49-F238E27FC236}">
              <a16:creationId xmlns:a16="http://schemas.microsoft.com/office/drawing/2014/main" id="{00000000-0008-0000-0F00-0000B4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市の公共施設は、市町村合併により施設数が多く、財政制約上の問題から更新が進まず、全体的に有形固定資産減価償却率が高くなっている。老朽化が進み、耐震基準も満たしていない市役所本庁舎、市民センター庁舎については、計画的に建替えを行うこととしている。また、福祉施設の有形固定資産減価償却率は、老朽化に伴う建替えや施設の集約化・複合化を進めたことにより、全国平均と同水準となっている。</a:t>
          </a:r>
          <a:endParaRPr lang="ja-JP" altLang="ja-JP" sz="1400">
            <a:effectLst/>
          </a:endParaRPr>
        </a:p>
        <a:p>
          <a:r>
            <a:rPr kumimoji="1" lang="ja-JP" altLang="ja-JP" sz="1100">
              <a:solidFill>
                <a:schemeClr val="dk1"/>
              </a:solidFill>
              <a:effectLst/>
              <a:latin typeface="+mn-lt"/>
              <a:ea typeface="+mn-ea"/>
              <a:cs typeface="+mn-cs"/>
            </a:rPr>
            <a:t>今後、公共施設等総合管理計画に掲げた施設保有量の削減を進めるとともに、個別施設計画に基づき、施設の維持管理経費の削減を図る。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佐賀県唐津市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115,475
114,490
487.58
85,819,024
84,417,130
742,116
34,670,896
87,302,287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111.1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の横ばいで推移し、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で、類似団体平均を大きく下回っている。これは、市の産業構造が中小企業や農林水産業を中心としており、歳入における市税の割合が低く、財政基盤が弱いことが要因である。今後とも、的確な課税客体の</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把握</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と徴収率向上に努めるとともに、総合計画に基づく事業の重点化などにより歳出抑制に努め、財政計画に基づく適正な財政運営を行う。</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123372</xdr:rowOff>
    </xdr:from>
    <xdr:to>
      <xdr:col>23</xdr:col>
      <xdr:colOff>133350</xdr:colOff>
      <xdr:row>44</xdr:row>
      <xdr:rowOff>96157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95572"/>
          <a:ext cx="0" cy="1344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68234</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96157</xdr:rowOff>
    </xdr:from>
    <xdr:to>
      <xdr:col>24</xdr:col>
      <xdr:colOff>12700</xdr:colOff>
      <xdr:row>44</xdr:row>
      <xdr:rowOff>96157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123372</xdr:rowOff>
    </xdr:from>
    <xdr:to>
      <xdr:col>24</xdr:col>
      <xdr:colOff>12700</xdr:colOff>
      <xdr:row>36</xdr:row>
      <xdr:rowOff>123372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26307</xdr:rowOff>
    </xdr:from>
    <xdr:to>
      <xdr:col>23</xdr:col>
      <xdr:colOff>133350</xdr:colOff>
      <xdr:row>43</xdr:row>
      <xdr:rowOff>26307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986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24692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82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26307</xdr:rowOff>
    </xdr:from>
    <xdr:to>
      <xdr:col>19</xdr:col>
      <xdr:colOff>133350</xdr:colOff>
      <xdr:row>43</xdr:row>
      <xdr:rowOff>60778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73986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26307</xdr:rowOff>
    </xdr:from>
    <xdr:to>
      <xdr:col>15</xdr:col>
      <xdr:colOff>82550</xdr:colOff>
      <xdr:row>43</xdr:row>
      <xdr:rowOff>60778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3986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145143</xdr:rowOff>
    </xdr:from>
    <xdr:to>
      <xdr:col>15</xdr:col>
      <xdr:colOff>133350</xdr:colOff>
      <xdr:row>41</xdr:row>
      <xdr:rowOff>75293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85470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26307</xdr:rowOff>
    </xdr:from>
    <xdr:to>
      <xdr:col>11</xdr:col>
      <xdr:colOff>31750</xdr:colOff>
      <xdr:row>43</xdr:row>
      <xdr:rowOff>60778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3986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38</xdr:row>
      <xdr:rowOff>108857</xdr:rowOff>
    </xdr:from>
    <xdr:to>
      <xdr:col>11</xdr:col>
      <xdr:colOff>82550</xdr:colOff>
      <xdr:row>39</xdr:row>
      <xdr:rowOff>39007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6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49184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118127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119034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146957</xdr:rowOff>
    </xdr:from>
    <xdr:to>
      <xdr:col>19</xdr:col>
      <xdr:colOff>184150</xdr:colOff>
      <xdr:row>43</xdr:row>
      <xdr:rowOff>77107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9978</xdr:rowOff>
    </xdr:from>
    <xdr:to>
      <xdr:col>15</xdr:col>
      <xdr:colOff>133350</xdr:colOff>
      <xdr:row>43</xdr:row>
      <xdr:rowOff>111578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96355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146957</xdr:rowOff>
    </xdr:from>
    <xdr:to>
      <xdr:col>11</xdr:col>
      <xdr:colOff>82550</xdr:colOff>
      <xdr:row>43</xdr:row>
      <xdr:rowOff>77107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96355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人件費や公債費が減少したものの、物件費、扶助費、補助費等の増により、歳出全体としては増加した。歳入においては、地方税や地方交付金等が増加したものの、使用料及び手数料、諸収入等の減により、全体としては減少したため、経常支比率は前年度より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ポイント悪化した。今後も、人件費の適正化や公共施設等総合管理計画に基づく公共建築物保有量の削減を図るとともに、事務事業の点検、見直しを進め義務的経費の削減に努める。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a:extLst>
            <a:ext uri="{FF2B5EF4-FFF2-40B4-BE49-F238E27FC236}">
              <a16:creationId xmlns:a16="http://schemas.microsoft.com/office/drawing/2014/main" id="{00000000-0008-0000-0300-000082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83759</xdr:rowOff>
    </xdr:from>
    <xdr:to>
      <xdr:col>23</xdr:col>
      <xdr:colOff>133350</xdr:colOff>
      <xdr:row>68</xdr:row>
      <xdr:rowOff>32657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953000" y="10542209"/>
          <a:ext cx="0" cy="11490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4734</xdr:rowOff>
    </xdr:from>
    <xdr:ext cx="762000" cy="259045"/>
    <xdr:sp macro="" textlink="">
      <xdr:nvSpPr>
        <xdr:cNvPr id="132" name="財政構造の弾力性最小値テキスト">
          <a:extLst>
            <a:ext uri="{FF2B5EF4-FFF2-40B4-BE49-F238E27FC236}">
              <a16:creationId xmlns:a16="http://schemas.microsoft.com/office/drawing/2014/main" id="{00000000-0008-0000-0300-000084000000}"/>
            </a:ext>
          </a:extLst>
        </xdr:cNvPr>
        <xdr:cNvSpPr txBox="1"/>
      </xdr:nvSpPr>
      <xdr:spPr>
        <a:xfrm>
          <a:off x="5041900" y="1166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32657</xdr:rowOff>
    </xdr:from>
    <xdr:to>
      <xdr:col>24</xdr:col>
      <xdr:colOff>12700</xdr:colOff>
      <xdr:row>68</xdr:row>
      <xdr:rowOff>32657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169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170136</xdr:rowOff>
    </xdr:from>
    <xdr:ext cx="762000" cy="259045"/>
    <xdr:sp macro="" textlink="">
      <xdr:nvSpPr>
        <xdr:cNvPr id="134" name="財政構造の弾力性最大値テキスト">
          <a:extLst>
            <a:ext uri="{FF2B5EF4-FFF2-40B4-BE49-F238E27FC236}">
              <a16:creationId xmlns:a16="http://schemas.microsoft.com/office/drawing/2014/main" id="{00000000-0008-0000-0300-000086000000}"/>
            </a:ext>
          </a:extLst>
        </xdr:cNvPr>
        <xdr:cNvSpPr txBox="1"/>
      </xdr:nvSpPr>
      <xdr:spPr>
        <a:xfrm>
          <a:off x="5041900" y="10285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83759</xdr:rowOff>
    </xdr:from>
    <xdr:to>
      <xdr:col>24</xdr:col>
      <xdr:colOff>12700</xdr:colOff>
      <xdr:row>61</xdr:row>
      <xdr:rowOff>83759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864100" y="10542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105833</xdr:rowOff>
    </xdr:from>
    <xdr:to>
      <xdr:col>23</xdr:col>
      <xdr:colOff>133350</xdr:colOff>
      <xdr:row>61</xdr:row>
      <xdr:rowOff>83759</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114800" y="10392833"/>
          <a:ext cx="8382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19249</xdr:rowOff>
    </xdr:from>
    <xdr:ext cx="762000" cy="259045"/>
    <xdr:sp macro="" textlink="">
      <xdr:nvSpPr>
        <xdr:cNvPr id="137" name="財政構造の弾力性平均値テキスト">
          <a:extLst>
            <a:ext uri="{FF2B5EF4-FFF2-40B4-BE49-F238E27FC236}">
              <a16:creationId xmlns:a16="http://schemas.microsoft.com/office/drawing/2014/main" id="{00000000-0008-0000-0300-000089000000}"/>
            </a:ext>
          </a:extLst>
        </xdr:cNvPr>
        <xdr:cNvSpPr txBox="1"/>
      </xdr:nvSpPr>
      <xdr:spPr>
        <a:xfrm>
          <a:off x="5041900" y="10992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47172</xdr:rowOff>
    </xdr:from>
    <xdr:to>
      <xdr:col>23</xdr:col>
      <xdr:colOff>184150</xdr:colOff>
      <xdr:row>64</xdr:row>
      <xdr:rowOff>148772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902200" y="1101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127000</xdr:rowOff>
    </xdr:from>
    <xdr:to>
      <xdr:col>19</xdr:col>
      <xdr:colOff>133350</xdr:colOff>
      <xdr:row>60</xdr:row>
      <xdr:rowOff>105833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3225800" y="10071100"/>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149678</xdr:rowOff>
    </xdr:from>
    <xdr:to>
      <xdr:col>19</xdr:col>
      <xdr:colOff>184150</xdr:colOff>
      <xdr:row>64</xdr:row>
      <xdr:rowOff>79828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4064000" y="1095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64605</xdr:rowOff>
    </xdr:from>
    <xdr:ext cx="7366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733800" y="1103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127000</xdr:rowOff>
    </xdr:from>
    <xdr:to>
      <xdr:col>15</xdr:col>
      <xdr:colOff>82550</xdr:colOff>
      <xdr:row>62</xdr:row>
      <xdr:rowOff>38705</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2336800" y="10071100"/>
          <a:ext cx="889000" cy="59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158448</xdr:rowOff>
    </xdr:from>
    <xdr:to>
      <xdr:col>15</xdr:col>
      <xdr:colOff>133350</xdr:colOff>
      <xdr:row>61</xdr:row>
      <xdr:rowOff>88598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3175000" y="1044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73375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844800" y="1053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38705</xdr:rowOff>
    </xdr:from>
    <xdr:to>
      <xdr:col>11</xdr:col>
      <xdr:colOff>31750</xdr:colOff>
      <xdr:row>63</xdr:row>
      <xdr:rowOff>131535</xdr:rowOff>
    </xdr:to>
    <xdr:cxnSp macro="">
      <xdr:nvCxnSpPr>
        <xdr:cNvPr id="145" name="直線コネクタ 144">
          <a:extLst>
            <a:ext uri="{FF2B5EF4-FFF2-40B4-BE49-F238E27FC236}">
              <a16:creationId xmlns:a16="http://schemas.microsoft.com/office/drawing/2014/main" id="{00000000-0008-0000-0300-000091000000}"/>
            </a:ext>
          </a:extLst>
        </xdr:cNvPr>
        <xdr:cNvCxnSpPr/>
      </xdr:nvCxnSpPr>
      <xdr:spPr>
        <a:xfrm flipV="1">
          <a:off x="1447800" y="10668605"/>
          <a:ext cx="889000" cy="26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103717</xdr:rowOff>
    </xdr:from>
    <xdr:to>
      <xdr:col>11</xdr:col>
      <xdr:colOff>82550</xdr:colOff>
      <xdr:row>64</xdr:row>
      <xdr:rowOff>33867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2286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18644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55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161169</xdr:rowOff>
    </xdr:from>
    <xdr:to>
      <xdr:col>7</xdr:col>
      <xdr:colOff>31750</xdr:colOff>
      <xdr:row>64</xdr:row>
      <xdr:rowOff>91319</xdr:rowOff>
    </xdr:to>
    <xdr:sp macro="" textlink="">
      <xdr:nvSpPr>
        <xdr:cNvPr id="148" name="フローチャート: 判断 147">
          <a:extLst>
            <a:ext uri="{FF2B5EF4-FFF2-40B4-BE49-F238E27FC236}">
              <a16:creationId xmlns:a16="http://schemas.microsoft.com/office/drawing/2014/main" id="{00000000-0008-0000-0300-000094000000}"/>
            </a:ext>
          </a:extLst>
        </xdr:cNvPr>
        <xdr:cNvSpPr/>
      </xdr:nvSpPr>
      <xdr:spPr>
        <a:xfrm>
          <a:off x="1397000" y="109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76096</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066800" y="1104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32959</xdr:rowOff>
    </xdr:from>
    <xdr:to>
      <xdr:col>23</xdr:col>
      <xdr:colOff>184150</xdr:colOff>
      <xdr:row>61</xdr:row>
      <xdr:rowOff>134559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902200" y="1049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125686</xdr:rowOff>
    </xdr:from>
    <xdr:ext cx="762000" cy="259045"/>
    <xdr:sp macro="" textlink="">
      <xdr:nvSpPr>
        <xdr:cNvPr id="156" name="財政構造の弾力性該当値テキスト">
          <a:extLst>
            <a:ext uri="{FF2B5EF4-FFF2-40B4-BE49-F238E27FC236}">
              <a16:creationId xmlns:a16="http://schemas.microsoft.com/office/drawing/2014/main" id="{00000000-0008-0000-0300-00009C000000}"/>
            </a:ext>
          </a:extLst>
        </xdr:cNvPr>
        <xdr:cNvSpPr txBox="1"/>
      </xdr:nvSpPr>
      <xdr:spPr>
        <a:xfrm>
          <a:off x="5041900" y="10412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55033</xdr:rowOff>
    </xdr:from>
    <xdr:to>
      <xdr:col>19</xdr:col>
      <xdr:colOff>184150</xdr:colOff>
      <xdr:row>60</xdr:row>
      <xdr:rowOff>156633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40640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166810</xdr:rowOff>
    </xdr:from>
    <xdr:ext cx="7366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3733800" y="1011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76200</xdr:rowOff>
    </xdr:from>
    <xdr:to>
      <xdr:col>15</xdr:col>
      <xdr:colOff>133350</xdr:colOff>
      <xdr:row>59</xdr:row>
      <xdr:rowOff>6350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3175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16527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2844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159355</xdr:rowOff>
    </xdr:from>
    <xdr:to>
      <xdr:col>11</xdr:col>
      <xdr:colOff>82550</xdr:colOff>
      <xdr:row>62</xdr:row>
      <xdr:rowOff>89505</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2286000" y="106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99682</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955800" y="1038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80735</xdr:rowOff>
    </xdr:from>
    <xdr:to>
      <xdr:col>7</xdr:col>
      <xdr:colOff>31750</xdr:colOff>
      <xdr:row>64</xdr:row>
      <xdr:rowOff>10885</xdr:rowOff>
    </xdr:to>
    <xdr:sp macro="" textlink="">
      <xdr:nvSpPr>
        <xdr:cNvPr id="163" name="楕円 162">
          <a:extLst>
            <a:ext uri="{FF2B5EF4-FFF2-40B4-BE49-F238E27FC236}">
              <a16:creationId xmlns:a16="http://schemas.microsoft.com/office/drawing/2014/main" id="{00000000-0008-0000-0300-0000A3000000}"/>
            </a:ext>
          </a:extLst>
        </xdr:cNvPr>
        <xdr:cNvSpPr/>
      </xdr:nvSpPr>
      <xdr:spPr>
        <a:xfrm>
          <a:off x="1397000" y="1088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21062</xdr:rowOff>
    </xdr:from>
    <xdr:ext cx="762000" cy="2590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1066800" y="1065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[211,835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給与改定や職員構成の変化等に伴い職員給は増加したが、定年延長による退職金の減少により人件費は減となった。また、防災情報ネットワーク整備費や新型コロナウイルスワクチン接種事業費等が減少したものの、西部学校給食センター（仮称）運営費や農村地域防災減災事業費等の増加に伴い、物件費全体としては増加した。</a:t>
          </a:r>
        </a:p>
        <a:p>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類似団体と比較し職員数や公共施設数が多いため、類似団体平均を大きく上回っている。今後は、事務事業の見直しなどによる物件費の削減及び公共施設等総合管理計画に基づく公共建築物保有量の削減による維持管理経費の削減に努める。</a:t>
          </a:r>
        </a:p>
      </xdr:txBody>
    </xdr:sp>
    <xdr:clientData/>
  </xdr:twoCellAnchor>
  <xdr:oneCellAnchor>
    <xdr:from>
      <xdr:col>3</xdr:col>
      <xdr:colOff>95250</xdr:colOff>
      <xdr:row>77</xdr:row>
      <xdr:rowOff>6350</xdr:rowOff>
    </xdr:from>
    <xdr:ext cx="349839" cy="225703"/>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7" name="人件費・物件費等の状況グラフ枠">
          <a:extLst>
            <a:ext uri="{FF2B5EF4-FFF2-40B4-BE49-F238E27FC236}">
              <a16:creationId xmlns:a16="http://schemas.microsoft.com/office/drawing/2014/main" id="{00000000-0008-0000-0300-0000C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7917</xdr:rowOff>
    </xdr:from>
    <xdr:to>
      <xdr:col>23</xdr:col>
      <xdr:colOff>133350</xdr:colOff>
      <xdr:row>89</xdr:row>
      <xdr:rowOff>127687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4953000" y="13895367"/>
          <a:ext cx="0" cy="1491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99764</xdr:rowOff>
    </xdr:from>
    <xdr:ext cx="762000" cy="259045"/>
    <xdr:sp macro="" textlink="">
      <xdr:nvSpPr>
        <xdr:cNvPr id="199" name="人件費・物件費等の状況最小値テキスト">
          <a:extLst>
            <a:ext uri="{FF2B5EF4-FFF2-40B4-BE49-F238E27FC236}">
              <a16:creationId xmlns:a16="http://schemas.microsoft.com/office/drawing/2014/main" id="{00000000-0008-0000-0300-0000C7000000}"/>
            </a:ext>
          </a:extLst>
        </xdr:cNvPr>
        <xdr:cNvSpPr txBox="1"/>
      </xdr:nvSpPr>
      <xdr:spPr>
        <a:xfrm>
          <a:off x="5041900" y="15358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127687</xdr:rowOff>
    </xdr:from>
    <xdr:to>
      <xdr:col>24</xdr:col>
      <xdr:colOff>12700</xdr:colOff>
      <xdr:row>89</xdr:row>
      <xdr:rowOff>127687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864100" y="1538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94294</xdr:rowOff>
    </xdr:from>
    <xdr:ext cx="762000" cy="259045"/>
    <xdr:sp macro="" textlink="">
      <xdr:nvSpPr>
        <xdr:cNvPr id="201" name="人件費・物件費等の状況最大値テキスト">
          <a:extLst>
            <a:ext uri="{FF2B5EF4-FFF2-40B4-BE49-F238E27FC236}">
              <a16:creationId xmlns:a16="http://schemas.microsoft.com/office/drawing/2014/main" id="{00000000-0008-0000-0300-0000C9000000}"/>
            </a:ext>
          </a:extLst>
        </xdr:cNvPr>
        <xdr:cNvSpPr txBox="1"/>
      </xdr:nvSpPr>
      <xdr:spPr>
        <a:xfrm>
          <a:off x="5041900" y="1363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7917</xdr:rowOff>
    </xdr:from>
    <xdr:to>
      <xdr:col>24</xdr:col>
      <xdr:colOff>12700</xdr:colOff>
      <xdr:row>81</xdr:row>
      <xdr:rowOff>7917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4864100" y="13895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150963</xdr:rowOff>
    </xdr:from>
    <xdr:to>
      <xdr:col>23</xdr:col>
      <xdr:colOff>133350</xdr:colOff>
      <xdr:row>89</xdr:row>
      <xdr:rowOff>127687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4114800" y="15238563"/>
          <a:ext cx="838200" cy="14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72431</xdr:rowOff>
    </xdr:from>
    <xdr:ext cx="762000" cy="259045"/>
    <xdr:sp macro="" textlink="">
      <xdr:nvSpPr>
        <xdr:cNvPr id="204" name="人件費・物件費等の状況平均値テキスト">
          <a:extLst>
            <a:ext uri="{FF2B5EF4-FFF2-40B4-BE49-F238E27FC236}">
              <a16:creationId xmlns:a16="http://schemas.microsoft.com/office/drawing/2014/main" id="{00000000-0008-0000-0300-0000CC000000}"/>
            </a:ext>
          </a:extLst>
        </xdr:cNvPr>
        <xdr:cNvSpPr txBox="1"/>
      </xdr:nvSpPr>
      <xdr:spPr>
        <a:xfrm>
          <a:off x="5041900" y="14474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55904</xdr:rowOff>
    </xdr:from>
    <xdr:to>
      <xdr:col>23</xdr:col>
      <xdr:colOff>184150</xdr:colOff>
      <xdr:row>85</xdr:row>
      <xdr:rowOff>157504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4902200" y="1462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108969</xdr:rowOff>
    </xdr:from>
    <xdr:to>
      <xdr:col>19</xdr:col>
      <xdr:colOff>133350</xdr:colOff>
      <xdr:row>88</xdr:row>
      <xdr:rowOff>150963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3225800" y="15025119"/>
          <a:ext cx="889000" cy="21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31186</xdr:rowOff>
    </xdr:from>
    <xdr:to>
      <xdr:col>19</xdr:col>
      <xdr:colOff>184150</xdr:colOff>
      <xdr:row>85</xdr:row>
      <xdr:rowOff>132786</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4064000" y="1460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142963</xdr:rowOff>
    </xdr:from>
    <xdr:ext cx="7366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733800" y="14373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150901</xdr:rowOff>
    </xdr:from>
    <xdr:to>
      <xdr:col>15</xdr:col>
      <xdr:colOff>82550</xdr:colOff>
      <xdr:row>87</xdr:row>
      <xdr:rowOff>108969</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a:off x="2336800" y="14895601"/>
          <a:ext cx="889000" cy="12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121634</xdr:rowOff>
    </xdr:from>
    <xdr:to>
      <xdr:col>15</xdr:col>
      <xdr:colOff>133350</xdr:colOff>
      <xdr:row>85</xdr:row>
      <xdr:rowOff>51784</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3175000" y="1452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61961</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429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160212</xdr:rowOff>
    </xdr:from>
    <xdr:to>
      <xdr:col>11</xdr:col>
      <xdr:colOff>31750</xdr:colOff>
      <xdr:row>86</xdr:row>
      <xdr:rowOff>150901</xdr:rowOff>
    </xdr:to>
    <xdr:cxnSp macro="">
      <xdr:nvCxnSpPr>
        <xdr:cNvPr id="212" name="直線コネクタ 211">
          <a:extLst>
            <a:ext uri="{FF2B5EF4-FFF2-40B4-BE49-F238E27FC236}">
              <a16:creationId xmlns:a16="http://schemas.microsoft.com/office/drawing/2014/main" id="{00000000-0008-0000-0300-0000D4000000}"/>
            </a:ext>
          </a:extLst>
        </xdr:cNvPr>
        <xdr:cNvCxnSpPr/>
      </xdr:nvCxnSpPr>
      <xdr:spPr>
        <a:xfrm>
          <a:off x="1447800" y="14733462"/>
          <a:ext cx="889000" cy="16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39267</xdr:rowOff>
    </xdr:from>
    <xdr:to>
      <xdr:col>11</xdr:col>
      <xdr:colOff>82550</xdr:colOff>
      <xdr:row>83</xdr:row>
      <xdr:rowOff>140867</xdr:rowOff>
    </xdr:to>
    <xdr:sp macro="" textlink="">
      <xdr:nvSpPr>
        <xdr:cNvPr id="213" name="フローチャート: 判断 212">
          <a:extLst>
            <a:ext uri="{FF2B5EF4-FFF2-40B4-BE49-F238E27FC236}">
              <a16:creationId xmlns:a16="http://schemas.microsoft.com/office/drawing/2014/main" id="{00000000-0008-0000-0300-0000D5000000}"/>
            </a:ext>
          </a:extLst>
        </xdr:cNvPr>
        <xdr:cNvSpPr/>
      </xdr:nvSpPr>
      <xdr:spPr>
        <a:xfrm>
          <a:off x="2286000" y="1426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151044</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955800" y="14038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16666</xdr:rowOff>
    </xdr:from>
    <xdr:to>
      <xdr:col>7</xdr:col>
      <xdr:colOff>31750</xdr:colOff>
      <xdr:row>82</xdr:row>
      <xdr:rowOff>118266</xdr:rowOff>
    </xdr:to>
    <xdr:sp macro="" textlink="">
      <xdr:nvSpPr>
        <xdr:cNvPr id="215" name="フローチャート: 判断 214">
          <a:extLst>
            <a:ext uri="{FF2B5EF4-FFF2-40B4-BE49-F238E27FC236}">
              <a16:creationId xmlns:a16="http://schemas.microsoft.com/office/drawing/2014/main" id="{00000000-0008-0000-0300-0000D7000000}"/>
            </a:ext>
          </a:extLst>
        </xdr:cNvPr>
        <xdr:cNvSpPr/>
      </xdr:nvSpPr>
      <xdr:spPr>
        <a:xfrm>
          <a:off x="1397000" y="1407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128443</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066800" y="13844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76887</xdr:rowOff>
    </xdr:from>
    <xdr:to>
      <xdr:col>23</xdr:col>
      <xdr:colOff>184150</xdr:colOff>
      <xdr:row>90</xdr:row>
      <xdr:rowOff>7037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4902200" y="1533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144214</xdr:rowOff>
    </xdr:from>
    <xdr:ext cx="762000" cy="259045"/>
    <xdr:sp macro="" textlink="">
      <xdr:nvSpPr>
        <xdr:cNvPr id="223" name="人件費・物件費等の状況該当値テキスト">
          <a:extLst>
            <a:ext uri="{FF2B5EF4-FFF2-40B4-BE49-F238E27FC236}">
              <a16:creationId xmlns:a16="http://schemas.microsoft.com/office/drawing/2014/main" id="{00000000-0008-0000-0300-0000DF000000}"/>
            </a:ext>
          </a:extLst>
        </xdr:cNvPr>
        <xdr:cNvSpPr txBox="1"/>
      </xdr:nvSpPr>
      <xdr:spPr>
        <a:xfrm>
          <a:off x="5041900" y="15231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100163</xdr:rowOff>
    </xdr:from>
    <xdr:to>
      <xdr:col>19</xdr:col>
      <xdr:colOff>184150</xdr:colOff>
      <xdr:row>89</xdr:row>
      <xdr:rowOff>30313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4064000" y="1518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15090</xdr:rowOff>
    </xdr:from>
    <xdr:ext cx="7366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3733800" y="15274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58169</xdr:rowOff>
    </xdr:from>
    <xdr:to>
      <xdr:col>15</xdr:col>
      <xdr:colOff>133350</xdr:colOff>
      <xdr:row>87</xdr:row>
      <xdr:rowOff>159769</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3175000" y="1497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144546</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2844800" y="15060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100101</xdr:rowOff>
    </xdr:from>
    <xdr:to>
      <xdr:col>11</xdr:col>
      <xdr:colOff>82550</xdr:colOff>
      <xdr:row>87</xdr:row>
      <xdr:rowOff>30251</xdr:rowOff>
    </xdr:to>
    <xdr:sp macro="" textlink="">
      <xdr:nvSpPr>
        <xdr:cNvPr id="228" name="楕円 227">
          <a:extLst>
            <a:ext uri="{FF2B5EF4-FFF2-40B4-BE49-F238E27FC236}">
              <a16:creationId xmlns:a16="http://schemas.microsoft.com/office/drawing/2014/main" id="{00000000-0008-0000-0300-0000E4000000}"/>
            </a:ext>
          </a:extLst>
        </xdr:cNvPr>
        <xdr:cNvSpPr/>
      </xdr:nvSpPr>
      <xdr:spPr>
        <a:xfrm>
          <a:off x="2286000" y="1484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15028</xdr:rowOff>
    </xdr:from>
    <xdr:ext cx="762000" cy="259045"/>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955800" y="14931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109412</xdr:rowOff>
    </xdr:from>
    <xdr:to>
      <xdr:col>7</xdr:col>
      <xdr:colOff>31750</xdr:colOff>
      <xdr:row>86</xdr:row>
      <xdr:rowOff>39562</xdr:rowOff>
    </xdr:to>
    <xdr:sp macro="" textlink="">
      <xdr:nvSpPr>
        <xdr:cNvPr id="230" name="楕円 229">
          <a:extLst>
            <a:ext uri="{FF2B5EF4-FFF2-40B4-BE49-F238E27FC236}">
              <a16:creationId xmlns:a16="http://schemas.microsoft.com/office/drawing/2014/main" id="{00000000-0008-0000-0300-0000E6000000}"/>
            </a:ext>
          </a:extLst>
        </xdr:cNvPr>
        <xdr:cNvSpPr/>
      </xdr:nvSpPr>
      <xdr:spPr>
        <a:xfrm>
          <a:off x="1397000" y="1468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24339</xdr:rowOff>
    </xdr:from>
    <xdr:ext cx="762000" cy="259045"/>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066800" y="147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41" name="正方形/長方形 240">
          <a:extLst>
            <a:ext uri="{FF2B5EF4-FFF2-40B4-BE49-F238E27FC236}">
              <a16:creationId xmlns:a16="http://schemas.microsoft.com/office/drawing/2014/main" id="{00000000-0008-0000-0300-0000F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42" name="正方形/長方形 241">
          <a:extLst>
            <a:ext uri="{FF2B5EF4-FFF2-40B4-BE49-F238E27FC236}">
              <a16:creationId xmlns:a16="http://schemas.microsoft.com/office/drawing/2014/main" id="{00000000-0008-0000-0300-0000F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3" name="正方形/長方形 242">
          <a:extLst>
            <a:ext uri="{FF2B5EF4-FFF2-40B4-BE49-F238E27FC236}">
              <a16:creationId xmlns:a16="http://schemas.microsoft.com/office/drawing/2014/main" id="{00000000-0008-0000-0300-0000F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年度からほぼ横ばいであり、全国市平均、類似団体との比較においては、依然平均を下回っている状況である。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今後も、給与については、国や他の地方公共団体及び地域の民間企業の給与水準を考慮しながら適正化に努める。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61" name="給与水準   （国との比較）グラフ枠">
          <a:extLst>
            <a:ext uri="{FF2B5EF4-FFF2-40B4-BE49-F238E27FC236}">
              <a16:creationId xmlns:a16="http://schemas.microsoft.com/office/drawing/2014/main" id="{00000000-0008-0000-0300-000005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907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7018000" y="13743214"/>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63" name="給与水準   （国との比較）最小値テキスト">
          <a:extLst>
            <a:ext uri="{FF2B5EF4-FFF2-40B4-BE49-F238E27FC236}">
              <a16:creationId xmlns:a16="http://schemas.microsoft.com/office/drawing/2014/main" id="{00000000-0008-0000-0300-00000701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65" name="給与水準   （国との比較）最大値テキスト">
          <a:extLst>
            <a:ext uri="{FF2B5EF4-FFF2-40B4-BE49-F238E27FC236}">
              <a16:creationId xmlns:a16="http://schemas.microsoft.com/office/drawing/2014/main" id="{00000000-0008-0000-0300-00000901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98879</xdr:rowOff>
    </xdr:from>
    <xdr:to>
      <xdr:col>81</xdr:col>
      <xdr:colOff>44450</xdr:colOff>
      <xdr:row>83</xdr:row>
      <xdr:rowOff>133350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6179800" y="1432922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54627</xdr:rowOff>
    </xdr:from>
    <xdr:ext cx="762000" cy="259045"/>
    <xdr:sp macro="" textlink="">
      <xdr:nvSpPr>
        <xdr:cNvPr id="268" name="給与水準   （国との比較）平均値テキスト">
          <a:extLst>
            <a:ext uri="{FF2B5EF4-FFF2-40B4-BE49-F238E27FC236}">
              <a16:creationId xmlns:a16="http://schemas.microsoft.com/office/drawing/2014/main" id="{00000000-0008-0000-0300-00000C010000}"/>
            </a:ext>
          </a:extLst>
        </xdr:cNvPr>
        <xdr:cNvSpPr txBox="1"/>
      </xdr:nvSpPr>
      <xdr:spPr>
        <a:xfrm>
          <a:off x="17106900" y="1428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84</xdr:row>
      <xdr:rowOff>65314</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5290800" y="1436370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100891</xdr:rowOff>
    </xdr:from>
    <xdr:ext cx="7366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798800" y="145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30843</xdr:rowOff>
    </xdr:from>
    <xdr:to>
      <xdr:col>72</xdr:col>
      <xdr:colOff>203200</xdr:colOff>
      <xdr:row>84</xdr:row>
      <xdr:rowOff>65314</xdr:rowOff>
    </xdr:to>
    <xdr:cxnSp macro="">
      <xdr:nvCxnSpPr>
        <xdr:cNvPr id="273" name="直線コネクタ 272">
          <a:extLst>
            <a:ext uri="{FF2B5EF4-FFF2-40B4-BE49-F238E27FC236}">
              <a16:creationId xmlns:a16="http://schemas.microsoft.com/office/drawing/2014/main" id="{00000000-0008-0000-0300-000011010000}"/>
            </a:ext>
          </a:extLst>
        </xdr:cNvPr>
        <xdr:cNvCxnSpPr/>
      </xdr:nvCxnSpPr>
      <xdr:spPr>
        <a:xfrm>
          <a:off x="14401800" y="144326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30843</xdr:rowOff>
    </xdr:from>
    <xdr:to>
      <xdr:col>68</xdr:col>
      <xdr:colOff>152400</xdr:colOff>
      <xdr:row>84</xdr:row>
      <xdr:rowOff>30843</xdr:rowOff>
    </xdr:to>
    <xdr:cxnSp macro="">
      <xdr:nvCxnSpPr>
        <xdr:cNvPr id="276" name="直線コネクタ 275">
          <a:extLst>
            <a:ext uri="{FF2B5EF4-FFF2-40B4-BE49-F238E27FC236}">
              <a16:creationId xmlns:a16="http://schemas.microsoft.com/office/drawing/2014/main" id="{00000000-0008-0000-0300-000014010000}"/>
            </a:ext>
          </a:extLst>
        </xdr:cNvPr>
        <xdr:cNvCxnSpPr/>
      </xdr:nvCxnSpPr>
      <xdr:spPr>
        <a:xfrm>
          <a:off x="13512800" y="144326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77" name="フローチャート: 判断 276">
          <a:extLst>
            <a:ext uri="{FF2B5EF4-FFF2-40B4-BE49-F238E27FC236}">
              <a16:creationId xmlns:a16="http://schemas.microsoft.com/office/drawing/2014/main" id="{00000000-0008-0000-0300-000015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79" name="フローチャート: 判断 278">
          <a:extLst>
            <a:ext uri="{FF2B5EF4-FFF2-40B4-BE49-F238E27FC236}">
              <a16:creationId xmlns:a16="http://schemas.microsoft.com/office/drawing/2014/main" id="{00000000-0008-0000-0300-000017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48079</xdr:rowOff>
    </xdr:from>
    <xdr:to>
      <xdr:col>81</xdr:col>
      <xdr:colOff>95250</xdr:colOff>
      <xdr:row>83</xdr:row>
      <xdr:rowOff>149679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69672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64606</xdr:rowOff>
    </xdr:from>
    <xdr:ext cx="762000" cy="259045"/>
    <xdr:sp macro="" textlink="">
      <xdr:nvSpPr>
        <xdr:cNvPr id="287" name="給与水準   （国との比較）該当値テキスト">
          <a:extLst>
            <a:ext uri="{FF2B5EF4-FFF2-40B4-BE49-F238E27FC236}">
              <a16:creationId xmlns:a16="http://schemas.microsoft.com/office/drawing/2014/main" id="{00000000-0008-0000-0300-00001F010000}"/>
            </a:ext>
          </a:extLst>
        </xdr:cNvPr>
        <xdr:cNvSpPr txBox="1"/>
      </xdr:nvSpPr>
      <xdr:spPr>
        <a:xfrm>
          <a:off x="17106900" y="1412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14514</xdr:rowOff>
    </xdr:from>
    <xdr:to>
      <xdr:col>73</xdr:col>
      <xdr:colOff>44450</xdr:colOff>
      <xdr:row>84</xdr:row>
      <xdr:rowOff>116114</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5240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126291</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151493</xdr:rowOff>
    </xdr:from>
    <xdr:to>
      <xdr:col>68</xdr:col>
      <xdr:colOff>203200</xdr:colOff>
      <xdr:row>84</xdr:row>
      <xdr:rowOff>81643</xdr:rowOff>
    </xdr:to>
    <xdr:sp macro="" textlink="">
      <xdr:nvSpPr>
        <xdr:cNvPr id="292" name="楕円 291">
          <a:extLst>
            <a:ext uri="{FF2B5EF4-FFF2-40B4-BE49-F238E27FC236}">
              <a16:creationId xmlns:a16="http://schemas.microsoft.com/office/drawing/2014/main" id="{00000000-0008-0000-0300-000024010000}"/>
            </a:ext>
          </a:extLst>
        </xdr:cNvPr>
        <xdr:cNvSpPr/>
      </xdr:nvSpPr>
      <xdr:spPr>
        <a:xfrm>
          <a:off x="14351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91820</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4020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151493</xdr:rowOff>
    </xdr:from>
    <xdr:to>
      <xdr:col>64</xdr:col>
      <xdr:colOff>152400</xdr:colOff>
      <xdr:row>84</xdr:row>
      <xdr:rowOff>81643</xdr:rowOff>
    </xdr:to>
    <xdr:sp macro="" textlink="">
      <xdr:nvSpPr>
        <xdr:cNvPr id="294" name="楕円 293">
          <a:extLst>
            <a:ext uri="{FF2B5EF4-FFF2-40B4-BE49-F238E27FC236}">
              <a16:creationId xmlns:a16="http://schemas.microsoft.com/office/drawing/2014/main" id="{00000000-0008-0000-0300-000026010000}"/>
            </a:ext>
          </a:extLst>
        </xdr:cNvPr>
        <xdr:cNvSpPr/>
      </xdr:nvSpPr>
      <xdr:spPr>
        <a:xfrm>
          <a:off x="13462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91820</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3131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4" name="正方形/長方形 303">
          <a:extLst>
            <a:ext uri="{FF2B5EF4-FFF2-40B4-BE49-F238E27FC236}">
              <a16:creationId xmlns:a16="http://schemas.microsoft.com/office/drawing/2014/main" id="{00000000-0008-0000-0300-00003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5" name="正方形/長方形 304">
          <a:extLst>
            <a:ext uri="{FF2B5EF4-FFF2-40B4-BE49-F238E27FC236}">
              <a16:creationId xmlns:a16="http://schemas.microsoft.com/office/drawing/2014/main" id="{00000000-0008-0000-0300-00003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6" name="正方形/長方形 305">
          <a:extLst>
            <a:ext uri="{FF2B5EF4-FFF2-40B4-BE49-F238E27FC236}">
              <a16:creationId xmlns:a16="http://schemas.microsoft.com/office/drawing/2014/main" id="{00000000-0008-0000-0300-00003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7" name="正方形/長方形 306">
          <a:extLst>
            <a:ext uri="{FF2B5EF4-FFF2-40B4-BE49-F238E27FC236}">
              <a16:creationId xmlns:a16="http://schemas.microsoft.com/office/drawing/2014/main" id="{00000000-0008-0000-0300-00003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大型合併により類似団体と比較し職員数が多く、また、市の面積が広いことにより支所・出張所を配置せざるを得ず、</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年度の職員数は類似団体平均を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人上回る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人となっている。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年度と比較すると、類似団体が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人の増加に対し、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人の増加となっている。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年度と比較し職員数は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人減少したが、人口減の影響もあり人口千人当たり職員数は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人の増加となった。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今後も、唐津市定員管理計画に基づき、適正な定員管理に努める。</a:t>
          </a:r>
        </a:p>
      </xdr:txBody>
    </xdr:sp>
    <xdr:clientData/>
  </xdr:twoCellAnchor>
  <xdr:oneCellAnchor>
    <xdr:from>
      <xdr:col>61</xdr:col>
      <xdr:colOff>6350</xdr:colOff>
      <xdr:row>54</xdr:row>
      <xdr:rowOff>139700</xdr:rowOff>
    </xdr:from>
    <xdr:ext cx="349839" cy="225703"/>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4" name="定員管理の状況グラフ枠">
          <a:extLst>
            <a:ext uri="{FF2B5EF4-FFF2-40B4-BE49-F238E27FC236}">
              <a16:creationId xmlns:a16="http://schemas.microsoft.com/office/drawing/2014/main" id="{00000000-0008-0000-0300-00004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56092</xdr:rowOff>
    </xdr:from>
    <xdr:to>
      <xdr:col>81</xdr:col>
      <xdr:colOff>44450</xdr:colOff>
      <xdr:row>67</xdr:row>
      <xdr:rowOff>124248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7018000" y="10171642"/>
          <a:ext cx="0" cy="1439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96325</xdr:rowOff>
    </xdr:from>
    <xdr:ext cx="762000" cy="259045"/>
    <xdr:sp macro="" textlink="">
      <xdr:nvSpPr>
        <xdr:cNvPr id="326" name="定員管理の状況最小値テキスト">
          <a:extLst>
            <a:ext uri="{FF2B5EF4-FFF2-40B4-BE49-F238E27FC236}">
              <a16:creationId xmlns:a16="http://schemas.microsoft.com/office/drawing/2014/main" id="{00000000-0008-0000-0300-000046010000}"/>
            </a:ext>
          </a:extLst>
        </xdr:cNvPr>
        <xdr:cNvSpPr txBox="1"/>
      </xdr:nvSpPr>
      <xdr:spPr>
        <a:xfrm>
          <a:off x="17106900" y="11583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124248</xdr:rowOff>
    </xdr:from>
    <xdr:to>
      <xdr:col>81</xdr:col>
      <xdr:colOff>133350</xdr:colOff>
      <xdr:row>67</xdr:row>
      <xdr:rowOff>124248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11611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142469</xdr:rowOff>
    </xdr:from>
    <xdr:ext cx="762000" cy="259045"/>
    <xdr:sp macro="" textlink="">
      <xdr:nvSpPr>
        <xdr:cNvPr id="328" name="定員管理の状況最大値テキスト">
          <a:extLst>
            <a:ext uri="{FF2B5EF4-FFF2-40B4-BE49-F238E27FC236}">
              <a16:creationId xmlns:a16="http://schemas.microsoft.com/office/drawing/2014/main" id="{00000000-0008-0000-0300-000048010000}"/>
            </a:ext>
          </a:extLst>
        </xdr:cNvPr>
        <xdr:cNvSpPr txBox="1"/>
      </xdr:nvSpPr>
      <xdr:spPr>
        <a:xfrm>
          <a:off x="17106900" y="991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56092</xdr:rowOff>
    </xdr:from>
    <xdr:to>
      <xdr:col>81</xdr:col>
      <xdr:colOff>133350</xdr:colOff>
      <xdr:row>59</xdr:row>
      <xdr:rowOff>56092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6929100" y="1017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80010</xdr:rowOff>
    </xdr:from>
    <xdr:to>
      <xdr:col>81</xdr:col>
      <xdr:colOff>44450</xdr:colOff>
      <xdr:row>67</xdr:row>
      <xdr:rowOff>124248</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6179800" y="11567160"/>
          <a:ext cx="8382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126806</xdr:rowOff>
    </xdr:from>
    <xdr:ext cx="762000" cy="259045"/>
    <xdr:sp macro="" textlink="">
      <xdr:nvSpPr>
        <xdr:cNvPr id="331" name="定員管理の状況平均値テキスト">
          <a:extLst>
            <a:ext uri="{FF2B5EF4-FFF2-40B4-BE49-F238E27FC236}">
              <a16:creationId xmlns:a16="http://schemas.microsoft.com/office/drawing/2014/main" id="{00000000-0008-0000-0300-00004B010000}"/>
            </a:ext>
          </a:extLst>
        </xdr:cNvPr>
        <xdr:cNvSpPr txBox="1"/>
      </xdr:nvSpPr>
      <xdr:spPr>
        <a:xfrm>
          <a:off x="17106900" y="105852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110279</xdr:rowOff>
    </xdr:from>
    <xdr:to>
      <xdr:col>81</xdr:col>
      <xdr:colOff>95250</xdr:colOff>
      <xdr:row>63</xdr:row>
      <xdr:rowOff>40429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967200" y="1074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162983</xdr:rowOff>
    </xdr:from>
    <xdr:to>
      <xdr:col>77</xdr:col>
      <xdr:colOff>44450</xdr:colOff>
      <xdr:row>67</xdr:row>
      <xdr:rowOff>80010</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5290800" y="1147868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82127</xdr:rowOff>
    </xdr:from>
    <xdr:to>
      <xdr:col>77</xdr:col>
      <xdr:colOff>95250</xdr:colOff>
      <xdr:row>63</xdr:row>
      <xdr:rowOff>12277</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6129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22454</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480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118745</xdr:rowOff>
    </xdr:from>
    <xdr:to>
      <xdr:col>72</xdr:col>
      <xdr:colOff>203200</xdr:colOff>
      <xdr:row>66</xdr:row>
      <xdr:rowOff>162983</xdr:rowOff>
    </xdr:to>
    <xdr:cxnSp macro="">
      <xdr:nvCxnSpPr>
        <xdr:cNvPr id="336" name="直線コネクタ 335">
          <a:extLst>
            <a:ext uri="{FF2B5EF4-FFF2-40B4-BE49-F238E27FC236}">
              <a16:creationId xmlns:a16="http://schemas.microsoft.com/office/drawing/2014/main" id="{00000000-0008-0000-0300-000050010000}"/>
            </a:ext>
          </a:extLst>
        </xdr:cNvPr>
        <xdr:cNvCxnSpPr/>
      </xdr:nvCxnSpPr>
      <xdr:spPr>
        <a:xfrm>
          <a:off x="14401800" y="11434445"/>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41910</xdr:rowOff>
    </xdr:from>
    <xdr:to>
      <xdr:col>73</xdr:col>
      <xdr:colOff>44450</xdr:colOff>
      <xdr:row>62</xdr:row>
      <xdr:rowOff>143510</xdr:rowOff>
    </xdr:to>
    <xdr:sp macro="" textlink="">
      <xdr:nvSpPr>
        <xdr:cNvPr id="337" name="フローチャート: 判断 336">
          <a:extLst>
            <a:ext uri="{FF2B5EF4-FFF2-40B4-BE49-F238E27FC236}">
              <a16:creationId xmlns:a16="http://schemas.microsoft.com/office/drawing/2014/main" id="{00000000-0008-0000-0300-000051010000}"/>
            </a:ext>
          </a:extLst>
        </xdr:cNvPr>
        <xdr:cNvSpPr/>
      </xdr:nvSpPr>
      <xdr:spPr>
        <a:xfrm>
          <a:off x="15240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153687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106680</xdr:rowOff>
    </xdr:from>
    <xdr:to>
      <xdr:col>68</xdr:col>
      <xdr:colOff>152400</xdr:colOff>
      <xdr:row>66</xdr:row>
      <xdr:rowOff>118745</xdr:rowOff>
    </xdr:to>
    <xdr:cxnSp macro="">
      <xdr:nvCxnSpPr>
        <xdr:cNvPr id="339" name="直線コネクタ 338">
          <a:extLst>
            <a:ext uri="{FF2B5EF4-FFF2-40B4-BE49-F238E27FC236}">
              <a16:creationId xmlns:a16="http://schemas.microsoft.com/office/drawing/2014/main" id="{00000000-0008-0000-0300-000053010000}"/>
            </a:ext>
          </a:extLst>
        </xdr:cNvPr>
        <xdr:cNvCxnSpPr/>
      </xdr:nvCxnSpPr>
      <xdr:spPr>
        <a:xfrm>
          <a:off x="13512800" y="1142238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135467</xdr:rowOff>
    </xdr:from>
    <xdr:to>
      <xdr:col>64</xdr:col>
      <xdr:colOff>152400</xdr:colOff>
      <xdr:row>61</xdr:row>
      <xdr:rowOff>65617</xdr:rowOff>
    </xdr:to>
    <xdr:sp macro="" textlink="">
      <xdr:nvSpPr>
        <xdr:cNvPr id="342" name="フローチャート: 判断 341">
          <a:extLst>
            <a:ext uri="{FF2B5EF4-FFF2-40B4-BE49-F238E27FC236}">
              <a16:creationId xmlns:a16="http://schemas.microsoft.com/office/drawing/2014/main" id="{00000000-0008-0000-0300-000056010000}"/>
            </a:ext>
          </a:extLst>
        </xdr:cNvPr>
        <xdr:cNvSpPr/>
      </xdr:nvSpPr>
      <xdr:spPr>
        <a:xfrm>
          <a:off x="13462000" y="104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75794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19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67</xdr:row>
      <xdr:rowOff>73448</xdr:rowOff>
    </xdr:from>
    <xdr:to>
      <xdr:col>81</xdr:col>
      <xdr:colOff>95250</xdr:colOff>
      <xdr:row>68</xdr:row>
      <xdr:rowOff>3598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967200" y="1156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140775</xdr:rowOff>
    </xdr:from>
    <xdr:ext cx="762000" cy="259045"/>
    <xdr:sp macro="" textlink="">
      <xdr:nvSpPr>
        <xdr:cNvPr id="350" name="定員管理の状況該当値テキスト">
          <a:extLst>
            <a:ext uri="{FF2B5EF4-FFF2-40B4-BE49-F238E27FC236}">
              <a16:creationId xmlns:a16="http://schemas.microsoft.com/office/drawing/2014/main" id="{00000000-0008-0000-0300-00005E010000}"/>
            </a:ext>
          </a:extLst>
        </xdr:cNvPr>
        <xdr:cNvSpPr txBox="1"/>
      </xdr:nvSpPr>
      <xdr:spPr>
        <a:xfrm>
          <a:off x="17106900" y="11456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67</xdr:row>
      <xdr:rowOff>29210</xdr:rowOff>
    </xdr:from>
    <xdr:to>
      <xdr:col>77</xdr:col>
      <xdr:colOff>95250</xdr:colOff>
      <xdr:row>67</xdr:row>
      <xdr:rowOff>130810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6129000" y="1151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115587</xdr:rowOff>
    </xdr:from>
    <xdr:ext cx="7366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798800" y="11602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112183</xdr:rowOff>
    </xdr:from>
    <xdr:to>
      <xdr:col>73</xdr:col>
      <xdr:colOff>44450</xdr:colOff>
      <xdr:row>67</xdr:row>
      <xdr:rowOff>42333</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5240000" y="114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27110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909800" y="1151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67945</xdr:rowOff>
    </xdr:from>
    <xdr:to>
      <xdr:col>68</xdr:col>
      <xdr:colOff>203200</xdr:colOff>
      <xdr:row>66</xdr:row>
      <xdr:rowOff>169545</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4351000" y="1138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154322</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4020800" y="11470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55880</xdr:rowOff>
    </xdr:from>
    <xdr:to>
      <xdr:col>64</xdr:col>
      <xdr:colOff>152400</xdr:colOff>
      <xdr:row>66</xdr:row>
      <xdr:rowOff>157480</xdr:rowOff>
    </xdr:to>
    <xdr:sp macro="" textlink="">
      <xdr:nvSpPr>
        <xdr:cNvPr id="357" name="楕円 356">
          <a:extLst>
            <a:ext uri="{FF2B5EF4-FFF2-40B4-BE49-F238E27FC236}">
              <a16:creationId xmlns:a16="http://schemas.microsoft.com/office/drawing/2014/main" id="{00000000-0008-0000-0300-000065010000}"/>
            </a:ext>
          </a:extLst>
        </xdr:cNvPr>
        <xdr:cNvSpPr/>
      </xdr:nvSpPr>
      <xdr:spPr>
        <a:xfrm>
          <a:off x="13462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142257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131800" y="1145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9" name="正方形/長方形 368">
          <a:extLst>
            <a:ext uri="{FF2B5EF4-FFF2-40B4-BE49-F238E27FC236}">
              <a16:creationId xmlns:a16="http://schemas.microsoft.com/office/drawing/2014/main" id="{00000000-0008-0000-0300-00007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70" name="正方形/長方形 369">
          <a:extLst>
            <a:ext uri="{FF2B5EF4-FFF2-40B4-BE49-F238E27FC236}">
              <a16:creationId xmlns:a16="http://schemas.microsoft.com/office/drawing/2014/main" id="{00000000-0008-0000-0300-00007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年度は、旧緊急防災・減災事業債、臨時財政対策債等の元利償還金は減少したものの、分母に算入する普通交付税及び臨財債発行可能額が減少したため、</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ポイント悪化した。また、類似団体との比較では、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ポイント上回っており、依然として高い比率である。今後も、唐津市財政計画の数値を目標に公債費の抑制に努めるとともに、公営企業の経営健全化による繰出金の削減を図るなど健全な財政運営に努める。</a:t>
          </a:r>
        </a:p>
      </xdr:txBody>
    </xdr:sp>
    <xdr:clientData/>
  </xdr:twoCellAnchor>
  <xdr:oneCellAnchor>
    <xdr:from>
      <xdr:col>61</xdr:col>
      <xdr:colOff>6350</xdr:colOff>
      <xdr:row>32</xdr:row>
      <xdr:rowOff>101600</xdr:rowOff>
    </xdr:from>
    <xdr:ext cx="298543" cy="225703"/>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5" name="公債費負担の状況グラフ枠">
          <a:extLst>
            <a:ext uri="{FF2B5EF4-FFF2-40B4-BE49-F238E27FC236}">
              <a16:creationId xmlns:a16="http://schemas.microsoft.com/office/drawing/2014/main" id="{00000000-0008-0000-0300-00008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86360</xdr:rowOff>
    </xdr:from>
    <xdr:to>
      <xdr:col>81</xdr:col>
      <xdr:colOff>44450</xdr:colOff>
      <xdr:row>45</xdr:row>
      <xdr:rowOff>114300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7018000" y="643001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87" name="公債費負担の状況最小値テキスト">
          <a:extLst>
            <a:ext uri="{FF2B5EF4-FFF2-40B4-BE49-F238E27FC236}">
              <a16:creationId xmlns:a16="http://schemas.microsoft.com/office/drawing/2014/main" id="{00000000-0008-0000-0300-000083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1287</xdr:rowOff>
    </xdr:from>
    <xdr:ext cx="762000" cy="259045"/>
    <xdr:sp macro="" textlink="">
      <xdr:nvSpPr>
        <xdr:cNvPr id="389" name="公債費負担の状況最大値テキスト">
          <a:extLst>
            <a:ext uri="{FF2B5EF4-FFF2-40B4-BE49-F238E27FC236}">
              <a16:creationId xmlns:a16="http://schemas.microsoft.com/office/drawing/2014/main" id="{00000000-0008-0000-0300-000085010000}"/>
            </a:ext>
          </a:extLst>
        </xdr:cNvPr>
        <xdr:cNvSpPr txBox="1"/>
      </xdr:nvSpPr>
      <xdr:spPr>
        <a:xfrm>
          <a:off x="17106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86360</xdr:rowOff>
    </xdr:from>
    <xdr:to>
      <xdr:col>81</xdr:col>
      <xdr:colOff>133350</xdr:colOff>
      <xdr:row>37</xdr:row>
      <xdr:rowOff>86360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6929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52494</xdr:rowOff>
    </xdr:from>
    <xdr:to>
      <xdr:col>81</xdr:col>
      <xdr:colOff>44450</xdr:colOff>
      <xdr:row>44</xdr:row>
      <xdr:rowOff>124883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6179800" y="7596294"/>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23300</xdr:rowOff>
    </xdr:from>
    <xdr:ext cx="762000" cy="259045"/>
    <xdr:sp macro="" textlink="">
      <xdr:nvSpPr>
        <xdr:cNvPr id="392" name="公債費負担の状況平均値テキスト">
          <a:extLst>
            <a:ext uri="{FF2B5EF4-FFF2-40B4-BE49-F238E27FC236}">
              <a16:creationId xmlns:a16="http://schemas.microsoft.com/office/drawing/2014/main" id="{00000000-0008-0000-0300-000088010000}"/>
            </a:ext>
          </a:extLst>
        </xdr:cNvPr>
        <xdr:cNvSpPr txBox="1"/>
      </xdr:nvSpPr>
      <xdr:spPr>
        <a:xfrm>
          <a:off x="17106900" y="70527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6773</xdr:rowOff>
    </xdr:from>
    <xdr:to>
      <xdr:col>81</xdr:col>
      <xdr:colOff>95250</xdr:colOff>
      <xdr:row>42</xdr:row>
      <xdr:rowOff>108373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967200" y="72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151554</xdr:rowOff>
    </xdr:from>
    <xdr:to>
      <xdr:col>77</xdr:col>
      <xdr:colOff>44450</xdr:colOff>
      <xdr:row>44</xdr:row>
      <xdr:rowOff>52494</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5290800" y="752390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162137</xdr:rowOff>
    </xdr:from>
    <xdr:to>
      <xdr:col>77</xdr:col>
      <xdr:colOff>95250</xdr:colOff>
      <xdr:row>42</xdr:row>
      <xdr:rowOff>92287</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61290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102464</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960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151554</xdr:rowOff>
    </xdr:from>
    <xdr:to>
      <xdr:col>72</xdr:col>
      <xdr:colOff>203200</xdr:colOff>
      <xdr:row>43</xdr:row>
      <xdr:rowOff>167640</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flipV="1">
          <a:off x="14401800" y="752390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78333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167640</xdr:rowOff>
    </xdr:from>
    <xdr:to>
      <xdr:col>68</xdr:col>
      <xdr:colOff>152400</xdr:colOff>
      <xdr:row>44</xdr:row>
      <xdr:rowOff>28363</xdr:rowOff>
    </xdr:to>
    <xdr:cxnSp macro="">
      <xdr:nvCxnSpPr>
        <xdr:cNvPr id="400" name="直線コネクタ 399">
          <a:extLst>
            <a:ext uri="{FF2B5EF4-FFF2-40B4-BE49-F238E27FC236}">
              <a16:creationId xmlns:a16="http://schemas.microsoft.com/office/drawing/2014/main" id="{00000000-0008-0000-0300-000090010000}"/>
            </a:ext>
          </a:extLst>
        </xdr:cNvPr>
        <xdr:cNvCxnSpPr/>
      </xdr:nvCxnSpPr>
      <xdr:spPr>
        <a:xfrm flipV="1">
          <a:off x="13512800" y="753999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113877</xdr:rowOff>
    </xdr:from>
    <xdr:to>
      <xdr:col>64</xdr:col>
      <xdr:colOff>152400</xdr:colOff>
      <xdr:row>42</xdr:row>
      <xdr:rowOff>44027</xdr:rowOff>
    </xdr:to>
    <xdr:sp macro="" textlink="">
      <xdr:nvSpPr>
        <xdr:cNvPr id="403" name="フローチャート: 判断 402">
          <a:extLst>
            <a:ext uri="{FF2B5EF4-FFF2-40B4-BE49-F238E27FC236}">
              <a16:creationId xmlns:a16="http://schemas.microsoft.com/office/drawing/2014/main" id="{00000000-0008-0000-0300-000093010000}"/>
            </a:ext>
          </a:extLst>
        </xdr:cNvPr>
        <xdr:cNvSpPr/>
      </xdr:nvSpPr>
      <xdr:spPr>
        <a:xfrm>
          <a:off x="13462000" y="714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54204</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91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74083</xdr:rowOff>
    </xdr:from>
    <xdr:to>
      <xdr:col>81</xdr:col>
      <xdr:colOff>95250</xdr:colOff>
      <xdr:row>45</xdr:row>
      <xdr:rowOff>4233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9672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46160</xdr:rowOff>
    </xdr:from>
    <xdr:ext cx="762000" cy="259045"/>
    <xdr:sp macro="" textlink="">
      <xdr:nvSpPr>
        <xdr:cNvPr id="411" name="公債費負担の状況該当値テキスト">
          <a:extLst>
            <a:ext uri="{FF2B5EF4-FFF2-40B4-BE49-F238E27FC236}">
              <a16:creationId xmlns:a16="http://schemas.microsoft.com/office/drawing/2014/main" id="{00000000-0008-0000-0300-00009B010000}"/>
            </a:ext>
          </a:extLst>
        </xdr:cNvPr>
        <xdr:cNvSpPr txBox="1"/>
      </xdr:nvSpPr>
      <xdr:spPr>
        <a:xfrm>
          <a:off x="17106900" y="758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1694</xdr:rowOff>
    </xdr:from>
    <xdr:to>
      <xdr:col>77</xdr:col>
      <xdr:colOff>95250</xdr:colOff>
      <xdr:row>44</xdr:row>
      <xdr:rowOff>103294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6129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88071</xdr:rowOff>
    </xdr:from>
    <xdr:ext cx="7366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798800" y="7631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100754</xdr:rowOff>
    </xdr:from>
    <xdr:to>
      <xdr:col>73</xdr:col>
      <xdr:colOff>44450</xdr:colOff>
      <xdr:row>44</xdr:row>
      <xdr:rowOff>30904</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5240000" y="747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15681</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909800" y="755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116840</xdr:rowOff>
    </xdr:from>
    <xdr:to>
      <xdr:col>68</xdr:col>
      <xdr:colOff>203200</xdr:colOff>
      <xdr:row>44</xdr:row>
      <xdr:rowOff>46990</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4351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31767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4020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149013</xdr:rowOff>
    </xdr:from>
    <xdr:to>
      <xdr:col>64</xdr:col>
      <xdr:colOff>152400</xdr:colOff>
      <xdr:row>44</xdr:row>
      <xdr:rowOff>79163</xdr:rowOff>
    </xdr:to>
    <xdr:sp macro="" textlink="">
      <xdr:nvSpPr>
        <xdr:cNvPr id="418" name="楕円 417">
          <a:extLst>
            <a:ext uri="{FF2B5EF4-FFF2-40B4-BE49-F238E27FC236}">
              <a16:creationId xmlns:a16="http://schemas.microsoft.com/office/drawing/2014/main" id="{00000000-0008-0000-0300-0000A2010000}"/>
            </a:ext>
          </a:extLst>
        </xdr:cNvPr>
        <xdr:cNvSpPr/>
      </xdr:nvSpPr>
      <xdr:spPr>
        <a:xfrm>
          <a:off x="134620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63940</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131800" y="760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1" name="正方形/長方形 430">
          <a:extLst>
            <a:ext uri="{FF2B5EF4-FFF2-40B4-BE49-F238E27FC236}">
              <a16:creationId xmlns:a16="http://schemas.microsoft.com/office/drawing/2014/main" id="{00000000-0008-0000-0300-0000A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年度は、地方債現在高の減などにより将来負担額が減少し、充当可能基金の増に伴い充当可能財源等が増加したため、比率は改善した。しかしながら、類似団体平均と比較すると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76.8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ポイント上回っており、高い水準となっている。今後も、有利な起債の活用を基本とし純地方債残高の逓減を図るとともに、公営企業の経営健全化による繰出金の削減を図り財政の健全化に努める。</a:t>
          </a:r>
        </a:p>
      </xdr:txBody>
    </xdr:sp>
    <xdr:clientData/>
  </xdr:twoCellAnchor>
  <xdr:oneCellAnchor>
    <xdr:from>
      <xdr:col>61</xdr:col>
      <xdr:colOff>6350</xdr:colOff>
      <xdr:row>10</xdr:row>
      <xdr:rowOff>63500</xdr:rowOff>
    </xdr:from>
    <xdr:ext cx="298543" cy="225703"/>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9" name="将来負担の状況グラフ枠">
          <a:extLst>
            <a:ext uri="{FF2B5EF4-FFF2-40B4-BE49-F238E27FC236}">
              <a16:creationId xmlns:a16="http://schemas.microsoft.com/office/drawing/2014/main" id="{00000000-0008-0000-0300-0000C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68157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7018000" y="2313214"/>
          <a:ext cx="0" cy="16982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40234</xdr:rowOff>
    </xdr:from>
    <xdr:ext cx="762000" cy="259045"/>
    <xdr:sp macro="" textlink="">
      <xdr:nvSpPr>
        <xdr:cNvPr id="451" name="将来負担の状況最小値テキスト">
          <a:extLst>
            <a:ext uri="{FF2B5EF4-FFF2-40B4-BE49-F238E27FC236}">
              <a16:creationId xmlns:a16="http://schemas.microsoft.com/office/drawing/2014/main" id="{00000000-0008-0000-0300-0000C3010000}"/>
            </a:ext>
          </a:extLst>
        </xdr:cNvPr>
        <xdr:cNvSpPr txBox="1"/>
      </xdr:nvSpPr>
      <xdr:spPr>
        <a:xfrm>
          <a:off x="17106900" y="398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68157</xdr:rowOff>
    </xdr:from>
    <xdr:to>
      <xdr:col>81</xdr:col>
      <xdr:colOff>133350</xdr:colOff>
      <xdr:row>23</xdr:row>
      <xdr:rowOff>68157</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6929100" y="401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53" name="将来負担の状況最大値テキスト">
          <a:extLst>
            <a:ext uri="{FF2B5EF4-FFF2-40B4-BE49-F238E27FC236}">
              <a16:creationId xmlns:a16="http://schemas.microsoft.com/office/drawing/2014/main" id="{00000000-0008-0000-0300-0000C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160806</xdr:rowOff>
    </xdr:from>
    <xdr:to>
      <xdr:col>81</xdr:col>
      <xdr:colOff>44450</xdr:colOff>
      <xdr:row>21</xdr:row>
      <xdr:rowOff>27275</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6179800" y="3589806"/>
          <a:ext cx="8382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101315</xdr:rowOff>
    </xdr:from>
    <xdr:ext cx="762000" cy="259045"/>
    <xdr:sp macro="" textlink="">
      <xdr:nvSpPr>
        <xdr:cNvPr id="456" name="将来負担の状況平均値テキスト">
          <a:extLst>
            <a:ext uri="{FF2B5EF4-FFF2-40B4-BE49-F238E27FC236}">
              <a16:creationId xmlns:a16="http://schemas.microsoft.com/office/drawing/2014/main" id="{00000000-0008-0000-0300-0000C8010000}"/>
            </a:ext>
          </a:extLst>
        </xdr:cNvPr>
        <xdr:cNvSpPr txBox="1"/>
      </xdr:nvSpPr>
      <xdr:spPr>
        <a:xfrm>
          <a:off x="17106900" y="25016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84788</xdr:rowOff>
    </xdr:from>
    <xdr:to>
      <xdr:col>81</xdr:col>
      <xdr:colOff>95250</xdr:colOff>
      <xdr:row>16</xdr:row>
      <xdr:rowOff>14938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6967200" y="265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27275</xdr:rowOff>
    </xdr:from>
    <xdr:to>
      <xdr:col>77</xdr:col>
      <xdr:colOff>44450</xdr:colOff>
      <xdr:row>21</xdr:row>
      <xdr:rowOff>36467</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5290800" y="3627725"/>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137644</xdr:rowOff>
    </xdr:from>
    <xdr:to>
      <xdr:col>77</xdr:col>
      <xdr:colOff>95250</xdr:colOff>
      <xdr:row>16</xdr:row>
      <xdr:rowOff>67794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6129000" y="270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77971</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478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7741</xdr:rowOff>
    </xdr:from>
    <xdr:to>
      <xdr:col>72</xdr:col>
      <xdr:colOff>203200</xdr:colOff>
      <xdr:row>21</xdr:row>
      <xdr:rowOff>36467</xdr:rowOff>
    </xdr:to>
    <xdr:cxnSp macro="">
      <xdr:nvCxnSpPr>
        <xdr:cNvPr id="461" name="直線コネクタ 460">
          <a:extLst>
            <a:ext uri="{FF2B5EF4-FFF2-40B4-BE49-F238E27FC236}">
              <a16:creationId xmlns:a16="http://schemas.microsoft.com/office/drawing/2014/main" id="{00000000-0008-0000-0300-0000CD010000}"/>
            </a:ext>
          </a:extLst>
        </xdr:cNvPr>
        <xdr:cNvCxnSpPr/>
      </xdr:nvCxnSpPr>
      <xdr:spPr>
        <a:xfrm>
          <a:off x="14401800" y="3608191"/>
          <a:ext cx="8890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39733</xdr:rowOff>
    </xdr:from>
    <xdr:to>
      <xdr:col>73</xdr:col>
      <xdr:colOff>44450</xdr:colOff>
      <xdr:row>16</xdr:row>
      <xdr:rowOff>141333</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5240000" y="278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151510</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55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7741</xdr:rowOff>
    </xdr:from>
    <xdr:to>
      <xdr:col>68</xdr:col>
      <xdr:colOff>152400</xdr:colOff>
      <xdr:row>21</xdr:row>
      <xdr:rowOff>43361</xdr:rowOff>
    </xdr:to>
    <xdr:cxnSp macro="">
      <xdr:nvCxnSpPr>
        <xdr:cNvPr id="464" name="直線コネクタ 463">
          <a:extLst>
            <a:ext uri="{FF2B5EF4-FFF2-40B4-BE49-F238E27FC236}">
              <a16:creationId xmlns:a16="http://schemas.microsoft.com/office/drawing/2014/main" id="{00000000-0008-0000-0300-0000D0010000}"/>
            </a:ext>
          </a:extLst>
        </xdr:cNvPr>
        <xdr:cNvCxnSpPr/>
      </xdr:nvCxnSpPr>
      <xdr:spPr>
        <a:xfrm flipV="1">
          <a:off x="13512800" y="3608191"/>
          <a:ext cx="8890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58118</xdr:rowOff>
    </xdr:from>
    <xdr:to>
      <xdr:col>68</xdr:col>
      <xdr:colOff>203200</xdr:colOff>
      <xdr:row>16</xdr:row>
      <xdr:rowOff>159718</xdr:rowOff>
    </xdr:to>
    <xdr:sp macro="" textlink="">
      <xdr:nvSpPr>
        <xdr:cNvPr id="465" name="フローチャート: 判断 464">
          <a:extLst>
            <a:ext uri="{FF2B5EF4-FFF2-40B4-BE49-F238E27FC236}">
              <a16:creationId xmlns:a16="http://schemas.microsoft.com/office/drawing/2014/main" id="{00000000-0008-0000-0300-0000D1010000}"/>
            </a:ext>
          </a:extLst>
        </xdr:cNvPr>
        <xdr:cNvSpPr/>
      </xdr:nvSpPr>
      <xdr:spPr>
        <a:xfrm>
          <a:off x="14351000" y="28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169895</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57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87993</xdr:rowOff>
    </xdr:from>
    <xdr:to>
      <xdr:col>64</xdr:col>
      <xdr:colOff>152400</xdr:colOff>
      <xdr:row>17</xdr:row>
      <xdr:rowOff>18143</xdr:rowOff>
    </xdr:to>
    <xdr:sp macro="" textlink="">
      <xdr:nvSpPr>
        <xdr:cNvPr id="467" name="フローチャート: 判断 466">
          <a:extLst>
            <a:ext uri="{FF2B5EF4-FFF2-40B4-BE49-F238E27FC236}">
              <a16:creationId xmlns:a16="http://schemas.microsoft.com/office/drawing/2014/main" id="{00000000-0008-0000-0300-0000D3010000}"/>
            </a:ext>
          </a:extLst>
        </xdr:cNvPr>
        <xdr:cNvSpPr/>
      </xdr:nvSpPr>
      <xdr:spPr>
        <a:xfrm>
          <a:off x="13462000" y="283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28320</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60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110006</xdr:rowOff>
    </xdr:from>
    <xdr:to>
      <xdr:col>81</xdr:col>
      <xdr:colOff>95250</xdr:colOff>
      <xdr:row>21</xdr:row>
      <xdr:rowOff>40156</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6967200" y="353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82083</xdr:rowOff>
    </xdr:from>
    <xdr:ext cx="762000" cy="259045"/>
    <xdr:sp macro="" textlink="">
      <xdr:nvSpPr>
        <xdr:cNvPr id="475" name="将来負担の状況該当値テキスト">
          <a:extLst>
            <a:ext uri="{FF2B5EF4-FFF2-40B4-BE49-F238E27FC236}">
              <a16:creationId xmlns:a16="http://schemas.microsoft.com/office/drawing/2014/main" id="{00000000-0008-0000-0300-0000DB010000}"/>
            </a:ext>
          </a:extLst>
        </xdr:cNvPr>
        <xdr:cNvSpPr txBox="1"/>
      </xdr:nvSpPr>
      <xdr:spPr>
        <a:xfrm>
          <a:off x="17106900" y="3511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147925</xdr:rowOff>
    </xdr:from>
    <xdr:to>
      <xdr:col>77</xdr:col>
      <xdr:colOff>95250</xdr:colOff>
      <xdr:row>21</xdr:row>
      <xdr:rowOff>78075</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6129000" y="35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62852</xdr:rowOff>
    </xdr:from>
    <xdr:ext cx="7366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5798800" y="3663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157117</xdr:rowOff>
    </xdr:from>
    <xdr:to>
      <xdr:col>73</xdr:col>
      <xdr:colOff>44450</xdr:colOff>
      <xdr:row>21</xdr:row>
      <xdr:rowOff>87267</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5240000" y="358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72044</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4909800" y="367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128391</xdr:rowOff>
    </xdr:from>
    <xdr:to>
      <xdr:col>68</xdr:col>
      <xdr:colOff>203200</xdr:colOff>
      <xdr:row>21</xdr:row>
      <xdr:rowOff>58541</xdr:rowOff>
    </xdr:to>
    <xdr:sp macro="" textlink="">
      <xdr:nvSpPr>
        <xdr:cNvPr id="480" name="楕円 479">
          <a:extLst>
            <a:ext uri="{FF2B5EF4-FFF2-40B4-BE49-F238E27FC236}">
              <a16:creationId xmlns:a16="http://schemas.microsoft.com/office/drawing/2014/main" id="{00000000-0008-0000-0300-0000E0010000}"/>
            </a:ext>
          </a:extLst>
        </xdr:cNvPr>
        <xdr:cNvSpPr/>
      </xdr:nvSpPr>
      <xdr:spPr>
        <a:xfrm>
          <a:off x="14351000" y="355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43318</xdr:rowOff>
    </xdr:from>
    <xdr:ext cx="762000" cy="259045"/>
    <xdr:sp macro="" textlink="">
      <xdr:nvSpPr>
        <xdr:cNvPr id="481" name="テキスト ボックス 480">
          <a:extLst>
            <a:ext uri="{FF2B5EF4-FFF2-40B4-BE49-F238E27FC236}">
              <a16:creationId xmlns:a16="http://schemas.microsoft.com/office/drawing/2014/main" id="{00000000-0008-0000-0300-0000E1010000}"/>
            </a:ext>
          </a:extLst>
        </xdr:cNvPr>
        <xdr:cNvSpPr txBox="1"/>
      </xdr:nvSpPr>
      <xdr:spPr>
        <a:xfrm>
          <a:off x="14020800" y="3643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164011</xdr:rowOff>
    </xdr:from>
    <xdr:to>
      <xdr:col>64</xdr:col>
      <xdr:colOff>152400</xdr:colOff>
      <xdr:row>21</xdr:row>
      <xdr:rowOff>94161</xdr:rowOff>
    </xdr:to>
    <xdr:sp macro="" textlink="">
      <xdr:nvSpPr>
        <xdr:cNvPr id="482" name="楕円 481">
          <a:extLst>
            <a:ext uri="{FF2B5EF4-FFF2-40B4-BE49-F238E27FC236}">
              <a16:creationId xmlns:a16="http://schemas.microsoft.com/office/drawing/2014/main" id="{00000000-0008-0000-0300-0000E2010000}"/>
            </a:ext>
          </a:extLst>
        </xdr:cNvPr>
        <xdr:cNvSpPr/>
      </xdr:nvSpPr>
      <xdr:spPr>
        <a:xfrm>
          <a:off x="13462000" y="359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78938</xdr:rowOff>
    </xdr:from>
    <xdr:ext cx="762000" cy="259045"/>
    <xdr:sp macro="" textlink="">
      <xdr:nvSpPr>
        <xdr:cNvPr id="483" name="テキスト ボックス 482">
          <a:extLst>
            <a:ext uri="{FF2B5EF4-FFF2-40B4-BE49-F238E27FC236}">
              <a16:creationId xmlns:a16="http://schemas.microsoft.com/office/drawing/2014/main" id="{00000000-0008-0000-0300-0000E3010000}"/>
            </a:ext>
          </a:extLst>
        </xdr:cNvPr>
        <xdr:cNvSpPr txBox="1"/>
      </xdr:nvSpPr>
      <xdr:spPr>
        <a:xfrm>
          <a:off x="13131800" y="367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佐賀県唐津市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115,475
114,490
487.58
85,819,024
84,417,130
742,116
34,670,896
87,302,287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111.1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R5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年度の人件費にかかる経常収支比率は、類似団体平均より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ポイント高い</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25.3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となっている。消防や清掃など一部事務組合によらず、自前で行っている業務が多いため人口千人当たりの職員数が類似団体と比較して多くなっている。大型合併後、唐津市定員適正化計画を策定し、職員数を削減してきたが、今後は行政サービスの低下や市政の運営に支障をきたさないことを念頭に、公務員制度の見直しなどにも対応し、適正な規模を確保しつつ、組織機構の見直しや業務改革などを進めるなかで人件費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146050</xdr:rowOff>
    </xdr:from>
    <xdr:to>
      <xdr:col>24</xdr:col>
      <xdr:colOff>25400</xdr:colOff>
      <xdr:row>39</xdr:row>
      <xdr:rowOff>107950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3245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80027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76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107950</xdr:rowOff>
    </xdr:from>
    <xdr:to>
      <xdr:col>24</xdr:col>
      <xdr:colOff>114300</xdr:colOff>
      <xdr:row>39</xdr:row>
      <xdr:rowOff>107950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79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75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146050</xdr:rowOff>
    </xdr:from>
    <xdr:to>
      <xdr:col>24</xdr:col>
      <xdr:colOff>114300</xdr:colOff>
      <xdr:row>32</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3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146050</xdr:rowOff>
    </xdr:from>
    <xdr:to>
      <xdr:col>24</xdr:col>
      <xdr:colOff>25400</xdr:colOff>
      <xdr:row>39</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66115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1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146050</xdr:rowOff>
    </xdr:from>
    <xdr:to>
      <xdr:col>19</xdr:col>
      <xdr:colOff>187325</xdr:colOff>
      <xdr:row>39</xdr:row>
      <xdr:rowOff>165100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8970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152400</xdr:rowOff>
    </xdr:from>
    <xdr:to>
      <xdr:col>20</xdr:col>
      <xdr:colOff>38100</xdr:colOff>
      <xdr:row>36</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92727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2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146050</xdr:rowOff>
    </xdr:from>
    <xdr:to>
      <xdr:col>15</xdr:col>
      <xdr:colOff>98425</xdr:colOff>
      <xdr:row>40</xdr:row>
      <xdr:rowOff>31750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89700"/>
          <a:ext cx="8890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0</xdr:rowOff>
    </xdr:from>
    <xdr:to>
      <xdr:col>15</xdr:col>
      <xdr:colOff>149225</xdr:colOff>
      <xdr:row>35</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00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111777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76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31750</xdr:rowOff>
    </xdr:from>
    <xdr:to>
      <xdr:col>11</xdr:col>
      <xdr:colOff>9525</xdr:colOff>
      <xdr:row>42</xdr:row>
      <xdr:rowOff>12700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88975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130827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76200</xdr:rowOff>
    </xdr:from>
    <xdr:to>
      <xdr:col>6</xdr:col>
      <xdr:colOff>171450</xdr:colOff>
      <xdr:row>36</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95250</xdr:rowOff>
    </xdr:from>
    <xdr:to>
      <xdr:col>24</xdr:col>
      <xdr:colOff>76200</xdr:colOff>
      <xdr:row>39</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67327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114300</xdr:rowOff>
    </xdr:from>
    <xdr:to>
      <xdr:col>20</xdr:col>
      <xdr:colOff>38100</xdr:colOff>
      <xdr:row>40</xdr:row>
      <xdr:rowOff>44450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0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29227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8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95250</xdr:rowOff>
    </xdr:from>
    <xdr:to>
      <xdr:col>15</xdr:col>
      <xdr:colOff>149225</xdr:colOff>
      <xdr:row>38</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10177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152400</xdr:rowOff>
    </xdr:from>
    <xdr:to>
      <xdr:col>11</xdr:col>
      <xdr:colOff>60325</xdr:colOff>
      <xdr:row>40</xdr:row>
      <xdr:rowOff>82550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83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67327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92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133350</xdr:rowOff>
    </xdr:from>
    <xdr:to>
      <xdr:col>6</xdr:col>
      <xdr:colOff>171450</xdr:colOff>
      <xdr:row>42</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716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42</xdr:row>
      <xdr:rowOff>48277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24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年度の物件費に係る経常収支比率は、西部学校給食センター（仮称）運営費や農村地域防災減災事業費などの増加の影響で、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ポイント上がり、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％となった。また、類似団体との比較においては、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くなっている。今後、老朽施設の維持管理経費は増加する見込みであるため、財政計画や公共施設等総合管理計画に基づき、徹底した事業選択やスクラップアンドビルドを実施し、経費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45357</xdr:rowOff>
    </xdr:from>
    <xdr:to>
      <xdr:col>82</xdr:col>
      <xdr:colOff>107950</xdr:colOff>
      <xdr:row>21</xdr:row>
      <xdr:rowOff>118836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445657"/>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90913</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9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118836</xdr:rowOff>
    </xdr:from>
    <xdr:to>
      <xdr:col>82</xdr:col>
      <xdr:colOff>196850</xdr:colOff>
      <xdr:row>21</xdr:row>
      <xdr:rowOff>118836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1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131734</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18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45357</xdr:rowOff>
    </xdr:from>
    <xdr:to>
      <xdr:col>82</xdr:col>
      <xdr:colOff>196850</xdr:colOff>
      <xdr:row>14</xdr:row>
      <xdr:rowOff>45357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445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110671</xdr:rowOff>
    </xdr:from>
    <xdr:to>
      <xdr:col>82</xdr:col>
      <xdr:colOff>107950</xdr:colOff>
      <xdr:row>15</xdr:row>
      <xdr:rowOff>102507</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510971"/>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129920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73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135164</xdr:rowOff>
    </xdr:from>
    <xdr:to>
      <xdr:col>78</xdr:col>
      <xdr:colOff>69850</xdr:colOff>
      <xdr:row>14</xdr:row>
      <xdr:rowOff>110671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364014"/>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125186</xdr:rowOff>
    </xdr:from>
    <xdr:to>
      <xdr:col>78</xdr:col>
      <xdr:colOff>120650</xdr:colOff>
      <xdr:row>17</xdr:row>
      <xdr:rowOff>55336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40113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54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135164</xdr:rowOff>
    </xdr:from>
    <xdr:to>
      <xdr:col>73</xdr:col>
      <xdr:colOff>180975</xdr:colOff>
      <xdr:row>14</xdr:row>
      <xdr:rowOff>45357</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364014"/>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117021</xdr:rowOff>
    </xdr:from>
    <xdr:to>
      <xdr:col>74</xdr:col>
      <xdr:colOff>31750</xdr:colOff>
      <xdr:row>16</xdr:row>
      <xdr:rowOff>47171</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68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31948</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77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45357</xdr:rowOff>
    </xdr:from>
    <xdr:to>
      <xdr:col>69</xdr:col>
      <xdr:colOff>92075</xdr:colOff>
      <xdr:row>16</xdr:row>
      <xdr:rowOff>29029</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445657"/>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125186</xdr:rowOff>
    </xdr:from>
    <xdr:to>
      <xdr:col>69</xdr:col>
      <xdr:colOff>142875</xdr:colOff>
      <xdr:row>17</xdr:row>
      <xdr:rowOff>55336</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40113</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51707</xdr:rowOff>
    </xdr:from>
    <xdr:to>
      <xdr:col>65</xdr:col>
      <xdr:colOff>53975</xdr:colOff>
      <xdr:row>17</xdr:row>
      <xdr:rowOff>153307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138084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51707</xdr:rowOff>
    </xdr:from>
    <xdr:to>
      <xdr:col>82</xdr:col>
      <xdr:colOff>158750</xdr:colOff>
      <xdr:row>15</xdr:row>
      <xdr:rowOff>153307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2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68234</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6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59871</xdr:rowOff>
    </xdr:from>
    <xdr:to>
      <xdr:col>78</xdr:col>
      <xdr:colOff>120650</xdr:colOff>
      <xdr:row>14</xdr:row>
      <xdr:rowOff>161471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6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198</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29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84364</xdr:rowOff>
    </xdr:from>
    <xdr:to>
      <xdr:col>74</xdr:col>
      <xdr:colOff>31750</xdr:colOff>
      <xdr:row>14</xdr:row>
      <xdr:rowOff>14514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24691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166007</xdr:rowOff>
    </xdr:from>
    <xdr:to>
      <xdr:col>69</xdr:col>
      <xdr:colOff>142875</xdr:colOff>
      <xdr:row>14</xdr:row>
      <xdr:rowOff>96157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9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106334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6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149679</xdr:rowOff>
    </xdr:from>
    <xdr:to>
      <xdr:col>65</xdr:col>
      <xdr:colOff>53975</xdr:colOff>
      <xdr:row>16</xdr:row>
      <xdr:rowOff>79829</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2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90006</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90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年度の扶助費に係る経常収支比率は、各種給付金給付事業費や障害福祉サービス費などの増加により、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ポイント上がり、類似団体平均と比較すると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ポイント上回った。今後も、子育て分野、高齢者福祉、障がい者福祉等各分野で増加が見込まれることから、適正な執行などにより、経費削減に努める。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159657</xdr:rowOff>
    </xdr:from>
    <xdr:to>
      <xdr:col>24</xdr:col>
      <xdr:colOff>25400</xdr:colOff>
      <xdr:row>61</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75057"/>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74584</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159657</xdr:rowOff>
    </xdr:from>
    <xdr:to>
      <xdr:col>24</xdr:col>
      <xdr:colOff>114300</xdr:colOff>
      <xdr:row>52</xdr:row>
      <xdr:rowOff>159657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86178</xdr:rowOff>
    </xdr:from>
    <xdr:to>
      <xdr:col>24</xdr:col>
      <xdr:colOff>25400</xdr:colOff>
      <xdr:row>56</xdr:row>
      <xdr:rowOff>61685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515928"/>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166205</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24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149678</xdr:rowOff>
    </xdr:from>
    <xdr:to>
      <xdr:col>24</xdr:col>
      <xdr:colOff>76200</xdr:colOff>
      <xdr:row>56</xdr:row>
      <xdr:rowOff>79828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86178</xdr:rowOff>
    </xdr:from>
    <xdr:to>
      <xdr:col>19</xdr:col>
      <xdr:colOff>187325</xdr:colOff>
      <xdr:row>55</xdr:row>
      <xdr:rowOff>135165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5159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135165</xdr:rowOff>
    </xdr:from>
    <xdr:to>
      <xdr:col>15</xdr:col>
      <xdr:colOff>98425</xdr:colOff>
      <xdr:row>56</xdr:row>
      <xdr:rowOff>12700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5649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57</xdr:row>
      <xdr:rowOff>37193</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6139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100693</xdr:rowOff>
    </xdr:from>
    <xdr:to>
      <xdr:col>11</xdr:col>
      <xdr:colOff>60325</xdr:colOff>
      <xdr:row>58</xdr:row>
      <xdr:rowOff>30843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15620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59872</xdr:rowOff>
    </xdr:from>
    <xdr:to>
      <xdr:col>6</xdr:col>
      <xdr:colOff>171450</xdr:colOff>
      <xdr:row>58</xdr:row>
      <xdr:rowOff>161472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146249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xdr:rowOff>
    </xdr:from>
    <xdr:to>
      <xdr:col>24</xdr:col>
      <xdr:colOff>76200</xdr:colOff>
      <xdr:row>56</xdr:row>
      <xdr:rowOff>112485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154412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35378</xdr:rowOff>
    </xdr:from>
    <xdr:to>
      <xdr:col>20</xdr:col>
      <xdr:colOff>38100</xdr:colOff>
      <xdr:row>55</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84365</xdr:rowOff>
    </xdr:from>
    <xdr:to>
      <xdr:col>15</xdr:col>
      <xdr:colOff>149225</xdr:colOff>
      <xdr:row>56</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170742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98170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その他に係る経常収支比率は、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ポイント上がり、類似団体平均と比較すると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まわっている。内訳は、後期高齢者医療や介護保険などの特別会計への繰出金が多いが、高齢化の進展に伴い医療費や給付費がますます増加していく見込である。今後は保険料や使用料などの適正化による経営の健全化を図るとともに、経費削減などを行い、繰出金の抑制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94343</xdr:rowOff>
    </xdr:from>
    <xdr:to>
      <xdr:col>82</xdr:col>
      <xdr:colOff>107950</xdr:colOff>
      <xdr:row>61</xdr:row>
      <xdr:rowOff>4535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009743"/>
          <a:ext cx="0" cy="14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9270</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75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94343</xdr:rowOff>
    </xdr:from>
    <xdr:to>
      <xdr:col>82</xdr:col>
      <xdr:colOff>196850</xdr:colOff>
      <xdr:row>52</xdr:row>
      <xdr:rowOff>94343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00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61685</xdr:rowOff>
    </xdr:from>
    <xdr:to>
      <xdr:col>82</xdr:col>
      <xdr:colOff>107950</xdr:colOff>
      <xdr:row>59</xdr:row>
      <xdr:rowOff>4535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1000578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76399</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849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59872</xdr:rowOff>
    </xdr:from>
    <xdr:to>
      <xdr:col>82</xdr:col>
      <xdr:colOff>158750</xdr:colOff>
      <xdr:row>58</xdr:row>
      <xdr:rowOff>161472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29028</xdr:rowOff>
    </xdr:from>
    <xdr:to>
      <xdr:col>78</xdr:col>
      <xdr:colOff>69850</xdr:colOff>
      <xdr:row>58</xdr:row>
      <xdr:rowOff>61685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9731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10885</xdr:rowOff>
    </xdr:from>
    <xdr:to>
      <xdr:col>78</xdr:col>
      <xdr:colOff>120650</xdr:colOff>
      <xdr:row>58</xdr:row>
      <xdr:rowOff>112485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122662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723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29028</xdr:rowOff>
    </xdr:from>
    <xdr:to>
      <xdr:col>73</xdr:col>
      <xdr:colOff>180975</xdr:colOff>
      <xdr:row>58</xdr:row>
      <xdr:rowOff>110672</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9731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117022</xdr:rowOff>
    </xdr:from>
    <xdr:to>
      <xdr:col>74</xdr:col>
      <xdr:colOff>31750</xdr:colOff>
      <xdr:row>58</xdr:row>
      <xdr:rowOff>47172</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57349</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110672</xdr:rowOff>
    </xdr:from>
    <xdr:to>
      <xdr:col>69</xdr:col>
      <xdr:colOff>92075</xdr:colOff>
      <xdr:row>59</xdr:row>
      <xdr:rowOff>37193</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100547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10885</xdr:rowOff>
    </xdr:from>
    <xdr:to>
      <xdr:col>69</xdr:col>
      <xdr:colOff>142875</xdr:colOff>
      <xdr:row>58</xdr:row>
      <xdr:rowOff>112485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122662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35378</xdr:rowOff>
    </xdr:from>
    <xdr:to>
      <xdr:col>65</xdr:col>
      <xdr:colOff>53975</xdr:colOff>
      <xdr:row>59</xdr:row>
      <xdr:rowOff>136978</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121755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125185</xdr:rowOff>
    </xdr:from>
    <xdr:to>
      <xdr:col>82</xdr:col>
      <xdr:colOff>158750</xdr:colOff>
      <xdr:row>59</xdr:row>
      <xdr:rowOff>55335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97262</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10885</xdr:rowOff>
    </xdr:from>
    <xdr:to>
      <xdr:col>78</xdr:col>
      <xdr:colOff>120650</xdr:colOff>
      <xdr:row>58</xdr:row>
      <xdr:rowOff>112485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97262</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149678</xdr:rowOff>
    </xdr:from>
    <xdr:to>
      <xdr:col>74</xdr:col>
      <xdr:colOff>31750</xdr:colOff>
      <xdr:row>58</xdr:row>
      <xdr:rowOff>79828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64605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59872</xdr:rowOff>
    </xdr:from>
    <xdr:to>
      <xdr:col>69</xdr:col>
      <xdr:colOff>142875</xdr:colOff>
      <xdr:row>58</xdr:row>
      <xdr:rowOff>161472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146249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157843</xdr:rowOff>
    </xdr:from>
    <xdr:to>
      <xdr:col>65</xdr:col>
      <xdr:colOff>53975</xdr:colOff>
      <xdr:row>59</xdr:row>
      <xdr:rowOff>87993</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98170</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87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R5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年度の補助費等に係る経常収支比率は、国民スポーツ大会・全国障害者スポーツ大会開催準備費等が増加したが、</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教育・保育施設給付費など</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R4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年度より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ポイント下がり、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％となった。また、類似団体平均と比較すると</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9.6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下回っているが、その理由としては、合併市町村で構成していた一部事務組合の事務を合併後直営で行っており、負担金が著しく低いためである。今後は、各種団体などに対する補助金について、過剰、不適当なものがないか全庁的に同一基準で見直しができる方針に基づき、経費削減に努める。</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11" name="補助費等グラフ枠">
          <a:extLst>
            <a:ext uri="{FF2B5EF4-FFF2-40B4-BE49-F238E27FC236}">
              <a16:creationId xmlns:a16="http://schemas.microsoft.com/office/drawing/2014/main" id="{00000000-0008-0000-0400-00003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167822</xdr:rowOff>
    </xdr:from>
    <xdr:to>
      <xdr:col>82</xdr:col>
      <xdr:colOff>107950</xdr:colOff>
      <xdr:row>40</xdr:row>
      <xdr:rowOff>169454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6510000" y="5825672"/>
          <a:ext cx="0" cy="120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141531</xdr:rowOff>
    </xdr:from>
    <xdr:ext cx="762000" cy="259045"/>
    <xdr:sp macro="" textlink="">
      <xdr:nvSpPr>
        <xdr:cNvPr id="313" name="補助費等最小値テキスト">
          <a:extLst>
            <a:ext uri="{FF2B5EF4-FFF2-40B4-BE49-F238E27FC236}">
              <a16:creationId xmlns:a16="http://schemas.microsoft.com/office/drawing/2014/main" id="{00000000-0008-0000-0400-000039010000}"/>
            </a:ext>
          </a:extLst>
        </xdr:cNvPr>
        <xdr:cNvSpPr txBox="1"/>
      </xdr:nvSpPr>
      <xdr:spPr>
        <a:xfrm>
          <a:off x="16598900" y="699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169454</xdr:rowOff>
    </xdr:from>
    <xdr:to>
      <xdr:col>82</xdr:col>
      <xdr:colOff>196850</xdr:colOff>
      <xdr:row>40</xdr:row>
      <xdr:rowOff>169454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6421100" y="7027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82749</xdr:rowOff>
    </xdr:from>
    <xdr:ext cx="762000" cy="259045"/>
    <xdr:sp macro="" textlink="">
      <xdr:nvSpPr>
        <xdr:cNvPr id="315" name="補助費等最大値テキスト">
          <a:extLst>
            <a:ext uri="{FF2B5EF4-FFF2-40B4-BE49-F238E27FC236}">
              <a16:creationId xmlns:a16="http://schemas.microsoft.com/office/drawing/2014/main" id="{00000000-0008-0000-0400-00003B010000}"/>
            </a:ext>
          </a:extLst>
        </xdr:cNvPr>
        <xdr:cNvSpPr txBox="1"/>
      </xdr:nvSpPr>
      <xdr:spPr>
        <a:xfrm>
          <a:off x="16598900" y="5569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167822</xdr:rowOff>
    </xdr:from>
    <xdr:to>
      <xdr:col>82</xdr:col>
      <xdr:colOff>196850</xdr:colOff>
      <xdr:row>33</xdr:row>
      <xdr:rowOff>167822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6421100" y="5825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167822</xdr:rowOff>
    </xdr:from>
    <xdr:to>
      <xdr:col>82</xdr:col>
      <xdr:colOff>107950</xdr:colOff>
      <xdr:row>34</xdr:row>
      <xdr:rowOff>9434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5671800" y="5825672"/>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30316</xdr:rowOff>
    </xdr:from>
    <xdr:ext cx="762000" cy="259045"/>
    <xdr:sp macro="" textlink="">
      <xdr:nvSpPr>
        <xdr:cNvPr id="318" name="補助費等平均値テキスト">
          <a:extLst>
            <a:ext uri="{FF2B5EF4-FFF2-40B4-BE49-F238E27FC236}">
              <a16:creationId xmlns:a16="http://schemas.microsoft.com/office/drawing/2014/main" id="{00000000-0008-0000-0400-00003E010000}"/>
            </a:ext>
          </a:extLst>
        </xdr:cNvPr>
        <xdr:cNvSpPr txBox="1"/>
      </xdr:nvSpPr>
      <xdr:spPr>
        <a:xfrm>
          <a:off x="16598900" y="63739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58239</xdr:rowOff>
    </xdr:from>
    <xdr:to>
      <xdr:col>82</xdr:col>
      <xdr:colOff>158750</xdr:colOff>
      <xdr:row>37</xdr:row>
      <xdr:rowOff>159838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6459200" y="64018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9434</xdr:rowOff>
    </xdr:from>
    <xdr:to>
      <xdr:col>78</xdr:col>
      <xdr:colOff>69850</xdr:colOff>
      <xdr:row>34</xdr:row>
      <xdr:rowOff>100874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4782800" y="583873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64770</xdr:rowOff>
    </xdr:from>
    <xdr:to>
      <xdr:col>78</xdr:col>
      <xdr:colOff>120650</xdr:colOff>
      <xdr:row>37</xdr:row>
      <xdr:rowOff>166370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5621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100874</xdr:rowOff>
    </xdr:from>
    <xdr:to>
      <xdr:col>73</xdr:col>
      <xdr:colOff>180975</xdr:colOff>
      <xdr:row>34</xdr:row>
      <xdr:rowOff>159657</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893800" y="593017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51707</xdr:rowOff>
    </xdr:from>
    <xdr:to>
      <xdr:col>74</xdr:col>
      <xdr:colOff>31750</xdr:colOff>
      <xdr:row>37</xdr:row>
      <xdr:rowOff>153307</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4732000" y="639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138084</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648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154758</xdr:rowOff>
    </xdr:from>
    <xdr:to>
      <xdr:col>69</xdr:col>
      <xdr:colOff>92075</xdr:colOff>
      <xdr:row>34</xdr:row>
      <xdr:rowOff>159657</xdr:rowOff>
    </xdr:to>
    <xdr:cxnSp macro="">
      <xdr:nvCxnSpPr>
        <xdr:cNvPr id="326" name="直線コネクタ 325">
          <a:extLst>
            <a:ext uri="{FF2B5EF4-FFF2-40B4-BE49-F238E27FC236}">
              <a16:creationId xmlns:a16="http://schemas.microsoft.com/office/drawing/2014/main" id="{00000000-0008-0000-0400-000046010000}"/>
            </a:ext>
          </a:extLst>
        </xdr:cNvPr>
        <xdr:cNvCxnSpPr/>
      </xdr:nvCxnSpPr>
      <xdr:spPr>
        <a:xfrm>
          <a:off x="13004800" y="5812608"/>
          <a:ext cx="8890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164374</xdr:rowOff>
    </xdr:from>
    <xdr:to>
      <xdr:col>69</xdr:col>
      <xdr:colOff>142875</xdr:colOff>
      <xdr:row>37</xdr:row>
      <xdr:rowOff>94524</xdr:rowOff>
    </xdr:to>
    <xdr:sp macro="" textlink="">
      <xdr:nvSpPr>
        <xdr:cNvPr id="327" name="フローチャート: 判断 326">
          <a:extLst>
            <a:ext uri="{FF2B5EF4-FFF2-40B4-BE49-F238E27FC236}">
              <a16:creationId xmlns:a16="http://schemas.microsoft.com/office/drawing/2014/main" id="{00000000-0008-0000-0400-000047010000}"/>
            </a:ext>
          </a:extLst>
        </xdr:cNvPr>
        <xdr:cNvSpPr/>
      </xdr:nvSpPr>
      <xdr:spPr>
        <a:xfrm>
          <a:off x="13843000" y="633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79301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42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105592</xdr:rowOff>
    </xdr:from>
    <xdr:to>
      <xdr:col>65</xdr:col>
      <xdr:colOff>53975</xdr:colOff>
      <xdr:row>37</xdr:row>
      <xdr:rowOff>35742</xdr:rowOff>
    </xdr:to>
    <xdr:sp macro="" textlink="">
      <xdr:nvSpPr>
        <xdr:cNvPr id="329" name="フローチャート: 判断 328">
          <a:extLst>
            <a:ext uri="{FF2B5EF4-FFF2-40B4-BE49-F238E27FC236}">
              <a16:creationId xmlns:a16="http://schemas.microsoft.com/office/drawing/2014/main" id="{00000000-0008-0000-0400-000049010000}"/>
            </a:ext>
          </a:extLst>
        </xdr:cNvPr>
        <xdr:cNvSpPr/>
      </xdr:nvSpPr>
      <xdr:spPr>
        <a:xfrm>
          <a:off x="129540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20519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36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117022</xdr:rowOff>
    </xdr:from>
    <xdr:to>
      <xdr:col>82</xdr:col>
      <xdr:colOff>158750</xdr:colOff>
      <xdr:row>34</xdr:row>
      <xdr:rowOff>47172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6459200" y="57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25599</xdr:rowOff>
    </xdr:from>
    <xdr:ext cx="762000" cy="259045"/>
    <xdr:sp macro="" textlink="">
      <xdr:nvSpPr>
        <xdr:cNvPr id="337" name="補助費等該当値テキスト">
          <a:extLst>
            <a:ext uri="{FF2B5EF4-FFF2-40B4-BE49-F238E27FC236}">
              <a16:creationId xmlns:a16="http://schemas.microsoft.com/office/drawing/2014/main" id="{00000000-0008-0000-0400-000051010000}"/>
            </a:ext>
          </a:extLst>
        </xdr:cNvPr>
        <xdr:cNvSpPr txBox="1"/>
      </xdr:nvSpPr>
      <xdr:spPr>
        <a:xfrm>
          <a:off x="16598900" y="568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130084</xdr:rowOff>
    </xdr:from>
    <xdr:to>
      <xdr:col>78</xdr:col>
      <xdr:colOff>120650</xdr:colOff>
      <xdr:row>34</xdr:row>
      <xdr:rowOff>60234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5621000" y="578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70411</xdr:rowOff>
    </xdr:from>
    <xdr:ext cx="7366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5290800" y="5556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50074</xdr:rowOff>
    </xdr:from>
    <xdr:to>
      <xdr:col>74</xdr:col>
      <xdr:colOff>31750</xdr:colOff>
      <xdr:row>34</xdr:row>
      <xdr:rowOff>151674</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4732000" y="587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161851</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4401800" y="564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108857</xdr:rowOff>
    </xdr:from>
    <xdr:to>
      <xdr:col>69</xdr:col>
      <xdr:colOff>142875</xdr:colOff>
      <xdr:row>35</xdr:row>
      <xdr:rowOff>39007</xdr:rowOff>
    </xdr:to>
    <xdr:sp macro="" textlink="">
      <xdr:nvSpPr>
        <xdr:cNvPr id="342" name="楕円 341">
          <a:extLst>
            <a:ext uri="{FF2B5EF4-FFF2-40B4-BE49-F238E27FC236}">
              <a16:creationId xmlns:a16="http://schemas.microsoft.com/office/drawing/2014/main" id="{00000000-0008-0000-0400-000056010000}"/>
            </a:ext>
          </a:extLst>
        </xdr:cNvPr>
        <xdr:cNvSpPr/>
      </xdr:nvSpPr>
      <xdr:spPr>
        <a:xfrm>
          <a:off x="138430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49184</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13512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103958</xdr:rowOff>
    </xdr:from>
    <xdr:to>
      <xdr:col>65</xdr:col>
      <xdr:colOff>53975</xdr:colOff>
      <xdr:row>34</xdr:row>
      <xdr:rowOff>34108</xdr:rowOff>
    </xdr:to>
    <xdr:sp macro="" textlink="">
      <xdr:nvSpPr>
        <xdr:cNvPr id="344" name="楕円 343">
          <a:extLst>
            <a:ext uri="{FF2B5EF4-FFF2-40B4-BE49-F238E27FC236}">
              <a16:creationId xmlns:a16="http://schemas.microsoft.com/office/drawing/2014/main" id="{00000000-0008-0000-0400-000058010000}"/>
            </a:ext>
          </a:extLst>
        </xdr:cNvPr>
        <xdr:cNvSpPr/>
      </xdr:nvSpPr>
      <xdr:spPr>
        <a:xfrm>
          <a:off x="12954000" y="576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44285</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12623800" y="553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年度の公債費に係る経常収支比率は、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ポイント下がり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％となった。類似団体平均と比較すると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おり、地方債の現在高も高い水準で推移している。現在活用している地方債は、旧合併特例債など交付税算入額が大きいものが中心であり、実負担は軽減されているが、合併特例期間終了後の代替財源が今後の課題である。今後も、唐津市財政計画の数値を目標に公債費の抑制に努める。</a:t>
          </a:r>
        </a:p>
      </xdr:txBody>
    </xdr:sp>
    <xdr:clientData/>
  </xdr:twoCellAnchor>
  <xdr:oneCellAnchor>
    <xdr:from>
      <xdr:col>3</xdr:col>
      <xdr:colOff>123825</xdr:colOff>
      <xdr:row>69</xdr:row>
      <xdr:rowOff>107950</xdr:rowOff>
    </xdr:from>
    <xdr:ext cx="298543" cy="225703"/>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4" name="公債費グラフ枠">
          <a:extLst>
            <a:ext uri="{FF2B5EF4-FFF2-40B4-BE49-F238E27FC236}">
              <a16:creationId xmlns:a16="http://schemas.microsoft.com/office/drawing/2014/main" id="{00000000-0008-0000-0400-00007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102507</xdr:rowOff>
    </xdr:from>
    <xdr:to>
      <xdr:col>24</xdr:col>
      <xdr:colOff>25400</xdr:colOff>
      <xdr:row>82</xdr:row>
      <xdr:rowOff>50800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4826000" y="1261835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76" name="公債費最小値テキスト">
          <a:extLst>
            <a:ext uri="{FF2B5EF4-FFF2-40B4-BE49-F238E27FC236}">
              <a16:creationId xmlns:a16="http://schemas.microsoft.com/office/drawing/2014/main" id="{00000000-0008-0000-0400-000078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17434</xdr:rowOff>
    </xdr:from>
    <xdr:ext cx="762000" cy="259045"/>
    <xdr:sp macro="" textlink="">
      <xdr:nvSpPr>
        <xdr:cNvPr id="378" name="公債費最大値テキスト">
          <a:extLst>
            <a:ext uri="{FF2B5EF4-FFF2-40B4-BE49-F238E27FC236}">
              <a16:creationId xmlns:a16="http://schemas.microsoft.com/office/drawing/2014/main" id="{00000000-0008-0000-0400-00007A010000}"/>
            </a:ext>
          </a:extLst>
        </xdr:cNvPr>
        <xdr:cNvSpPr txBox="1"/>
      </xdr:nvSpPr>
      <xdr:spPr>
        <a:xfrm>
          <a:off x="4914900" y="1236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102507</xdr:rowOff>
    </xdr:from>
    <xdr:to>
      <xdr:col>24</xdr:col>
      <xdr:colOff>114300</xdr:colOff>
      <xdr:row>73</xdr:row>
      <xdr:rowOff>102507</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4737100" y="1261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69850</xdr:rowOff>
    </xdr:from>
    <xdr:to>
      <xdr:col>24</xdr:col>
      <xdr:colOff>25400</xdr:colOff>
      <xdr:row>81</xdr:row>
      <xdr:rowOff>80736</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3987800" y="13957300"/>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136270</xdr:rowOff>
    </xdr:from>
    <xdr:ext cx="762000" cy="259045"/>
    <xdr:sp macro="" textlink="">
      <xdr:nvSpPr>
        <xdr:cNvPr id="381" name="公債費平均値テキスト">
          <a:extLst>
            <a:ext uri="{FF2B5EF4-FFF2-40B4-BE49-F238E27FC236}">
              <a16:creationId xmlns:a16="http://schemas.microsoft.com/office/drawing/2014/main" id="{00000000-0008-0000-0400-00007D010000}"/>
            </a:ext>
          </a:extLst>
        </xdr:cNvPr>
        <xdr:cNvSpPr txBox="1"/>
      </xdr:nvSpPr>
      <xdr:spPr>
        <a:xfrm>
          <a:off x="4914900" y="1333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119743</xdr:rowOff>
    </xdr:from>
    <xdr:to>
      <xdr:col>24</xdr:col>
      <xdr:colOff>76200</xdr:colOff>
      <xdr:row>79</xdr:row>
      <xdr:rowOff>49893</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4775200" y="1349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88900</xdr:rowOff>
    </xdr:from>
    <xdr:to>
      <xdr:col>19</xdr:col>
      <xdr:colOff>187325</xdr:colOff>
      <xdr:row>81</xdr:row>
      <xdr:rowOff>80736</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3098800" y="13804900"/>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79</xdr:row>
      <xdr:rowOff>13607</xdr:rowOff>
    </xdr:from>
    <xdr:to>
      <xdr:col>20</xdr:col>
      <xdr:colOff>38100</xdr:colOff>
      <xdr:row>79</xdr:row>
      <xdr:rowOff>115207</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937000" y="1355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125384</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327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88900</xdr:rowOff>
    </xdr:from>
    <xdr:to>
      <xdr:col>15</xdr:col>
      <xdr:colOff>98425</xdr:colOff>
      <xdr:row>81</xdr:row>
      <xdr:rowOff>15421</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flipV="1">
          <a:off x="2209800" y="13804900"/>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160564</xdr:rowOff>
    </xdr:from>
    <xdr:to>
      <xdr:col>15</xdr:col>
      <xdr:colOff>149225</xdr:colOff>
      <xdr:row>78</xdr:row>
      <xdr:rowOff>90714</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3048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100891</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132443</xdr:rowOff>
    </xdr:from>
    <xdr:to>
      <xdr:col>11</xdr:col>
      <xdr:colOff>9525</xdr:colOff>
      <xdr:row>81</xdr:row>
      <xdr:rowOff>15421</xdr:rowOff>
    </xdr:to>
    <xdr:cxnSp macro="">
      <xdr:nvCxnSpPr>
        <xdr:cNvPr id="389" name="直線コネクタ 388">
          <a:extLst>
            <a:ext uri="{FF2B5EF4-FFF2-40B4-BE49-F238E27FC236}">
              <a16:creationId xmlns:a16="http://schemas.microsoft.com/office/drawing/2014/main" id="{00000000-0008-0000-0400-000085010000}"/>
            </a:ext>
          </a:extLst>
        </xdr:cNvPr>
        <xdr:cNvCxnSpPr/>
      </xdr:nvCxnSpPr>
      <xdr:spPr>
        <a:xfrm>
          <a:off x="1320800" y="13848443"/>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40821</xdr:rowOff>
    </xdr:from>
    <xdr:to>
      <xdr:col>11</xdr:col>
      <xdr:colOff>60325</xdr:colOff>
      <xdr:row>77</xdr:row>
      <xdr:rowOff>142421</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21590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152598</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01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73479</xdr:rowOff>
    </xdr:from>
    <xdr:to>
      <xdr:col>6</xdr:col>
      <xdr:colOff>171450</xdr:colOff>
      <xdr:row>78</xdr:row>
      <xdr:rowOff>3629</xdr:rowOff>
    </xdr:to>
    <xdr:sp macro="" textlink="">
      <xdr:nvSpPr>
        <xdr:cNvPr id="392" name="フローチャート: 判断 391">
          <a:extLst>
            <a:ext uri="{FF2B5EF4-FFF2-40B4-BE49-F238E27FC236}">
              <a16:creationId xmlns:a16="http://schemas.microsoft.com/office/drawing/2014/main" id="{00000000-0008-0000-0400-000088010000}"/>
            </a:ext>
          </a:extLst>
        </xdr:cNvPr>
        <xdr:cNvSpPr/>
      </xdr:nvSpPr>
      <xdr:spPr>
        <a:xfrm>
          <a:off x="1270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13806</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04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81</xdr:row>
      <xdr:rowOff>19050</xdr:rowOff>
    </xdr:from>
    <xdr:to>
      <xdr:col>24</xdr:col>
      <xdr:colOff>76200</xdr:colOff>
      <xdr:row>81</xdr:row>
      <xdr:rowOff>120650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47752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162577</xdr:rowOff>
    </xdr:from>
    <xdr:ext cx="762000" cy="259045"/>
    <xdr:sp macro="" textlink="">
      <xdr:nvSpPr>
        <xdr:cNvPr id="400" name="公債費該当値テキスト">
          <a:extLst>
            <a:ext uri="{FF2B5EF4-FFF2-40B4-BE49-F238E27FC236}">
              <a16:creationId xmlns:a16="http://schemas.microsoft.com/office/drawing/2014/main" id="{00000000-0008-0000-0400-000090010000}"/>
            </a:ext>
          </a:extLst>
        </xdr:cNvPr>
        <xdr:cNvSpPr txBox="1"/>
      </xdr:nvSpPr>
      <xdr:spPr>
        <a:xfrm>
          <a:off x="4914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29936</xdr:rowOff>
    </xdr:from>
    <xdr:to>
      <xdr:col>20</xdr:col>
      <xdr:colOff>38100</xdr:colOff>
      <xdr:row>81</xdr:row>
      <xdr:rowOff>131536</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3937000" y="1391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116313</xdr:rowOff>
    </xdr:from>
    <xdr:ext cx="7366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3606800" y="14003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38100</xdr:rowOff>
    </xdr:from>
    <xdr:to>
      <xdr:col>15</xdr:col>
      <xdr:colOff>149225</xdr:colOff>
      <xdr:row>80</xdr:row>
      <xdr:rowOff>139700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3048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124477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2717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136071</xdr:rowOff>
    </xdr:from>
    <xdr:to>
      <xdr:col>11</xdr:col>
      <xdr:colOff>60325</xdr:colOff>
      <xdr:row>81</xdr:row>
      <xdr:rowOff>66221</xdr:rowOff>
    </xdr:to>
    <xdr:sp macro="" textlink="">
      <xdr:nvSpPr>
        <xdr:cNvPr id="405" name="楕円 404">
          <a:extLst>
            <a:ext uri="{FF2B5EF4-FFF2-40B4-BE49-F238E27FC236}">
              <a16:creationId xmlns:a16="http://schemas.microsoft.com/office/drawing/2014/main" id="{00000000-0008-0000-0400-000095010000}"/>
            </a:ext>
          </a:extLst>
        </xdr:cNvPr>
        <xdr:cNvSpPr/>
      </xdr:nvSpPr>
      <xdr:spPr>
        <a:xfrm>
          <a:off x="2159000" y="1385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50998</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828800" y="13938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81643</xdr:rowOff>
    </xdr:from>
    <xdr:to>
      <xdr:col>6</xdr:col>
      <xdr:colOff>171450</xdr:colOff>
      <xdr:row>81</xdr:row>
      <xdr:rowOff>11793</xdr:rowOff>
    </xdr:to>
    <xdr:sp macro="" textlink="">
      <xdr:nvSpPr>
        <xdr:cNvPr id="407" name="楕円 406">
          <a:extLst>
            <a:ext uri="{FF2B5EF4-FFF2-40B4-BE49-F238E27FC236}">
              <a16:creationId xmlns:a16="http://schemas.microsoft.com/office/drawing/2014/main" id="{00000000-0008-0000-0400-000097010000}"/>
            </a:ext>
          </a:extLst>
        </xdr:cNvPr>
        <xdr:cNvSpPr/>
      </xdr:nvSpPr>
      <xdr:spPr>
        <a:xfrm>
          <a:off x="1270000" y="1379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168020</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939800" y="1388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8" name="正方形/長方形 417">
          <a:extLst>
            <a:ext uri="{FF2B5EF4-FFF2-40B4-BE49-F238E27FC236}">
              <a16:creationId xmlns:a16="http://schemas.microsoft.com/office/drawing/2014/main" id="{00000000-0008-0000-0400-0000A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公債費以外に係る経常収支比率は、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ている。この要因については、各項目に記載したとおりであるが、扶助費や物件費の増加が主な要因である。また、類似団体と比較して数値が低いということは、言い換えれば公債費の占める割合が高いということであり、今後は、事業の選択と集中により公債費の抑制に努める。</a:t>
          </a:r>
        </a:p>
      </xdr:txBody>
    </xdr:sp>
    <xdr:clientData/>
  </xdr:twoCellAnchor>
  <xdr:oneCellAnchor>
    <xdr:from>
      <xdr:col>62</xdr:col>
      <xdr:colOff>6350</xdr:colOff>
      <xdr:row>69</xdr:row>
      <xdr:rowOff>107950</xdr:rowOff>
    </xdr:from>
    <xdr:ext cx="298543" cy="225703"/>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3" name="公債費以外グラフ枠">
          <a:extLst>
            <a:ext uri="{FF2B5EF4-FFF2-40B4-BE49-F238E27FC236}">
              <a16:creationId xmlns:a16="http://schemas.microsoft.com/office/drawing/2014/main" id="{00000000-0008-0000-0400-0000B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35560</xdr:rowOff>
    </xdr:from>
    <xdr:to>
      <xdr:col>82</xdr:col>
      <xdr:colOff>107950</xdr:colOff>
      <xdr:row>81</xdr:row>
      <xdr:rowOff>124713</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6510000" y="12722860"/>
          <a:ext cx="0" cy="1289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96790</xdr:rowOff>
    </xdr:from>
    <xdr:ext cx="762000" cy="259045"/>
    <xdr:sp macro="" textlink="">
      <xdr:nvSpPr>
        <xdr:cNvPr id="435" name="公債費以外最小値テキスト">
          <a:extLst>
            <a:ext uri="{FF2B5EF4-FFF2-40B4-BE49-F238E27FC236}">
              <a16:creationId xmlns:a16="http://schemas.microsoft.com/office/drawing/2014/main" id="{00000000-0008-0000-0400-0000B3010000}"/>
            </a:ext>
          </a:extLst>
        </xdr:cNvPr>
        <xdr:cNvSpPr txBox="1"/>
      </xdr:nvSpPr>
      <xdr:spPr>
        <a:xfrm>
          <a:off x="16598900" y="139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124713</xdr:rowOff>
    </xdr:from>
    <xdr:to>
      <xdr:col>82</xdr:col>
      <xdr:colOff>196850</xdr:colOff>
      <xdr:row>81</xdr:row>
      <xdr:rowOff>124713</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401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121937</xdr:rowOff>
    </xdr:from>
    <xdr:ext cx="762000" cy="259045"/>
    <xdr:sp macro="" textlink="">
      <xdr:nvSpPr>
        <xdr:cNvPr id="437" name="公債費以外最大値テキスト">
          <a:extLst>
            <a:ext uri="{FF2B5EF4-FFF2-40B4-BE49-F238E27FC236}">
              <a16:creationId xmlns:a16="http://schemas.microsoft.com/office/drawing/2014/main" id="{00000000-0008-0000-0400-0000B5010000}"/>
            </a:ext>
          </a:extLst>
        </xdr:cNvPr>
        <xdr:cNvSpPr txBox="1"/>
      </xdr:nvSpPr>
      <xdr:spPr>
        <a:xfrm>
          <a:off x="16598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35560</xdr:rowOff>
    </xdr:from>
    <xdr:to>
      <xdr:col>82</xdr:col>
      <xdr:colOff>196850</xdr:colOff>
      <xdr:row>74</xdr:row>
      <xdr:rowOff>35560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6421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78994</xdr:rowOff>
    </xdr:from>
    <xdr:to>
      <xdr:col>82</xdr:col>
      <xdr:colOff>107950</xdr:colOff>
      <xdr:row>74</xdr:row>
      <xdr:rowOff>35560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5671800" y="12594844"/>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39133</xdr:rowOff>
    </xdr:from>
    <xdr:ext cx="762000" cy="259045"/>
    <xdr:sp macro="" textlink="">
      <xdr:nvSpPr>
        <xdr:cNvPr id="440" name="公債費以外平均値テキスト">
          <a:extLst>
            <a:ext uri="{FF2B5EF4-FFF2-40B4-BE49-F238E27FC236}">
              <a16:creationId xmlns:a16="http://schemas.microsoft.com/office/drawing/2014/main" id="{00000000-0008-0000-0400-0000B8010000}"/>
            </a:ext>
          </a:extLst>
        </xdr:cNvPr>
        <xdr:cNvSpPr txBox="1"/>
      </xdr:nvSpPr>
      <xdr:spPr>
        <a:xfrm>
          <a:off x="16598900" y="134122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67056</xdr:rowOff>
    </xdr:from>
    <xdr:to>
      <xdr:col>82</xdr:col>
      <xdr:colOff>158750</xdr:colOff>
      <xdr:row>78</xdr:row>
      <xdr:rowOff>168656</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6459200" y="134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72</xdr:row>
      <xdr:rowOff>131572</xdr:rowOff>
    </xdr:from>
    <xdr:to>
      <xdr:col>78</xdr:col>
      <xdr:colOff>69850</xdr:colOff>
      <xdr:row>73</xdr:row>
      <xdr:rowOff>78994</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4782800" y="1247597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128778</xdr:rowOff>
    </xdr:from>
    <xdr:to>
      <xdr:col>78</xdr:col>
      <xdr:colOff>120650</xdr:colOff>
      <xdr:row>78</xdr:row>
      <xdr:rowOff>58928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5621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43705</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131572</xdr:rowOff>
    </xdr:from>
    <xdr:to>
      <xdr:col>73</xdr:col>
      <xdr:colOff>180975</xdr:colOff>
      <xdr:row>75</xdr:row>
      <xdr:rowOff>10414</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3893800" y="12475972"/>
          <a:ext cx="889000" cy="39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62485</xdr:rowOff>
    </xdr:from>
    <xdr:to>
      <xdr:col>74</xdr:col>
      <xdr:colOff>31750</xdr:colOff>
      <xdr:row>76</xdr:row>
      <xdr:rowOff>164085</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4732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148862</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10414</xdr:rowOff>
    </xdr:from>
    <xdr:to>
      <xdr:col>69</xdr:col>
      <xdr:colOff>92075</xdr:colOff>
      <xdr:row>76</xdr:row>
      <xdr:rowOff>94996</xdr:rowOff>
    </xdr:to>
    <xdr:cxnSp macro="">
      <xdr:nvCxnSpPr>
        <xdr:cNvPr id="448" name="直線コネクタ 447">
          <a:extLst>
            <a:ext uri="{FF2B5EF4-FFF2-40B4-BE49-F238E27FC236}">
              <a16:creationId xmlns:a16="http://schemas.microsoft.com/office/drawing/2014/main" id="{00000000-0008-0000-0400-0000C0010000}"/>
            </a:ext>
          </a:extLst>
        </xdr:cNvPr>
        <xdr:cNvCxnSpPr/>
      </xdr:nvCxnSpPr>
      <xdr:spPr>
        <a:xfrm flipV="1">
          <a:off x="13004800" y="12869164"/>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14478</xdr:rowOff>
    </xdr:from>
    <xdr:to>
      <xdr:col>69</xdr:col>
      <xdr:colOff>142875</xdr:colOff>
      <xdr:row>79</xdr:row>
      <xdr:rowOff>116078</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3843000" y="13559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100855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6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32765</xdr:rowOff>
    </xdr:from>
    <xdr:to>
      <xdr:col>65</xdr:col>
      <xdr:colOff>53975</xdr:colOff>
      <xdr:row>79</xdr:row>
      <xdr:rowOff>134365</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2954000" y="1357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119142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156210</xdr:rowOff>
    </xdr:from>
    <xdr:to>
      <xdr:col>82</xdr:col>
      <xdr:colOff>158750</xdr:colOff>
      <xdr:row>74</xdr:row>
      <xdr:rowOff>86360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64592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64787</xdr:rowOff>
    </xdr:from>
    <xdr:ext cx="762000" cy="259045"/>
    <xdr:sp macro="" textlink="">
      <xdr:nvSpPr>
        <xdr:cNvPr id="459" name="公債費以外該当値テキスト">
          <a:extLst>
            <a:ext uri="{FF2B5EF4-FFF2-40B4-BE49-F238E27FC236}">
              <a16:creationId xmlns:a16="http://schemas.microsoft.com/office/drawing/2014/main" id="{00000000-0008-0000-0400-0000CB010000}"/>
            </a:ext>
          </a:extLst>
        </xdr:cNvPr>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28194</xdr:rowOff>
    </xdr:from>
    <xdr:to>
      <xdr:col>78</xdr:col>
      <xdr:colOff>120650</xdr:colOff>
      <xdr:row>73</xdr:row>
      <xdr:rowOff>129794</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5621000" y="1254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139971</xdr:rowOff>
    </xdr:from>
    <xdr:ext cx="7366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5290800" y="1231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80772</xdr:rowOff>
    </xdr:from>
    <xdr:to>
      <xdr:col>74</xdr:col>
      <xdr:colOff>31750</xdr:colOff>
      <xdr:row>73</xdr:row>
      <xdr:rowOff>10922</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4732000" y="1242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21099</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4401800" y="1219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131064</xdr:rowOff>
    </xdr:from>
    <xdr:to>
      <xdr:col>69</xdr:col>
      <xdr:colOff>142875</xdr:colOff>
      <xdr:row>75</xdr:row>
      <xdr:rowOff>61214</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38430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71391</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3512800" y="1258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66" name="楕円 465">
          <a:extLst>
            <a:ext uri="{FF2B5EF4-FFF2-40B4-BE49-F238E27FC236}">
              <a16:creationId xmlns:a16="http://schemas.microsoft.com/office/drawing/2014/main" id="{00000000-0008-0000-0400-0000D2010000}"/>
            </a:ext>
          </a:extLst>
        </xdr:cNvPr>
        <xdr:cNvSpPr/>
      </xdr:nvSpPr>
      <xdr:spPr>
        <a:xfrm>
          <a:off x="12954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155973</xdr:rowOff>
    </xdr:from>
    <xdr:ext cx="762000" cy="259045"/>
    <xdr:sp macro="" textlink="">
      <xdr:nvSpPr>
        <xdr:cNvPr id="467" name="テキスト ボックス 466">
          <a:extLst>
            <a:ext uri="{FF2B5EF4-FFF2-40B4-BE49-F238E27FC236}">
              <a16:creationId xmlns:a16="http://schemas.microsoft.com/office/drawing/2014/main" id="{00000000-0008-0000-0400-0000D3010000}"/>
            </a:ext>
          </a:extLst>
        </xdr:cNvPr>
        <xdr:cNvSpPr txBox="1"/>
      </xdr:nvSpPr>
      <xdr:spPr>
        <a:xfrm>
          <a:off x="12623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佐賀県唐津市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114694</xdr:rowOff>
    </xdr:from>
    <xdr:to>
      <xdr:col>29</xdr:col>
      <xdr:colOff>127000</xdr:colOff>
      <xdr:row>19</xdr:row>
      <xdr:rowOff>72746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48269"/>
          <a:ext cx="0" cy="13296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44823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49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72746</xdr:rowOff>
    </xdr:from>
    <xdr:to>
      <xdr:col>30</xdr:col>
      <xdr:colOff>25400</xdr:colOff>
      <xdr:row>19</xdr:row>
      <xdr:rowOff>72746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77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29621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91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114694</xdr:rowOff>
    </xdr:from>
    <xdr:to>
      <xdr:col>30</xdr:col>
      <xdr:colOff>25400</xdr:colOff>
      <xdr:row>11</xdr:row>
      <xdr:rowOff>114694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482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156489</xdr:rowOff>
    </xdr:from>
    <xdr:to>
      <xdr:col>29</xdr:col>
      <xdr:colOff>127000</xdr:colOff>
      <xdr:row>14</xdr:row>
      <xdr:rowOff>74803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32964"/>
          <a:ext cx="647700" cy="897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62641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10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90564</xdr:rowOff>
    </xdr:from>
    <xdr:to>
      <xdr:col>29</xdr:col>
      <xdr:colOff>177800</xdr:colOff>
      <xdr:row>15</xdr:row>
      <xdr:rowOff>20714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5384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74803</xdr:rowOff>
    </xdr:from>
    <xdr:to>
      <xdr:col>26</xdr:col>
      <xdr:colOff>50800</xdr:colOff>
      <xdr:row>15</xdr:row>
      <xdr:rowOff>6642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522728"/>
          <a:ext cx="698500" cy="1032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21488</xdr:rowOff>
    </xdr:from>
    <xdr:to>
      <xdr:col>26</xdr:col>
      <xdr:colOff>101600</xdr:colOff>
      <xdr:row>15</xdr:row>
      <xdr:rowOff>123088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640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107865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27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6642</xdr:rowOff>
    </xdr:from>
    <xdr:to>
      <xdr:col>22</xdr:col>
      <xdr:colOff>114300</xdr:colOff>
      <xdr:row>15</xdr:row>
      <xdr:rowOff>61620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26017"/>
          <a:ext cx="698500" cy="54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62370</xdr:rowOff>
    </xdr:from>
    <xdr:to>
      <xdr:col>22</xdr:col>
      <xdr:colOff>165100</xdr:colOff>
      <xdr:row>15</xdr:row>
      <xdr:rowOff>163970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6817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148747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8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10071</xdr:rowOff>
    </xdr:from>
    <xdr:to>
      <xdr:col>18</xdr:col>
      <xdr:colOff>177800</xdr:colOff>
      <xdr:row>15</xdr:row>
      <xdr:rowOff>61620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629446"/>
          <a:ext cx="698500" cy="51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94336</xdr:rowOff>
    </xdr:from>
    <xdr:to>
      <xdr:col>19</xdr:col>
      <xdr:colOff>38100</xdr:colOff>
      <xdr:row>17</xdr:row>
      <xdr:rowOff>24486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851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9263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7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120548</xdr:rowOff>
    </xdr:from>
    <xdr:to>
      <xdr:col>15</xdr:col>
      <xdr:colOff>101600</xdr:colOff>
      <xdr:row>17</xdr:row>
      <xdr:rowOff>50698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1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35475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9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105689</xdr:rowOff>
    </xdr:from>
    <xdr:to>
      <xdr:col>29</xdr:col>
      <xdr:colOff>177800</xdr:colOff>
      <xdr:row>14</xdr:row>
      <xdr:rowOff>35839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82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122216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2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24003</xdr:rowOff>
    </xdr:from>
    <xdr:to>
      <xdr:col>26</xdr:col>
      <xdr:colOff>101600</xdr:colOff>
      <xdr:row>14</xdr:row>
      <xdr:rowOff>125603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71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135780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40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127292</xdr:rowOff>
    </xdr:from>
    <xdr:to>
      <xdr:col>22</xdr:col>
      <xdr:colOff>165100</xdr:colOff>
      <xdr:row>15</xdr:row>
      <xdr:rowOff>57442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75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67619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44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10820</xdr:rowOff>
    </xdr:from>
    <xdr:to>
      <xdr:col>19</xdr:col>
      <xdr:colOff>38100</xdr:colOff>
      <xdr:row>15</xdr:row>
      <xdr:rowOff>112420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30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122597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9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130721</xdr:rowOff>
    </xdr:from>
    <xdr:to>
      <xdr:col>15</xdr:col>
      <xdr:colOff>101600</xdr:colOff>
      <xdr:row>15</xdr:row>
      <xdr:rowOff>60871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78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71048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4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212170</xdr:rowOff>
    </xdr:from>
    <xdr:to>
      <xdr:col>29</xdr:col>
      <xdr:colOff>127000</xdr:colOff>
      <xdr:row>37</xdr:row>
      <xdr:rowOff>257628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36720"/>
          <a:ext cx="0" cy="12456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229705</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257628</xdr:rowOff>
    </xdr:from>
    <xdr:to>
      <xdr:col>30</xdr:col>
      <xdr:colOff>25400</xdr:colOff>
      <xdr:row>37</xdr:row>
      <xdr:rowOff>257628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23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127097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212170</xdr:rowOff>
    </xdr:from>
    <xdr:to>
      <xdr:col>30</xdr:col>
      <xdr:colOff>25400</xdr:colOff>
      <xdr:row>33</xdr:row>
      <xdr:rowOff>212170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367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212170</xdr:rowOff>
    </xdr:from>
    <xdr:to>
      <xdr:col>29</xdr:col>
      <xdr:colOff>127000</xdr:colOff>
      <xdr:row>33</xdr:row>
      <xdr:rowOff>272781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136720"/>
          <a:ext cx="647700" cy="60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275048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424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302971</xdr:rowOff>
    </xdr:from>
    <xdr:to>
      <xdr:col>29</xdr:col>
      <xdr:colOff>177800</xdr:colOff>
      <xdr:row>35</xdr:row>
      <xdr:rowOff>61671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570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272781</xdr:rowOff>
    </xdr:from>
    <xdr:to>
      <xdr:col>26</xdr:col>
      <xdr:colOff>50800</xdr:colOff>
      <xdr:row>34</xdr:row>
      <xdr:rowOff>78308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197331"/>
          <a:ext cx="698500" cy="148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243111</xdr:rowOff>
    </xdr:from>
    <xdr:to>
      <xdr:col>26</xdr:col>
      <xdr:colOff>101600</xdr:colOff>
      <xdr:row>35</xdr:row>
      <xdr:rowOff>1811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5105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329488</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96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78308</xdr:rowOff>
    </xdr:from>
    <xdr:to>
      <xdr:col>22</xdr:col>
      <xdr:colOff>114300</xdr:colOff>
      <xdr:row>34</xdr:row>
      <xdr:rowOff>127621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345758"/>
          <a:ext cx="698500" cy="49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21172</xdr:rowOff>
    </xdr:from>
    <xdr:to>
      <xdr:col>22</xdr:col>
      <xdr:colOff>165100</xdr:colOff>
      <xdr:row>35</xdr:row>
      <xdr:rowOff>122772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631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107549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717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127621</xdr:rowOff>
    </xdr:from>
    <xdr:to>
      <xdr:col>18</xdr:col>
      <xdr:colOff>177800</xdr:colOff>
      <xdr:row>34</xdr:row>
      <xdr:rowOff>191237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395071"/>
          <a:ext cx="698500" cy="636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122442</xdr:rowOff>
    </xdr:from>
    <xdr:to>
      <xdr:col>19</xdr:col>
      <xdr:colOff>38100</xdr:colOff>
      <xdr:row>35</xdr:row>
      <xdr:rowOff>224042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32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208819</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1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99256</xdr:rowOff>
    </xdr:from>
    <xdr:to>
      <xdr:col>15</xdr:col>
      <xdr:colOff>101600</xdr:colOff>
      <xdr:row>35</xdr:row>
      <xdr:rowOff>200856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09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185633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795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161370</xdr:rowOff>
    </xdr:from>
    <xdr:to>
      <xdr:col>29</xdr:col>
      <xdr:colOff>177800</xdr:colOff>
      <xdr:row>33</xdr:row>
      <xdr:rowOff>262970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085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108047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03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221981</xdr:rowOff>
    </xdr:from>
    <xdr:to>
      <xdr:col>26</xdr:col>
      <xdr:colOff>101600</xdr:colOff>
      <xdr:row>33</xdr:row>
      <xdr:rowOff>323581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146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162308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5915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27508</xdr:rowOff>
    </xdr:from>
    <xdr:to>
      <xdr:col>22</xdr:col>
      <xdr:colOff>165100</xdr:colOff>
      <xdr:row>34</xdr:row>
      <xdr:rowOff>129108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294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139285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06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76821</xdr:rowOff>
    </xdr:from>
    <xdr:to>
      <xdr:col>19</xdr:col>
      <xdr:colOff>38100</xdr:colOff>
      <xdr:row>34</xdr:row>
      <xdr:rowOff>178421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344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188598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113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140437</xdr:rowOff>
    </xdr:from>
    <xdr:to>
      <xdr:col>15</xdr:col>
      <xdr:colOff>101600</xdr:colOff>
      <xdr:row>34</xdr:row>
      <xdr:rowOff>242036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407887"/>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252214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17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佐賀県唐津市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115,475
114,490
487.58
85,819,024
84,417,130
742,116
34,670,896
87,302,287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111.1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60299</xdr:rowOff>
    </xdr:from>
    <xdr:to>
      <xdr:col>24</xdr:col>
      <xdr:colOff>62865</xdr:colOff>
      <xdr:row>39</xdr:row>
      <xdr:rowOff>125908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3799"/>
          <a:ext cx="1270" cy="1608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129735</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1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125908</xdr:rowOff>
    </xdr:from>
    <xdr:to>
      <xdr:col>24</xdr:col>
      <xdr:colOff>152400</xdr:colOff>
      <xdr:row>39</xdr:row>
      <xdr:rowOff>125908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12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6976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9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60299</xdr:rowOff>
    </xdr:from>
    <xdr:to>
      <xdr:col>24</xdr:col>
      <xdr:colOff>152400</xdr:colOff>
      <xdr:row>30</xdr:row>
      <xdr:rowOff>60299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3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66205</xdr:rowOff>
    </xdr:from>
    <xdr:to>
      <xdr:col>24</xdr:col>
      <xdr:colOff>63500</xdr:colOff>
      <xdr:row>33</xdr:row>
      <xdr:rowOff>7645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552605"/>
          <a:ext cx="838200" cy="11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60850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61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82423</xdr:rowOff>
    </xdr:from>
    <xdr:to>
      <xdr:col>24</xdr:col>
      <xdr:colOff>114300</xdr:colOff>
      <xdr:row>36</xdr:row>
      <xdr:rowOff>12573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83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66205</xdr:rowOff>
    </xdr:from>
    <xdr:to>
      <xdr:col>19</xdr:col>
      <xdr:colOff>177800</xdr:colOff>
      <xdr:row>34</xdr:row>
      <xdr:rowOff>368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552605"/>
          <a:ext cx="889000" cy="27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125285</xdr:rowOff>
    </xdr:from>
    <xdr:to>
      <xdr:col>20</xdr:col>
      <xdr:colOff>38100</xdr:colOff>
      <xdr:row>36</xdr:row>
      <xdr:rowOff>55435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46562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1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123736</xdr:rowOff>
    </xdr:from>
    <xdr:to>
      <xdr:col>15</xdr:col>
      <xdr:colOff>50800</xdr:colOff>
      <xdr:row>34</xdr:row>
      <xdr:rowOff>368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781586"/>
          <a:ext cx="889000" cy="4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9499</xdr:rowOff>
    </xdr:from>
    <xdr:to>
      <xdr:col>15</xdr:col>
      <xdr:colOff>101600</xdr:colOff>
      <xdr:row>36</xdr:row>
      <xdr:rowOff>111099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102226</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7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55766</xdr:rowOff>
    </xdr:from>
    <xdr:to>
      <xdr:col>10</xdr:col>
      <xdr:colOff>114300</xdr:colOff>
      <xdr:row>33</xdr:row>
      <xdr:rowOff>123736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713616"/>
          <a:ext cx="889000" cy="6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158699</xdr:rowOff>
    </xdr:from>
    <xdr:to>
      <xdr:col>10</xdr:col>
      <xdr:colOff>165100</xdr:colOff>
      <xdr:row>37</xdr:row>
      <xdr:rowOff>88849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30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79976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2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18796</xdr:rowOff>
    </xdr:from>
    <xdr:to>
      <xdr:col>6</xdr:col>
      <xdr:colOff>38100</xdr:colOff>
      <xdr:row>38</xdr:row>
      <xdr:rowOff>120396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533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111523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62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128295</xdr:rowOff>
    </xdr:from>
    <xdr:to>
      <xdr:col>24</xdr:col>
      <xdr:colOff>114300</xdr:colOff>
      <xdr:row>33</xdr:row>
      <xdr:rowOff>58445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1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151172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6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15405</xdr:rowOff>
    </xdr:from>
    <xdr:to>
      <xdr:col>20</xdr:col>
      <xdr:colOff>38100</xdr:colOff>
      <xdr:row>32</xdr:row>
      <xdr:rowOff>117005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50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133532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27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121018</xdr:rowOff>
    </xdr:from>
    <xdr:to>
      <xdr:col>15</xdr:col>
      <xdr:colOff>101600</xdr:colOff>
      <xdr:row>34</xdr:row>
      <xdr:rowOff>51168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7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67695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55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72936</xdr:rowOff>
    </xdr:from>
    <xdr:to>
      <xdr:col>10</xdr:col>
      <xdr:colOff>165100</xdr:colOff>
      <xdr:row>34</xdr:row>
      <xdr:rowOff>3086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3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19613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50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4966</xdr:rowOff>
    </xdr:from>
    <xdr:to>
      <xdr:col>6</xdr:col>
      <xdr:colOff>38100</xdr:colOff>
      <xdr:row>33</xdr:row>
      <xdr:rowOff>106566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66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123093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43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15818</xdr:rowOff>
    </xdr:from>
    <xdr:to>
      <xdr:col>24</xdr:col>
      <xdr:colOff>62865</xdr:colOff>
      <xdr:row>57</xdr:row>
      <xdr:rowOff>113888</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88318"/>
          <a:ext cx="1270" cy="129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117715</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89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113888</xdr:rowOff>
    </xdr:from>
    <xdr:to>
      <xdr:col>24</xdr:col>
      <xdr:colOff>152400</xdr:colOff>
      <xdr:row>57</xdr:row>
      <xdr:rowOff>113888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886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133945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3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15818</xdr:rowOff>
    </xdr:from>
    <xdr:to>
      <xdr:col>24</xdr:col>
      <xdr:colOff>152400</xdr:colOff>
      <xdr:row>50</xdr:row>
      <xdr:rowOff>15818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8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15818</xdr:rowOff>
    </xdr:from>
    <xdr:to>
      <xdr:col>24</xdr:col>
      <xdr:colOff>63500</xdr:colOff>
      <xdr:row>50</xdr:row>
      <xdr:rowOff>154883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8588318"/>
          <a:ext cx="8382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10558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268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32131</xdr:rowOff>
    </xdr:from>
    <xdr:to>
      <xdr:col>24</xdr:col>
      <xdr:colOff>114300</xdr:colOff>
      <xdr:row>54</xdr:row>
      <xdr:rowOff>133731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29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154883</xdr:rowOff>
    </xdr:from>
    <xdr:to>
      <xdr:col>19</xdr:col>
      <xdr:colOff>177800</xdr:colOff>
      <xdr:row>52</xdr:row>
      <xdr:rowOff>29134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8727383"/>
          <a:ext cx="889000" cy="21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25292</xdr:rowOff>
    </xdr:from>
    <xdr:to>
      <xdr:col>20</xdr:col>
      <xdr:colOff>38100</xdr:colOff>
      <xdr:row>54</xdr:row>
      <xdr:rowOff>126892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2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118019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7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29134</xdr:rowOff>
    </xdr:from>
    <xdr:to>
      <xdr:col>15</xdr:col>
      <xdr:colOff>50800</xdr:colOff>
      <xdr:row>53</xdr:row>
      <xdr:rowOff>5759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8944534"/>
          <a:ext cx="889000" cy="148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121666</xdr:rowOff>
    </xdr:from>
    <xdr:to>
      <xdr:col>15</xdr:col>
      <xdr:colOff>101600</xdr:colOff>
      <xdr:row>55</xdr:row>
      <xdr:rowOff>51816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37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42943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7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5759</xdr:rowOff>
    </xdr:from>
    <xdr:to>
      <xdr:col>10</xdr:col>
      <xdr:colOff>114300</xdr:colOff>
      <xdr:row>54</xdr:row>
      <xdr:rowOff>29514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092609"/>
          <a:ext cx="889000" cy="19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149955</xdr:rowOff>
    </xdr:from>
    <xdr:to>
      <xdr:col>10</xdr:col>
      <xdr:colOff>165100</xdr:colOff>
      <xdr:row>56</xdr:row>
      <xdr:rowOff>80105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7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71232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7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76536</xdr:rowOff>
    </xdr:from>
    <xdr:to>
      <xdr:col>6</xdr:col>
      <xdr:colOff>38100</xdr:colOff>
      <xdr:row>57</xdr:row>
      <xdr:rowOff>6686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7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169263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7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49</xdr:row>
      <xdr:rowOff>136468</xdr:rowOff>
    </xdr:from>
    <xdr:to>
      <xdr:col>24</xdr:col>
      <xdr:colOff>114300</xdr:colOff>
      <xdr:row>50</xdr:row>
      <xdr:rowOff>66618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853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89495</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490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104083</xdr:rowOff>
    </xdr:from>
    <xdr:to>
      <xdr:col>20</xdr:col>
      <xdr:colOff>38100</xdr:colOff>
      <xdr:row>51</xdr:row>
      <xdr:rowOff>34233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86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50760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845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149784</xdr:rowOff>
    </xdr:from>
    <xdr:to>
      <xdr:col>15</xdr:col>
      <xdr:colOff>101600</xdr:colOff>
      <xdr:row>52</xdr:row>
      <xdr:rowOff>79934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889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96461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8668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126409</xdr:rowOff>
    </xdr:from>
    <xdr:to>
      <xdr:col>10</xdr:col>
      <xdr:colOff>165100</xdr:colOff>
      <xdr:row>53</xdr:row>
      <xdr:rowOff>56559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04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73086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881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150164</xdr:rowOff>
    </xdr:from>
    <xdr:to>
      <xdr:col>6</xdr:col>
      <xdr:colOff>38100</xdr:colOff>
      <xdr:row>54</xdr:row>
      <xdr:rowOff>80314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23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96841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01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136362</xdr:rowOff>
    </xdr:from>
    <xdr:to>
      <xdr:col>24</xdr:col>
      <xdr:colOff>62865</xdr:colOff>
      <xdr:row>78</xdr:row>
      <xdr:rowOff>94529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37862"/>
          <a:ext cx="1270" cy="1329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98356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71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94529</xdr:rowOff>
    </xdr:from>
    <xdr:to>
      <xdr:col>24</xdr:col>
      <xdr:colOff>152400</xdr:colOff>
      <xdr:row>78</xdr:row>
      <xdr:rowOff>94529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67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83039</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1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136362</xdr:rowOff>
    </xdr:from>
    <xdr:to>
      <xdr:col>24</xdr:col>
      <xdr:colOff>152400</xdr:colOff>
      <xdr:row>70</xdr:row>
      <xdr:rowOff>136362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37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20507</xdr:rowOff>
    </xdr:from>
    <xdr:to>
      <xdr:col>24</xdr:col>
      <xdr:colOff>63500</xdr:colOff>
      <xdr:row>78</xdr:row>
      <xdr:rowOff>37698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93607"/>
          <a:ext cx="838200" cy="1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73372</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32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50495</xdr:rowOff>
    </xdr:from>
    <xdr:to>
      <xdr:col>24</xdr:col>
      <xdr:colOff>114300</xdr:colOff>
      <xdr:row>76</xdr:row>
      <xdr:rowOff>152095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0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37698</xdr:rowOff>
    </xdr:from>
    <xdr:to>
      <xdr:col>19</xdr:col>
      <xdr:colOff>177800</xdr:colOff>
      <xdr:row>78</xdr:row>
      <xdr:rowOff>43049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10798"/>
          <a:ext cx="889000" cy="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57034</xdr:rowOff>
    </xdr:from>
    <xdr:to>
      <xdr:col>20</xdr:col>
      <xdr:colOff>38100</xdr:colOff>
      <xdr:row>76</xdr:row>
      <xdr:rowOff>158634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08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3710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2862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37654</xdr:rowOff>
    </xdr:from>
    <xdr:to>
      <xdr:col>15</xdr:col>
      <xdr:colOff>50800</xdr:colOff>
      <xdr:row>78</xdr:row>
      <xdr:rowOff>43049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10754"/>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17211</xdr:rowOff>
    </xdr:from>
    <xdr:to>
      <xdr:col>15</xdr:col>
      <xdr:colOff>101600</xdr:colOff>
      <xdr:row>76</xdr:row>
      <xdr:rowOff>118811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047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135338</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282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37654</xdr:rowOff>
    </xdr:from>
    <xdr:to>
      <xdr:col>10</xdr:col>
      <xdr:colOff>114300</xdr:colOff>
      <xdr:row>78</xdr:row>
      <xdr:rowOff>44968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10754"/>
          <a:ext cx="8890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128219</xdr:rowOff>
    </xdr:from>
    <xdr:to>
      <xdr:col>10</xdr:col>
      <xdr:colOff>165100</xdr:colOff>
      <xdr:row>77</xdr:row>
      <xdr:rowOff>58369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15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74896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293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29144</xdr:rowOff>
    </xdr:from>
    <xdr:to>
      <xdr:col>6</xdr:col>
      <xdr:colOff>38100</xdr:colOff>
      <xdr:row>77</xdr:row>
      <xdr:rowOff>130744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3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147271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0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141157</xdr:rowOff>
    </xdr:from>
    <xdr:to>
      <xdr:col>24</xdr:col>
      <xdr:colOff>114300</xdr:colOff>
      <xdr:row>78</xdr:row>
      <xdr:rowOff>71307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4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56084</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5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158348</xdr:rowOff>
    </xdr:from>
    <xdr:to>
      <xdr:col>20</xdr:col>
      <xdr:colOff>38100</xdr:colOff>
      <xdr:row>78</xdr:row>
      <xdr:rowOff>88498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5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79625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5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163699</xdr:rowOff>
    </xdr:from>
    <xdr:to>
      <xdr:col>15</xdr:col>
      <xdr:colOff>101600</xdr:colOff>
      <xdr:row>78</xdr:row>
      <xdr:rowOff>93849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6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84976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5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158304</xdr:rowOff>
    </xdr:from>
    <xdr:to>
      <xdr:col>10</xdr:col>
      <xdr:colOff>165100</xdr:colOff>
      <xdr:row>78</xdr:row>
      <xdr:rowOff>88454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5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79581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5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165618</xdr:rowOff>
    </xdr:from>
    <xdr:to>
      <xdr:col>6</xdr:col>
      <xdr:colOff>38100</xdr:colOff>
      <xdr:row>78</xdr:row>
      <xdr:rowOff>95768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6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86895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5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56669</xdr:rowOff>
    </xdr:from>
    <xdr:to>
      <xdr:col>24</xdr:col>
      <xdr:colOff>62865</xdr:colOff>
      <xdr:row>98</xdr:row>
      <xdr:rowOff>113525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58619"/>
          <a:ext cx="1270" cy="1257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117352</xdr:rowOff>
    </xdr:from>
    <xdr:ext cx="599010"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19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113525</xdr:rowOff>
    </xdr:from>
    <xdr:to>
      <xdr:col>24</xdr:col>
      <xdr:colOff>152400</xdr:colOff>
      <xdr:row>98</xdr:row>
      <xdr:rowOff>113525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15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3346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33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56669</xdr:rowOff>
    </xdr:from>
    <xdr:to>
      <xdr:col>24</xdr:col>
      <xdr:colOff>152400</xdr:colOff>
      <xdr:row>91</xdr:row>
      <xdr:rowOff>56669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5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149578</xdr:rowOff>
    </xdr:from>
    <xdr:to>
      <xdr:col>24</xdr:col>
      <xdr:colOff>63500</xdr:colOff>
      <xdr:row>95</xdr:row>
      <xdr:rowOff>66466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265878"/>
          <a:ext cx="838200" cy="8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44173</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503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65746</xdr:rowOff>
    </xdr:from>
    <xdr:to>
      <xdr:col>24</xdr:col>
      <xdr:colOff>114300</xdr:colOff>
      <xdr:row>96</xdr:row>
      <xdr:rowOff>167346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52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35246</xdr:rowOff>
    </xdr:from>
    <xdr:to>
      <xdr:col>19</xdr:col>
      <xdr:colOff>177800</xdr:colOff>
      <xdr:row>95</xdr:row>
      <xdr:rowOff>66466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151546"/>
          <a:ext cx="889000" cy="20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51704</xdr:rowOff>
    </xdr:from>
    <xdr:to>
      <xdr:col>20</xdr:col>
      <xdr:colOff>38100</xdr:colOff>
      <xdr:row>97</xdr:row>
      <xdr:rowOff>153304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82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144431</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775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35246</xdr:rowOff>
    </xdr:from>
    <xdr:to>
      <xdr:col>15</xdr:col>
      <xdr:colOff>50800</xdr:colOff>
      <xdr:row>96</xdr:row>
      <xdr:rowOff>116039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151546"/>
          <a:ext cx="889000" cy="42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1787</xdr:rowOff>
    </xdr:from>
    <xdr:to>
      <xdr:col>15</xdr:col>
      <xdr:colOff>101600</xdr:colOff>
      <xdr:row>96</xdr:row>
      <xdr:rowOff>103387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60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94514</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55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116039</xdr:rowOff>
    </xdr:from>
    <xdr:to>
      <xdr:col>10</xdr:col>
      <xdr:colOff>114300</xdr:colOff>
      <xdr:row>96</xdr:row>
      <xdr:rowOff>154298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75239"/>
          <a:ext cx="889000" cy="3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165252</xdr:rowOff>
    </xdr:from>
    <xdr:to>
      <xdr:col>10</xdr:col>
      <xdr:colOff>165100</xdr:colOff>
      <xdr:row>97</xdr:row>
      <xdr:rowOff>95402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24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86529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71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111499</xdr:rowOff>
    </xdr:from>
    <xdr:to>
      <xdr:col>6</xdr:col>
      <xdr:colOff>38100</xdr:colOff>
      <xdr:row>98</xdr:row>
      <xdr:rowOff>41649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74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32776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834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98778</xdr:rowOff>
    </xdr:from>
    <xdr:to>
      <xdr:col>24</xdr:col>
      <xdr:colOff>114300</xdr:colOff>
      <xdr:row>95</xdr:row>
      <xdr:rowOff>28928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1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121655</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066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15666</xdr:rowOff>
    </xdr:from>
    <xdr:to>
      <xdr:col>20</xdr:col>
      <xdr:colOff>38100</xdr:colOff>
      <xdr:row>95</xdr:row>
      <xdr:rowOff>117266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0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133793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078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155896</xdr:rowOff>
    </xdr:from>
    <xdr:to>
      <xdr:col>15</xdr:col>
      <xdr:colOff>101600</xdr:colOff>
      <xdr:row>94</xdr:row>
      <xdr:rowOff>86046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10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102573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875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65239</xdr:rowOff>
    </xdr:from>
    <xdr:to>
      <xdr:col>10</xdr:col>
      <xdr:colOff>165100</xdr:colOff>
      <xdr:row>96</xdr:row>
      <xdr:rowOff>166839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2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11916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299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103498</xdr:rowOff>
    </xdr:from>
    <xdr:to>
      <xdr:col>6</xdr:col>
      <xdr:colOff>38100</xdr:colOff>
      <xdr:row>97</xdr:row>
      <xdr:rowOff>33648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56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50175</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337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123839</xdr:rowOff>
    </xdr:from>
    <xdr:to>
      <xdr:col>54</xdr:col>
      <xdr:colOff>189865</xdr:colOff>
      <xdr:row>39</xdr:row>
      <xdr:rowOff>107173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781689"/>
          <a:ext cx="1270" cy="1012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111000</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79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107173</xdr:rowOff>
    </xdr:from>
    <xdr:to>
      <xdr:col>55</xdr:col>
      <xdr:colOff>88900</xdr:colOff>
      <xdr:row>39</xdr:row>
      <xdr:rowOff>107173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93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70516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55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123839</xdr:rowOff>
    </xdr:from>
    <xdr:to>
      <xdr:col>55</xdr:col>
      <xdr:colOff>88900</xdr:colOff>
      <xdr:row>33</xdr:row>
      <xdr:rowOff>123839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78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58874</xdr:rowOff>
    </xdr:from>
    <xdr:to>
      <xdr:col>55</xdr:col>
      <xdr:colOff>0</xdr:colOff>
      <xdr:row>37</xdr:row>
      <xdr:rowOff>129674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402524"/>
          <a:ext cx="838200" cy="7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43208</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043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20331</xdr:rowOff>
    </xdr:from>
    <xdr:to>
      <xdr:col>55</xdr:col>
      <xdr:colOff>50800</xdr:colOff>
      <xdr:row>36</xdr:row>
      <xdr:rowOff>121931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192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98966</xdr:rowOff>
    </xdr:from>
    <xdr:to>
      <xdr:col>50</xdr:col>
      <xdr:colOff>114300</xdr:colOff>
      <xdr:row>37</xdr:row>
      <xdr:rowOff>129674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442616"/>
          <a:ext cx="889000" cy="3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3806</xdr:rowOff>
    </xdr:from>
    <xdr:to>
      <xdr:col>50</xdr:col>
      <xdr:colOff>165100</xdr:colOff>
      <xdr:row>36</xdr:row>
      <xdr:rowOff>105406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17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121933</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595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34228</xdr:rowOff>
    </xdr:from>
    <xdr:to>
      <xdr:col>45</xdr:col>
      <xdr:colOff>177800</xdr:colOff>
      <xdr:row>37</xdr:row>
      <xdr:rowOff>98966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5349178"/>
          <a:ext cx="889000" cy="109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98577</xdr:rowOff>
    </xdr:from>
    <xdr:to>
      <xdr:col>46</xdr:col>
      <xdr:colOff>38100</xdr:colOff>
      <xdr:row>37</xdr:row>
      <xdr:rowOff>28727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27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45254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04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34228</xdr:rowOff>
    </xdr:from>
    <xdr:to>
      <xdr:col>41</xdr:col>
      <xdr:colOff>50800</xdr:colOff>
      <xdr:row>39</xdr:row>
      <xdr:rowOff>85217</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5349178"/>
          <a:ext cx="889000" cy="142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138245</xdr:rowOff>
    </xdr:from>
    <xdr:to>
      <xdr:col>41</xdr:col>
      <xdr:colOff>101600</xdr:colOff>
      <xdr:row>31</xdr:row>
      <xdr:rowOff>68395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528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84922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61795" y="5056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156457</xdr:rowOff>
    </xdr:from>
    <xdr:to>
      <xdr:col>36</xdr:col>
      <xdr:colOff>165100</xdr:colOff>
      <xdr:row>38</xdr:row>
      <xdr:rowOff>86607</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50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103134</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27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8074</xdr:rowOff>
    </xdr:from>
    <xdr:to>
      <xdr:col>55</xdr:col>
      <xdr:colOff>50800</xdr:colOff>
      <xdr:row>37</xdr:row>
      <xdr:rowOff>109674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35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157951</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33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78874</xdr:rowOff>
    </xdr:from>
    <xdr:to>
      <xdr:col>50</xdr:col>
      <xdr:colOff>165100</xdr:colOff>
      <xdr:row>38</xdr:row>
      <xdr:rowOff>9024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2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151</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1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48166</xdr:rowOff>
    </xdr:from>
    <xdr:to>
      <xdr:col>46</xdr:col>
      <xdr:colOff>38100</xdr:colOff>
      <xdr:row>37</xdr:row>
      <xdr:rowOff>149766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39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140892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48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154878</xdr:rowOff>
    </xdr:from>
    <xdr:to>
      <xdr:col>41</xdr:col>
      <xdr:colOff>101600</xdr:colOff>
      <xdr:row>31</xdr:row>
      <xdr:rowOff>85028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529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76155</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61795" y="5391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34417</xdr:rowOff>
    </xdr:from>
    <xdr:to>
      <xdr:col>36</xdr:col>
      <xdr:colOff>165100</xdr:colOff>
      <xdr:row>39</xdr:row>
      <xdr:rowOff>136017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72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127144</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81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55</xdr:row>
      <xdr:rowOff>23310</xdr:rowOff>
    </xdr:from>
    <xdr:to>
      <xdr:col>54</xdr:col>
      <xdr:colOff>189865</xdr:colOff>
      <xdr:row>59</xdr:row>
      <xdr:rowOff>139749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9453060"/>
          <a:ext cx="1270" cy="80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143576</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25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139749</xdr:rowOff>
    </xdr:from>
    <xdr:to>
      <xdr:col>55</xdr:col>
      <xdr:colOff>88900</xdr:colOff>
      <xdr:row>59</xdr:row>
      <xdr:rowOff>139749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255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141437</xdr:rowOff>
    </xdr:from>
    <xdr:ext cx="534377"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922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23310</xdr:rowOff>
    </xdr:from>
    <xdr:to>
      <xdr:col>55</xdr:col>
      <xdr:colOff>88900</xdr:colOff>
      <xdr:row>55</xdr:row>
      <xdr:rowOff>23310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945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64507</xdr:rowOff>
    </xdr:from>
    <xdr:to>
      <xdr:col>55</xdr:col>
      <xdr:colOff>0</xdr:colOff>
      <xdr:row>55</xdr:row>
      <xdr:rowOff>23310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322807"/>
          <a:ext cx="838200" cy="13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86334</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858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107907</xdr:rowOff>
    </xdr:from>
    <xdr:to>
      <xdr:col>55</xdr:col>
      <xdr:colOff>50800</xdr:colOff>
      <xdr:row>58</xdr:row>
      <xdr:rowOff>38057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88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133316</xdr:rowOff>
    </xdr:from>
    <xdr:to>
      <xdr:col>50</xdr:col>
      <xdr:colOff>114300</xdr:colOff>
      <xdr:row>54</xdr:row>
      <xdr:rowOff>64507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8705816"/>
          <a:ext cx="889000" cy="61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81715</xdr:rowOff>
    </xdr:from>
    <xdr:to>
      <xdr:col>50</xdr:col>
      <xdr:colOff>165100</xdr:colOff>
      <xdr:row>58</xdr:row>
      <xdr:rowOff>11865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85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2992</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94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133316</xdr:rowOff>
    </xdr:from>
    <xdr:to>
      <xdr:col>45</xdr:col>
      <xdr:colOff>177800</xdr:colOff>
      <xdr:row>55</xdr:row>
      <xdr:rowOff>86551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8705816"/>
          <a:ext cx="889000" cy="81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27162</xdr:rowOff>
    </xdr:from>
    <xdr:to>
      <xdr:col>46</xdr:col>
      <xdr:colOff>38100</xdr:colOff>
      <xdr:row>57</xdr:row>
      <xdr:rowOff>128762</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79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119889</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89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86551</xdr:rowOff>
    </xdr:from>
    <xdr:to>
      <xdr:col>41</xdr:col>
      <xdr:colOff>50800</xdr:colOff>
      <xdr:row>55</xdr:row>
      <xdr:rowOff>169287</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516301"/>
          <a:ext cx="889000" cy="8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27570</xdr:rowOff>
    </xdr:from>
    <xdr:to>
      <xdr:col>41</xdr:col>
      <xdr:colOff>101600</xdr:colOff>
      <xdr:row>56</xdr:row>
      <xdr:rowOff>129170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62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120297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72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39081</xdr:rowOff>
    </xdr:from>
    <xdr:to>
      <xdr:col>36</xdr:col>
      <xdr:colOff>165100</xdr:colOff>
      <xdr:row>56</xdr:row>
      <xdr:rowOff>140681</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64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131808</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73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143960</xdr:rowOff>
    </xdr:from>
    <xdr:to>
      <xdr:col>55</xdr:col>
      <xdr:colOff>50800</xdr:colOff>
      <xdr:row>55</xdr:row>
      <xdr:rowOff>74110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40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96987</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35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13707</xdr:rowOff>
    </xdr:from>
    <xdr:to>
      <xdr:col>50</xdr:col>
      <xdr:colOff>165100</xdr:colOff>
      <xdr:row>54</xdr:row>
      <xdr:rowOff>115307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27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131834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04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82516</xdr:rowOff>
    </xdr:from>
    <xdr:to>
      <xdr:col>46</xdr:col>
      <xdr:colOff>38100</xdr:colOff>
      <xdr:row>51</xdr:row>
      <xdr:rowOff>12666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865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29193</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50795" y="8430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35751</xdr:rowOff>
    </xdr:from>
    <xdr:to>
      <xdr:col>41</xdr:col>
      <xdr:colOff>101600</xdr:colOff>
      <xdr:row>55</xdr:row>
      <xdr:rowOff>137351</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46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153878</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24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118487</xdr:rowOff>
    </xdr:from>
    <xdr:to>
      <xdr:col>36</xdr:col>
      <xdr:colOff>165100</xdr:colOff>
      <xdr:row>56</xdr:row>
      <xdr:rowOff>48637</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54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65164</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32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8072</xdr:rowOff>
    </xdr:from>
    <xdr:to>
      <xdr:col>54</xdr:col>
      <xdr:colOff>189865</xdr:colOff>
      <xdr:row>78</xdr:row>
      <xdr:rowOff>119628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352472"/>
          <a:ext cx="1270" cy="1140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123455</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496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119628</xdr:rowOff>
    </xdr:from>
    <xdr:to>
      <xdr:col>55</xdr:col>
      <xdr:colOff>88900</xdr:colOff>
      <xdr:row>78</xdr:row>
      <xdr:rowOff>119628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49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126199</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12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8072</xdr:rowOff>
    </xdr:from>
    <xdr:to>
      <xdr:col>55</xdr:col>
      <xdr:colOff>88900</xdr:colOff>
      <xdr:row>72</xdr:row>
      <xdr:rowOff>8072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35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8072</xdr:rowOff>
    </xdr:from>
    <xdr:to>
      <xdr:col>55</xdr:col>
      <xdr:colOff>0</xdr:colOff>
      <xdr:row>74</xdr:row>
      <xdr:rowOff>78253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2352472"/>
          <a:ext cx="838200" cy="41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57086</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2915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78659</xdr:rowOff>
    </xdr:from>
    <xdr:to>
      <xdr:col>55</xdr:col>
      <xdr:colOff>50800</xdr:colOff>
      <xdr:row>76</xdr:row>
      <xdr:rowOff>8809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293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78253</xdr:rowOff>
    </xdr:from>
    <xdr:to>
      <xdr:col>50</xdr:col>
      <xdr:colOff>114300</xdr:colOff>
      <xdr:row>75</xdr:row>
      <xdr:rowOff>7478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2765553"/>
          <a:ext cx="889000" cy="10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143124</xdr:rowOff>
    </xdr:from>
    <xdr:to>
      <xdr:col>50</xdr:col>
      <xdr:colOff>165100</xdr:colOff>
      <xdr:row>75</xdr:row>
      <xdr:rowOff>73274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283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64401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92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7478</xdr:rowOff>
    </xdr:from>
    <xdr:to>
      <xdr:col>45</xdr:col>
      <xdr:colOff>177800</xdr:colOff>
      <xdr:row>75</xdr:row>
      <xdr:rowOff>102987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2866228"/>
          <a:ext cx="889000" cy="9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20594</xdr:rowOff>
    </xdr:from>
    <xdr:to>
      <xdr:col>46</xdr:col>
      <xdr:colOff>38100</xdr:colOff>
      <xdr:row>75</xdr:row>
      <xdr:rowOff>122194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287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113321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97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100106</xdr:rowOff>
    </xdr:from>
    <xdr:to>
      <xdr:col>41</xdr:col>
      <xdr:colOff>50800</xdr:colOff>
      <xdr:row>75</xdr:row>
      <xdr:rowOff>102987</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2958856"/>
          <a:ext cx="889000" cy="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64851</xdr:rowOff>
    </xdr:from>
    <xdr:to>
      <xdr:col>41</xdr:col>
      <xdr:colOff>101600</xdr:colOff>
      <xdr:row>73</xdr:row>
      <xdr:rowOff>166451</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258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11528</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35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111394</xdr:rowOff>
    </xdr:from>
    <xdr:to>
      <xdr:col>36</xdr:col>
      <xdr:colOff>165100</xdr:colOff>
      <xdr:row>75</xdr:row>
      <xdr:rowOff>41544</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27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58071</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57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128722</xdr:rowOff>
    </xdr:from>
    <xdr:to>
      <xdr:col>55</xdr:col>
      <xdr:colOff>50800</xdr:colOff>
      <xdr:row>72</xdr:row>
      <xdr:rowOff>58872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230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81749</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25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27453</xdr:rowOff>
    </xdr:from>
    <xdr:to>
      <xdr:col>50</xdr:col>
      <xdr:colOff>165100</xdr:colOff>
      <xdr:row>74</xdr:row>
      <xdr:rowOff>129053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271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145580</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2489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128128</xdr:rowOff>
    </xdr:from>
    <xdr:to>
      <xdr:col>46</xdr:col>
      <xdr:colOff>38100</xdr:colOff>
      <xdr:row>75</xdr:row>
      <xdr:rowOff>58278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281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74805</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259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52187</xdr:rowOff>
    </xdr:from>
    <xdr:to>
      <xdr:col>41</xdr:col>
      <xdr:colOff>101600</xdr:colOff>
      <xdr:row>75</xdr:row>
      <xdr:rowOff>153786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29109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144915</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300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49306</xdr:rowOff>
    </xdr:from>
    <xdr:to>
      <xdr:col>36</xdr:col>
      <xdr:colOff>165100</xdr:colOff>
      <xdr:row>75</xdr:row>
      <xdr:rowOff>150906</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29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142034</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00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95</xdr:row>
      <xdr:rowOff>90165</xdr:rowOff>
    </xdr:from>
    <xdr:to>
      <xdr:col>54</xdr:col>
      <xdr:colOff>189865</xdr:colOff>
      <xdr:row>98</xdr:row>
      <xdr:rowOff>129256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6377915"/>
          <a:ext cx="1270" cy="553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133083</xdr:rowOff>
    </xdr:from>
    <xdr:ext cx="534377"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693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129256</xdr:rowOff>
    </xdr:from>
    <xdr:to>
      <xdr:col>55</xdr:col>
      <xdr:colOff>88900</xdr:colOff>
      <xdr:row>98</xdr:row>
      <xdr:rowOff>129256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6931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36842</xdr:rowOff>
    </xdr:from>
    <xdr:ext cx="534377"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615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95</xdr:row>
      <xdr:rowOff>90165</xdr:rowOff>
    </xdr:from>
    <xdr:to>
      <xdr:col>55</xdr:col>
      <xdr:colOff>88900</xdr:colOff>
      <xdr:row>95</xdr:row>
      <xdr:rowOff>90165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37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72706</xdr:rowOff>
    </xdr:from>
    <xdr:to>
      <xdr:col>55</xdr:col>
      <xdr:colOff>0</xdr:colOff>
      <xdr:row>96</xdr:row>
      <xdr:rowOff>59404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9639300" y="16360456"/>
          <a:ext cx="838200" cy="15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88230</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547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109803</xdr:rowOff>
    </xdr:from>
    <xdr:to>
      <xdr:col>55</xdr:col>
      <xdr:colOff>50800</xdr:colOff>
      <xdr:row>97</xdr:row>
      <xdr:rowOff>39953</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56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116111</xdr:rowOff>
    </xdr:from>
    <xdr:to>
      <xdr:col>50</xdr:col>
      <xdr:colOff>114300</xdr:colOff>
      <xdr:row>95</xdr:row>
      <xdr:rowOff>72706</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8750300" y="15546611"/>
          <a:ext cx="889000" cy="81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126262</xdr:rowOff>
    </xdr:from>
    <xdr:to>
      <xdr:col>50</xdr:col>
      <xdr:colOff>165100</xdr:colOff>
      <xdr:row>97</xdr:row>
      <xdr:rowOff>56412</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58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47539</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67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116111</xdr:rowOff>
    </xdr:from>
    <xdr:to>
      <xdr:col>45</xdr:col>
      <xdr:colOff>177800</xdr:colOff>
      <xdr:row>94</xdr:row>
      <xdr:rowOff>127899</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7861300" y="15546611"/>
          <a:ext cx="889000" cy="69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52225</xdr:rowOff>
    </xdr:from>
    <xdr:to>
      <xdr:col>46</xdr:col>
      <xdr:colOff>38100</xdr:colOff>
      <xdr:row>96</xdr:row>
      <xdr:rowOff>153825</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51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144952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60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127899</xdr:rowOff>
    </xdr:from>
    <xdr:to>
      <xdr:col>41</xdr:col>
      <xdr:colOff>50800</xdr:colOff>
      <xdr:row>95</xdr:row>
      <xdr:rowOff>50688</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flipV="1">
          <a:off x="6972300" y="16244199"/>
          <a:ext cx="889000" cy="9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57167</xdr:rowOff>
    </xdr:from>
    <xdr:to>
      <xdr:col>41</xdr:col>
      <xdr:colOff>101600</xdr:colOff>
      <xdr:row>96</xdr:row>
      <xdr:rowOff>158767</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51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149894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60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147222</xdr:rowOff>
    </xdr:from>
    <xdr:to>
      <xdr:col>36</xdr:col>
      <xdr:colOff>165100</xdr:colOff>
      <xdr:row>96</xdr:row>
      <xdr:rowOff>77372</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43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68499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52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8604</xdr:rowOff>
    </xdr:from>
    <xdr:to>
      <xdr:col>55</xdr:col>
      <xdr:colOff>50800</xdr:colOff>
      <xdr:row>96</xdr:row>
      <xdr:rowOff>110204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46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31481</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319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21906</xdr:rowOff>
    </xdr:from>
    <xdr:to>
      <xdr:col>50</xdr:col>
      <xdr:colOff>165100</xdr:colOff>
      <xdr:row>95</xdr:row>
      <xdr:rowOff>123506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30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140033</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608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65311</xdr:rowOff>
    </xdr:from>
    <xdr:to>
      <xdr:col>46</xdr:col>
      <xdr:colOff>38100</xdr:colOff>
      <xdr:row>90</xdr:row>
      <xdr:rowOff>166911</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549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89</xdr:row>
      <xdr:rowOff>11988</xdr:rowOff>
    </xdr:from>
    <xdr:ext cx="599010"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50795" y="15271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77099</xdr:rowOff>
    </xdr:from>
    <xdr:to>
      <xdr:col>41</xdr:col>
      <xdr:colOff>101600</xdr:colOff>
      <xdr:row>95</xdr:row>
      <xdr:rowOff>7249</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19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23776</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596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171338</xdr:rowOff>
    </xdr:from>
    <xdr:to>
      <xdr:col>36</xdr:col>
      <xdr:colOff>165100</xdr:colOff>
      <xdr:row>95</xdr:row>
      <xdr:rowOff>101488</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28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118015</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06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56566</xdr:rowOff>
    </xdr:from>
    <xdr:to>
      <xdr:col>85</xdr:col>
      <xdr:colOff>126364</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371516"/>
          <a:ext cx="1269" cy="1359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3243</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14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56566</xdr:rowOff>
    </xdr:from>
    <xdr:to>
      <xdr:col>86</xdr:col>
      <xdr:colOff>25400</xdr:colOff>
      <xdr:row>31</xdr:row>
      <xdr:rowOff>56566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37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56566</xdr:rowOff>
    </xdr:from>
    <xdr:to>
      <xdr:col>85</xdr:col>
      <xdr:colOff>127000</xdr:colOff>
      <xdr:row>33</xdr:row>
      <xdr:rowOff>139776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5481300" y="5371516"/>
          <a:ext cx="838200" cy="426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97731</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269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119304</xdr:rowOff>
    </xdr:from>
    <xdr:to>
      <xdr:col>85</xdr:col>
      <xdr:colOff>177800</xdr:colOff>
      <xdr:row>37</xdr:row>
      <xdr:rowOff>49454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29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139776</xdr:rowOff>
    </xdr:from>
    <xdr:to>
      <xdr:col>81</xdr:col>
      <xdr:colOff>50800</xdr:colOff>
      <xdr:row>36</xdr:row>
      <xdr:rowOff>79731</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4592300" y="5797626"/>
          <a:ext cx="889000" cy="4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167767</xdr:rowOff>
    </xdr:from>
    <xdr:to>
      <xdr:col>81</xdr:col>
      <xdr:colOff>101600</xdr:colOff>
      <xdr:row>37</xdr:row>
      <xdr:rowOff>97917</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89044</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43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54889</xdr:rowOff>
    </xdr:from>
    <xdr:to>
      <xdr:col>76</xdr:col>
      <xdr:colOff>114300</xdr:colOff>
      <xdr:row>36</xdr:row>
      <xdr:rowOff>79731</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227089"/>
          <a:ext cx="889000" cy="2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112598</xdr:rowOff>
    </xdr:from>
    <xdr:to>
      <xdr:col>76</xdr:col>
      <xdr:colOff>165100</xdr:colOff>
      <xdr:row>34</xdr:row>
      <xdr:rowOff>42748</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5770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59275</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25111" y="554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115011</xdr:rowOff>
    </xdr:from>
    <xdr:to>
      <xdr:col>71</xdr:col>
      <xdr:colOff>177800</xdr:colOff>
      <xdr:row>36</xdr:row>
      <xdr:rowOff>54889</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814300" y="5944311"/>
          <a:ext cx="889000" cy="28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7061</xdr:rowOff>
    </xdr:from>
    <xdr:to>
      <xdr:col>72</xdr:col>
      <xdr:colOff>38100</xdr:colOff>
      <xdr:row>37</xdr:row>
      <xdr:rowOff>108661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35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99788</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443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45847</xdr:rowOff>
    </xdr:from>
    <xdr:to>
      <xdr:col>67</xdr:col>
      <xdr:colOff>101600</xdr:colOff>
      <xdr:row>37</xdr:row>
      <xdr:rowOff>147447</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38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138574</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482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5766</xdr:rowOff>
    </xdr:from>
    <xdr:to>
      <xdr:col>85</xdr:col>
      <xdr:colOff>177800</xdr:colOff>
      <xdr:row>31</xdr:row>
      <xdr:rowOff>107366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532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130243</xdr:rowOff>
    </xdr:from>
    <xdr:ext cx="534377"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527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88976</xdr:rowOff>
    </xdr:from>
    <xdr:to>
      <xdr:col>81</xdr:col>
      <xdr:colOff>101600</xdr:colOff>
      <xdr:row>34</xdr:row>
      <xdr:rowOff>19126</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574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35653</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214111" y="552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28931</xdr:rowOff>
    </xdr:from>
    <xdr:to>
      <xdr:col>76</xdr:col>
      <xdr:colOff>165100</xdr:colOff>
      <xdr:row>36</xdr:row>
      <xdr:rowOff>130531</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20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121658</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357428" y="629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4089</xdr:rowOff>
    </xdr:from>
    <xdr:to>
      <xdr:col>72</xdr:col>
      <xdr:colOff>38100</xdr:colOff>
      <xdr:row>36</xdr:row>
      <xdr:rowOff>105689</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17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122216</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468428" y="5951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64211</xdr:rowOff>
    </xdr:from>
    <xdr:to>
      <xdr:col>67</xdr:col>
      <xdr:colOff>101600</xdr:colOff>
      <xdr:row>34</xdr:row>
      <xdr:rowOff>165811</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589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10888</xdr:rowOff>
    </xdr:from>
    <xdr:ext cx="534377"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547111" y="566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144253</xdr:rowOff>
    </xdr:from>
    <xdr:to>
      <xdr:col>85</xdr:col>
      <xdr:colOff>126364</xdr:colOff>
      <xdr:row>78</xdr:row>
      <xdr:rowOff>134023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317203"/>
          <a:ext cx="1269" cy="1189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137850</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1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134023</xdr:rowOff>
    </xdr:from>
    <xdr:to>
      <xdr:col>86</xdr:col>
      <xdr:colOff>25400</xdr:colOff>
      <xdr:row>78</xdr:row>
      <xdr:rowOff>134023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0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90930</xdr:rowOff>
    </xdr:from>
    <xdr:ext cx="534377"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209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144253</xdr:rowOff>
    </xdr:from>
    <xdr:to>
      <xdr:col>86</xdr:col>
      <xdr:colOff>25400</xdr:colOff>
      <xdr:row>71</xdr:row>
      <xdr:rowOff>144253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31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96209</xdr:rowOff>
    </xdr:from>
    <xdr:to>
      <xdr:col>85</xdr:col>
      <xdr:colOff>127000</xdr:colOff>
      <xdr:row>73</xdr:row>
      <xdr:rowOff>99943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2612059"/>
          <a:ext cx="8382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91559</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778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113132</xdr:rowOff>
    </xdr:from>
    <xdr:to>
      <xdr:col>85</xdr:col>
      <xdr:colOff>177800</xdr:colOff>
      <xdr:row>75</xdr:row>
      <xdr:rowOff>43282</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0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99943</xdr:rowOff>
    </xdr:from>
    <xdr:to>
      <xdr:col>81</xdr:col>
      <xdr:colOff>50800</xdr:colOff>
      <xdr:row>73</xdr:row>
      <xdr:rowOff>162655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2615793"/>
          <a:ext cx="889000" cy="6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98920</xdr:rowOff>
    </xdr:from>
    <xdr:to>
      <xdr:col>81</xdr:col>
      <xdr:colOff>101600</xdr:colOff>
      <xdr:row>75</xdr:row>
      <xdr:rowOff>29070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7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20197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7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162655</xdr:rowOff>
    </xdr:from>
    <xdr:to>
      <xdr:col>76</xdr:col>
      <xdr:colOff>114300</xdr:colOff>
      <xdr:row>74</xdr:row>
      <xdr:rowOff>11532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2678505"/>
          <a:ext cx="889000" cy="2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11271</xdr:rowOff>
    </xdr:from>
    <xdr:to>
      <xdr:col>76</xdr:col>
      <xdr:colOff>165100</xdr:colOff>
      <xdr:row>75</xdr:row>
      <xdr:rowOff>112871</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87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103998</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96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11532</xdr:rowOff>
    </xdr:from>
    <xdr:to>
      <xdr:col>71</xdr:col>
      <xdr:colOff>177800</xdr:colOff>
      <xdr:row>74</xdr:row>
      <xdr:rowOff>57252</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26988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29978</xdr:rowOff>
    </xdr:from>
    <xdr:to>
      <xdr:col>72</xdr:col>
      <xdr:colOff>38100</xdr:colOff>
      <xdr:row>76</xdr:row>
      <xdr:rowOff>131578</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122705</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15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16490</xdr:rowOff>
    </xdr:from>
    <xdr:to>
      <xdr:col>67</xdr:col>
      <xdr:colOff>101600</xdr:colOff>
      <xdr:row>76</xdr:row>
      <xdr:rowOff>118090</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109217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13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45409</xdr:rowOff>
    </xdr:from>
    <xdr:to>
      <xdr:col>85</xdr:col>
      <xdr:colOff>177800</xdr:colOff>
      <xdr:row>73</xdr:row>
      <xdr:rowOff>147009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56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68286</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4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49143</xdr:rowOff>
    </xdr:from>
    <xdr:to>
      <xdr:col>81</xdr:col>
      <xdr:colOff>101600</xdr:colOff>
      <xdr:row>73</xdr:row>
      <xdr:rowOff>150743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56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167270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34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111855</xdr:rowOff>
    </xdr:from>
    <xdr:to>
      <xdr:col>76</xdr:col>
      <xdr:colOff>165100</xdr:colOff>
      <xdr:row>74</xdr:row>
      <xdr:rowOff>42005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62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58532</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40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132182</xdr:rowOff>
    </xdr:from>
    <xdr:to>
      <xdr:col>72</xdr:col>
      <xdr:colOff>38100</xdr:colOff>
      <xdr:row>74</xdr:row>
      <xdr:rowOff>62332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64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78859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42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6452</xdr:rowOff>
    </xdr:from>
    <xdr:to>
      <xdr:col>67</xdr:col>
      <xdr:colOff>101600</xdr:colOff>
      <xdr:row>74</xdr:row>
      <xdr:rowOff>108052</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69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124579</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46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51460</xdr:rowOff>
    </xdr:from>
    <xdr:to>
      <xdr:col>85</xdr:col>
      <xdr:colOff>126364</xdr:colOff>
      <xdr:row>98</xdr:row>
      <xdr:rowOff>156330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824860"/>
          <a:ext cx="1269" cy="1133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160157</xdr:rowOff>
    </xdr:from>
    <xdr:ext cx="469744"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696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156330</xdr:rowOff>
    </xdr:from>
    <xdr:to>
      <xdr:col>86</xdr:col>
      <xdr:colOff>25400</xdr:colOff>
      <xdr:row>98</xdr:row>
      <xdr:rowOff>156330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695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169587</xdr:rowOff>
    </xdr:from>
    <xdr:ext cx="534377"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60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51460</xdr:rowOff>
    </xdr:from>
    <xdr:to>
      <xdr:col>86</xdr:col>
      <xdr:colOff>25400</xdr:colOff>
      <xdr:row>92</xdr:row>
      <xdr:rowOff>51460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82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113564</xdr:rowOff>
    </xdr:from>
    <xdr:to>
      <xdr:col>85</xdr:col>
      <xdr:colOff>127000</xdr:colOff>
      <xdr:row>92</xdr:row>
      <xdr:rowOff>51460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5481300" y="15715514"/>
          <a:ext cx="838200" cy="109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143166</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4309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164739</xdr:rowOff>
    </xdr:from>
    <xdr:to>
      <xdr:col>85</xdr:col>
      <xdr:colOff>177800</xdr:colOff>
      <xdr:row>96</xdr:row>
      <xdr:rowOff>94889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45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113564</xdr:rowOff>
    </xdr:from>
    <xdr:to>
      <xdr:col>81</xdr:col>
      <xdr:colOff>50800</xdr:colOff>
      <xdr:row>92</xdr:row>
      <xdr:rowOff>134252</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4592300" y="15715514"/>
          <a:ext cx="889000" cy="19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160719</xdr:rowOff>
    </xdr:from>
    <xdr:to>
      <xdr:col>81</xdr:col>
      <xdr:colOff>101600</xdr:colOff>
      <xdr:row>95</xdr:row>
      <xdr:rowOff>90869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27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81996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36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134252</xdr:rowOff>
    </xdr:from>
    <xdr:to>
      <xdr:col>76</xdr:col>
      <xdr:colOff>114300</xdr:colOff>
      <xdr:row>92</xdr:row>
      <xdr:rowOff>169475</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3703300" y="15907652"/>
          <a:ext cx="889000" cy="3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84328</xdr:rowOff>
    </xdr:from>
    <xdr:to>
      <xdr:col>76</xdr:col>
      <xdr:colOff>165100</xdr:colOff>
      <xdr:row>96</xdr:row>
      <xdr:rowOff>14478</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37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5605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46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169475</xdr:rowOff>
    </xdr:from>
    <xdr:to>
      <xdr:col>71</xdr:col>
      <xdr:colOff>177800</xdr:colOff>
      <xdr:row>97</xdr:row>
      <xdr:rowOff>56814</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2814300" y="15942875"/>
          <a:ext cx="889000" cy="74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32207</xdr:rowOff>
    </xdr:from>
    <xdr:to>
      <xdr:col>72</xdr:col>
      <xdr:colOff>38100</xdr:colOff>
      <xdr:row>97</xdr:row>
      <xdr:rowOff>133807</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66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124934</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75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118542</xdr:rowOff>
    </xdr:from>
    <xdr:to>
      <xdr:col>67</xdr:col>
      <xdr:colOff>101600</xdr:colOff>
      <xdr:row>98</xdr:row>
      <xdr:rowOff>48692</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7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39819</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84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660</xdr:rowOff>
    </xdr:from>
    <xdr:to>
      <xdr:col>85</xdr:col>
      <xdr:colOff>177800</xdr:colOff>
      <xdr:row>92</xdr:row>
      <xdr:rowOff>102260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577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125137</xdr:rowOff>
    </xdr:from>
    <xdr:ext cx="534377"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572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62764</xdr:rowOff>
    </xdr:from>
    <xdr:to>
      <xdr:col>81</xdr:col>
      <xdr:colOff>101600</xdr:colOff>
      <xdr:row>91</xdr:row>
      <xdr:rowOff>164364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566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9441</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14111" y="154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83452</xdr:rowOff>
    </xdr:from>
    <xdr:to>
      <xdr:col>76</xdr:col>
      <xdr:colOff>165100</xdr:colOff>
      <xdr:row>93</xdr:row>
      <xdr:rowOff>13602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585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30129</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25111" y="1563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118675</xdr:rowOff>
    </xdr:from>
    <xdr:to>
      <xdr:col>72</xdr:col>
      <xdr:colOff>38100</xdr:colOff>
      <xdr:row>93</xdr:row>
      <xdr:rowOff>48825</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58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65352</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36111" y="1566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6014</xdr:rowOff>
    </xdr:from>
    <xdr:to>
      <xdr:col>67</xdr:col>
      <xdr:colOff>101600</xdr:colOff>
      <xdr:row>97</xdr:row>
      <xdr:rowOff>107614</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63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124141</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47111" y="1641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8255</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23205"/>
          <a:ext cx="1269"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126382</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09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8255</xdr:rowOff>
    </xdr:from>
    <xdr:to>
      <xdr:col>116</xdr:col>
      <xdr:colOff>152400</xdr:colOff>
      <xdr:row>31</xdr:row>
      <xdr:rowOff>8255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2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18288</xdr:rowOff>
    </xdr:from>
    <xdr:to>
      <xdr:col>116</xdr:col>
      <xdr:colOff>63500</xdr:colOff>
      <xdr:row>35</xdr:row>
      <xdr:rowOff>26797</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1323300" y="6019038"/>
          <a:ext cx="838200" cy="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64914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2371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86487</xdr:rowOff>
    </xdr:from>
    <xdr:to>
      <xdr:col>116</xdr:col>
      <xdr:colOff>114300</xdr:colOff>
      <xdr:row>37</xdr:row>
      <xdr:rowOff>16637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25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26797</xdr:rowOff>
    </xdr:from>
    <xdr:to>
      <xdr:col>111</xdr:col>
      <xdr:colOff>177800</xdr:colOff>
      <xdr:row>35</xdr:row>
      <xdr:rowOff>101727</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0434300" y="6027547"/>
          <a:ext cx="889000" cy="7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93726</xdr:rowOff>
    </xdr:from>
    <xdr:to>
      <xdr:col>112</xdr:col>
      <xdr:colOff>38100</xdr:colOff>
      <xdr:row>37</xdr:row>
      <xdr:rowOff>23876</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26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15003</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35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101727</xdr:rowOff>
    </xdr:from>
    <xdr:to>
      <xdr:col>107</xdr:col>
      <xdr:colOff>50800</xdr:colOff>
      <xdr:row>35</xdr:row>
      <xdr:rowOff>104394</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9545300" y="6102477"/>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65405</xdr:rowOff>
    </xdr:from>
    <xdr:to>
      <xdr:col>107</xdr:col>
      <xdr:colOff>101600</xdr:colOff>
      <xdr:row>36</xdr:row>
      <xdr:rowOff>167005</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23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158132</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330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104394</xdr:rowOff>
    </xdr:from>
    <xdr:to>
      <xdr:col>102</xdr:col>
      <xdr:colOff>114300</xdr:colOff>
      <xdr:row>38</xdr:row>
      <xdr:rowOff>3429</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8656300" y="6105144"/>
          <a:ext cx="889000" cy="41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37211</xdr:rowOff>
    </xdr:from>
    <xdr:to>
      <xdr:col>102</xdr:col>
      <xdr:colOff>165100</xdr:colOff>
      <xdr:row>37</xdr:row>
      <xdr:rowOff>138811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380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129938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7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139954</xdr:rowOff>
    </xdr:from>
    <xdr:to>
      <xdr:col>98</xdr:col>
      <xdr:colOff>38100</xdr:colOff>
      <xdr:row>38</xdr:row>
      <xdr:rowOff>70104</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61231</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138938</xdr:rowOff>
    </xdr:from>
    <xdr:to>
      <xdr:col>116</xdr:col>
      <xdr:colOff>114300</xdr:colOff>
      <xdr:row>35</xdr:row>
      <xdr:rowOff>69088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596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161815</xdr:rowOff>
    </xdr:from>
    <xdr:ext cx="469744"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5819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147447</xdr:rowOff>
    </xdr:from>
    <xdr:to>
      <xdr:col>112</xdr:col>
      <xdr:colOff>38100</xdr:colOff>
      <xdr:row>35</xdr:row>
      <xdr:rowOff>77597</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597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94124</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088428" y="575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50927</xdr:rowOff>
    </xdr:from>
    <xdr:to>
      <xdr:col>107</xdr:col>
      <xdr:colOff>101600</xdr:colOff>
      <xdr:row>35</xdr:row>
      <xdr:rowOff>152527</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05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169054</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199428" y="582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53594</xdr:rowOff>
    </xdr:from>
    <xdr:to>
      <xdr:col>102</xdr:col>
      <xdr:colOff>165100</xdr:colOff>
      <xdr:row>35</xdr:row>
      <xdr:rowOff>155194</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05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271</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10428" y="582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124079</xdr:rowOff>
    </xdr:from>
    <xdr:to>
      <xdr:col>98</xdr:col>
      <xdr:colOff>38100</xdr:colOff>
      <xdr:row>38</xdr:row>
      <xdr:rowOff>54229</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46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70756</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21428" y="624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14198</xdr:rowOff>
    </xdr:from>
    <xdr:to>
      <xdr:col>116</xdr:col>
      <xdr:colOff>62864</xdr:colOff>
      <xdr:row>58</xdr:row>
      <xdr:rowOff>12484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58148"/>
          <a:ext cx="1269" cy="1198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16311</xdr:rowOff>
    </xdr:from>
    <xdr:ext cx="378565"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9960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12484</xdr:rowOff>
    </xdr:from>
    <xdr:to>
      <xdr:col>116</xdr:col>
      <xdr:colOff>152400</xdr:colOff>
      <xdr:row>58</xdr:row>
      <xdr:rowOff>12484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9956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132325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3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14198</xdr:rowOff>
    </xdr:from>
    <xdr:to>
      <xdr:col>116</xdr:col>
      <xdr:colOff>152400</xdr:colOff>
      <xdr:row>51</xdr:row>
      <xdr:rowOff>14198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5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75235</xdr:rowOff>
    </xdr:from>
    <xdr:to>
      <xdr:col>116</xdr:col>
      <xdr:colOff>63500</xdr:colOff>
      <xdr:row>56</xdr:row>
      <xdr:rowOff>131356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9333535"/>
          <a:ext cx="838200" cy="399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20064</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449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41637</xdr:rowOff>
    </xdr:from>
    <xdr:to>
      <xdr:col>116</xdr:col>
      <xdr:colOff>114300</xdr:colOff>
      <xdr:row>55</xdr:row>
      <xdr:rowOff>143237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47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131356</xdr:rowOff>
    </xdr:from>
    <xdr:to>
      <xdr:col>111</xdr:col>
      <xdr:colOff>177800</xdr:colOff>
      <xdr:row>56</xdr:row>
      <xdr:rowOff>133471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9732556"/>
          <a:ext cx="8890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87700</xdr:rowOff>
    </xdr:from>
    <xdr:to>
      <xdr:col>112</xdr:col>
      <xdr:colOff>38100</xdr:colOff>
      <xdr:row>56</xdr:row>
      <xdr:rowOff>17850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51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34377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29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84607</xdr:rowOff>
    </xdr:from>
    <xdr:to>
      <xdr:col>107</xdr:col>
      <xdr:colOff>50800</xdr:colOff>
      <xdr:row>56</xdr:row>
      <xdr:rowOff>133471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9685807"/>
          <a:ext cx="889000" cy="4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80328</xdr:rowOff>
    </xdr:from>
    <xdr:to>
      <xdr:col>107</xdr:col>
      <xdr:colOff>101600</xdr:colOff>
      <xdr:row>56</xdr:row>
      <xdr:rowOff>10478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51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27005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28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73806</xdr:rowOff>
    </xdr:from>
    <xdr:to>
      <xdr:col>102</xdr:col>
      <xdr:colOff>114300</xdr:colOff>
      <xdr:row>56</xdr:row>
      <xdr:rowOff>84607</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9675006"/>
          <a:ext cx="889000" cy="1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141478</xdr:rowOff>
    </xdr:from>
    <xdr:to>
      <xdr:col>102</xdr:col>
      <xdr:colOff>165100</xdr:colOff>
      <xdr:row>56</xdr:row>
      <xdr:rowOff>71628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57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88155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34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167253</xdr:rowOff>
    </xdr:from>
    <xdr:to>
      <xdr:col>98</xdr:col>
      <xdr:colOff>38100</xdr:colOff>
      <xdr:row>56</xdr:row>
      <xdr:rowOff>97403</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5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113930</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372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24435</xdr:rowOff>
    </xdr:from>
    <xdr:to>
      <xdr:col>116</xdr:col>
      <xdr:colOff>114300</xdr:colOff>
      <xdr:row>54</xdr:row>
      <xdr:rowOff>126035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28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47312</xdr:rowOff>
    </xdr:from>
    <xdr:ext cx="534377"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13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80556</xdr:rowOff>
    </xdr:from>
    <xdr:to>
      <xdr:col>112</xdr:col>
      <xdr:colOff>38100</xdr:colOff>
      <xdr:row>57</xdr:row>
      <xdr:rowOff>10706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68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1833</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977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82671</xdr:rowOff>
    </xdr:from>
    <xdr:to>
      <xdr:col>107</xdr:col>
      <xdr:colOff>101600</xdr:colOff>
      <xdr:row>57</xdr:row>
      <xdr:rowOff>12821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68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3948</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977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33807</xdr:rowOff>
    </xdr:from>
    <xdr:to>
      <xdr:col>102</xdr:col>
      <xdr:colOff>165100</xdr:colOff>
      <xdr:row>56</xdr:row>
      <xdr:rowOff>135407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63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126534</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972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23006</xdr:rowOff>
    </xdr:from>
    <xdr:to>
      <xdr:col>98</xdr:col>
      <xdr:colOff>38100</xdr:colOff>
      <xdr:row>56</xdr:row>
      <xdr:rowOff>124606</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62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115733</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9716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73</xdr:row>
      <xdr:rowOff>150520</xdr:rowOff>
    </xdr:from>
    <xdr:to>
      <xdr:col>116</xdr:col>
      <xdr:colOff>62864</xdr:colOff>
      <xdr:row>79</xdr:row>
      <xdr:rowOff>44526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666370"/>
          <a:ext cx="1269" cy="922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48353</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9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44526</xdr:rowOff>
    </xdr:from>
    <xdr:to>
      <xdr:col>116</xdr:col>
      <xdr:colOff>152400</xdr:colOff>
      <xdr:row>79</xdr:row>
      <xdr:rowOff>44526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89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97197</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244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73</xdr:row>
      <xdr:rowOff>150520</xdr:rowOff>
    </xdr:from>
    <xdr:to>
      <xdr:col>116</xdr:col>
      <xdr:colOff>152400</xdr:colOff>
      <xdr:row>73</xdr:row>
      <xdr:rowOff>150520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666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33858</xdr:rowOff>
    </xdr:from>
    <xdr:to>
      <xdr:col>116</xdr:col>
      <xdr:colOff>63500</xdr:colOff>
      <xdr:row>75</xdr:row>
      <xdr:rowOff>135204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892608"/>
          <a:ext cx="8382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20007</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30502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41580</xdr:rowOff>
    </xdr:from>
    <xdr:to>
      <xdr:col>116</xdr:col>
      <xdr:colOff>114300</xdr:colOff>
      <xdr:row>76</xdr:row>
      <xdr:rowOff>143180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307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135204</xdr:rowOff>
    </xdr:from>
    <xdr:to>
      <xdr:col>111</xdr:col>
      <xdr:colOff>177800</xdr:colOff>
      <xdr:row>75</xdr:row>
      <xdr:rowOff>152540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993954"/>
          <a:ext cx="889000" cy="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90615</xdr:rowOff>
    </xdr:from>
    <xdr:to>
      <xdr:col>112</xdr:col>
      <xdr:colOff>38100</xdr:colOff>
      <xdr:row>77</xdr:row>
      <xdr:rowOff>20765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312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11892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21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152540</xdr:rowOff>
    </xdr:from>
    <xdr:to>
      <xdr:col>107</xdr:col>
      <xdr:colOff>50800</xdr:colOff>
      <xdr:row>76</xdr:row>
      <xdr:rowOff>11494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011290"/>
          <a:ext cx="889000" cy="3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113094</xdr:rowOff>
    </xdr:from>
    <xdr:to>
      <xdr:col>107</xdr:col>
      <xdr:colOff>101600</xdr:colOff>
      <xdr:row>77</xdr:row>
      <xdr:rowOff>43244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14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34371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23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81140</xdr:rowOff>
    </xdr:from>
    <xdr:to>
      <xdr:col>102</xdr:col>
      <xdr:colOff>114300</xdr:colOff>
      <xdr:row>76</xdr:row>
      <xdr:rowOff>11494</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2254090"/>
          <a:ext cx="889000" cy="78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89167</xdr:rowOff>
    </xdr:from>
    <xdr:to>
      <xdr:col>102</xdr:col>
      <xdr:colOff>165100</xdr:colOff>
      <xdr:row>78</xdr:row>
      <xdr:rowOff>19317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29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10444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38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34798</xdr:rowOff>
    </xdr:from>
    <xdr:to>
      <xdr:col>98</xdr:col>
      <xdr:colOff>38100</xdr:colOff>
      <xdr:row>76</xdr:row>
      <xdr:rowOff>136398</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306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127525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15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154508</xdr:rowOff>
    </xdr:from>
    <xdr:to>
      <xdr:col>116</xdr:col>
      <xdr:colOff>114300</xdr:colOff>
      <xdr:row>75</xdr:row>
      <xdr:rowOff>84658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8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5935</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69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84404</xdr:rowOff>
    </xdr:from>
    <xdr:to>
      <xdr:col>112</xdr:col>
      <xdr:colOff>38100</xdr:colOff>
      <xdr:row>76</xdr:row>
      <xdr:rowOff>14554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94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31081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71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101740</xdr:rowOff>
    </xdr:from>
    <xdr:to>
      <xdr:col>107</xdr:col>
      <xdr:colOff>101600</xdr:colOff>
      <xdr:row>76</xdr:row>
      <xdr:rowOff>31890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9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48417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73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132144</xdr:rowOff>
    </xdr:from>
    <xdr:to>
      <xdr:col>102</xdr:col>
      <xdr:colOff>165100</xdr:colOff>
      <xdr:row>76</xdr:row>
      <xdr:rowOff>62294</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99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78821</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76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30340</xdr:rowOff>
    </xdr:from>
    <xdr:to>
      <xdr:col>98</xdr:col>
      <xdr:colOff>38100</xdr:colOff>
      <xdr:row>71</xdr:row>
      <xdr:rowOff>131940</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2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148467</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197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731,042</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円、主な構成項目は次のとおりとなっている。</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・人件費は、住民</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人当たり</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87,966</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円となっており、定年延長による退職手当の減等の影響により</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R4</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比較では減少に転じたが、類似団体平均との比較では依然として高い水準で推移している。要因としては、消防や清掃など一部事務組合ではなく直営で行っていることや、市の面積が広いことにより複数の支所・出張所を配置する必要があり、類似団体と比べ職員数が多いためと分析される。合併後、唐津市定員適正化計画を策定し、職員数を削減してきたが、今後は行政サービスの低下や市政の運営に支障をきたさないことを念頭に、公務員制度の見直しなどにも対応し、適正な規模を確保しつつ、組織機構の見直しや業務改革などを進めるなかで人件費の適正化に努める。</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・物件費は、住民</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人当たり</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122,503</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円となっており、防災情報ネットワーク整備費や新型コロナウイルスワクチン接種事業費などにより減少したが、西部学校給食センター（仮称）運営費、農村地域防災減災事業費、東部学校給食センター運営費などの増加により、物件費全体としては増加しため、類似団体平均と比較すると最上位となっている。</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・補助費等は、住民</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人当たり</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65,175</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円となっており、保健衛生事業国庫補助金等返還金、中小企業者等燃油・原材料等価格高騰対策助成金、教育・保育施設給付費などが減少したものの、国民スポーツ大会・全国障害者スポーツ大会開催準備費等の増加により</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R4</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年度より増加した。類似団体との比較では平均</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79,799</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円を</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14,624</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円下回っている。</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・普通建設事業費は、住民</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人当たり</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86,628</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円となっており、</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R4</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と比べ減少した。要因としては、西部学校給食センター（仮称）整備事業費などが増加した一方、新庁舎、公民館などの整備費が減少している。今後も、公共施設等総合管理計画等に基づき事業の取捨選択を徹底し、行政コストの最適化に努める。</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・公債費は、住民</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人当たり</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71,283</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円となっており、類似団体平均と比較しても高い水準にある。要因としては、市町村合併後の新市の均衡ある発展を目指すため、合併特例債を活用した基盤整備事業を集中的に行ってきたことによる元利償還によるものと考えられる。今後は、普通建設事業費と同様に、公共施設等総合管理計画等に基づき事業の取捨選択を徹底し、起債発行額を減じるとともに、利率の見直し等を積極的に実施し、公債費の減少に努める。</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・繰出金は、住民</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人当たり</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48,278</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円となっており、観光施設特別会計繰出金や後期高齢者医療特別会計繰出金などの増加により</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R4</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年度より増加した。類似団体平均と比較すると高い水準である。今後も各会計、使用料などの適正化による経営の健全化を図るとともに、経費削減などを行い、繰出金の抑制に努める。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佐賀県唐津市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115,475
114,490
487.58
85,819,024
84,417,130
742,116
34,670,896
87,302,287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111.1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11430</xdr:rowOff>
    </xdr:from>
    <xdr:to>
      <xdr:col>24</xdr:col>
      <xdr:colOff>62865</xdr:colOff>
      <xdr:row>37</xdr:row>
      <xdr:rowOff>118110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4930"/>
          <a:ext cx="127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121937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118110</xdr:rowOff>
    </xdr:from>
    <xdr:to>
      <xdr:col>24</xdr:col>
      <xdr:colOff>152400</xdr:colOff>
      <xdr:row>37</xdr:row>
      <xdr:rowOff>118110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129557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30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11430</xdr:rowOff>
    </xdr:from>
    <xdr:to>
      <xdr:col>24</xdr:col>
      <xdr:colOff>152400</xdr:colOff>
      <xdr:row>30</xdr:row>
      <xdr:rowOff>11430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125730</xdr:rowOff>
    </xdr:from>
    <xdr:to>
      <xdr:col>24</xdr:col>
      <xdr:colOff>63500</xdr:colOff>
      <xdr:row>31</xdr:row>
      <xdr:rowOff>137160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44068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22877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509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44450</xdr:rowOff>
    </xdr:from>
    <xdr:to>
      <xdr:col>24</xdr:col>
      <xdr:colOff>114300</xdr:colOff>
      <xdr:row>32</xdr:row>
      <xdr:rowOff>146050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53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62230</xdr:rowOff>
    </xdr:from>
    <xdr:to>
      <xdr:col>19</xdr:col>
      <xdr:colOff>177800</xdr:colOff>
      <xdr:row>31</xdr:row>
      <xdr:rowOff>137160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377180"/>
          <a:ext cx="889000" cy="7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32</xdr:row>
      <xdr:rowOff>116840</xdr:rowOff>
    </xdr:from>
    <xdr:to>
      <xdr:col>20</xdr:col>
      <xdr:colOff>38100</xdr:colOff>
      <xdr:row>33</xdr:row>
      <xdr:rowOff>46990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60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38117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9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118110</xdr:rowOff>
    </xdr:from>
    <xdr:to>
      <xdr:col>15</xdr:col>
      <xdr:colOff>50800</xdr:colOff>
      <xdr:row>31</xdr:row>
      <xdr:rowOff>62230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261610"/>
          <a:ext cx="889000" cy="11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158750</xdr:rowOff>
    </xdr:from>
    <xdr:to>
      <xdr:col>15</xdr:col>
      <xdr:colOff>101600</xdr:colOff>
      <xdr:row>33</xdr:row>
      <xdr:rowOff>88900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64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80027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3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22860</xdr:rowOff>
    </xdr:from>
    <xdr:to>
      <xdr:col>10</xdr:col>
      <xdr:colOff>114300</xdr:colOff>
      <xdr:row>30</xdr:row>
      <xdr:rowOff>118110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16636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24130</xdr:rowOff>
    </xdr:from>
    <xdr:to>
      <xdr:col>10</xdr:col>
      <xdr:colOff>165100</xdr:colOff>
      <xdr:row>32</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5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116857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67310</xdr:rowOff>
    </xdr:from>
    <xdr:to>
      <xdr:col>6</xdr:col>
      <xdr:colOff>38100</xdr:colOff>
      <xdr:row>31</xdr:row>
      <xdr:rowOff>168910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38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160037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74930</xdr:rowOff>
    </xdr:from>
    <xdr:to>
      <xdr:col>24</xdr:col>
      <xdr:colOff>114300</xdr:colOff>
      <xdr:row>32</xdr:row>
      <xdr:rowOff>5080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38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97807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24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86360</xdr:rowOff>
    </xdr:from>
    <xdr:to>
      <xdr:col>20</xdr:col>
      <xdr:colOff>38100</xdr:colOff>
      <xdr:row>32</xdr:row>
      <xdr:rowOff>16510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40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33037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17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11430</xdr:rowOff>
    </xdr:from>
    <xdr:to>
      <xdr:col>15</xdr:col>
      <xdr:colOff>101600</xdr:colOff>
      <xdr:row>31</xdr:row>
      <xdr:rowOff>113030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32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129557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101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67310</xdr:rowOff>
    </xdr:from>
    <xdr:to>
      <xdr:col>10</xdr:col>
      <xdr:colOff>165100</xdr:colOff>
      <xdr:row>30</xdr:row>
      <xdr:rowOff>168910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21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13987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4986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29</xdr:row>
      <xdr:rowOff>143510</xdr:rowOff>
    </xdr:from>
    <xdr:to>
      <xdr:col>6</xdr:col>
      <xdr:colOff>38100</xdr:colOff>
      <xdr:row>30</xdr:row>
      <xdr:rowOff>73660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11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28</xdr:row>
      <xdr:rowOff>90187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489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114005</xdr:rowOff>
    </xdr:from>
    <xdr:to>
      <xdr:col>24</xdr:col>
      <xdr:colOff>62865</xdr:colOff>
      <xdr:row>59</xdr:row>
      <xdr:rowOff>67592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372305"/>
          <a:ext cx="1270" cy="810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71419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8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67592</xdr:rowOff>
    </xdr:from>
    <xdr:to>
      <xdr:col>24</xdr:col>
      <xdr:colOff>152400</xdr:colOff>
      <xdr:row>59</xdr:row>
      <xdr:rowOff>67592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83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60682</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147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153,372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114005</xdr:rowOff>
    </xdr:from>
    <xdr:to>
      <xdr:col>24</xdr:col>
      <xdr:colOff>152400</xdr:colOff>
      <xdr:row>54</xdr:row>
      <xdr:rowOff>114005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37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91976</xdr:rowOff>
    </xdr:from>
    <xdr:to>
      <xdr:col>24</xdr:col>
      <xdr:colOff>63500</xdr:colOff>
      <xdr:row>54</xdr:row>
      <xdr:rowOff>114005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178826"/>
          <a:ext cx="838200" cy="19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51440</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24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73013</xdr:rowOff>
    </xdr:from>
    <xdr:to>
      <xdr:col>24</xdr:col>
      <xdr:colOff>114300</xdr:colOff>
      <xdr:row>58</xdr:row>
      <xdr:rowOff>3163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4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34651</xdr:rowOff>
    </xdr:from>
    <xdr:to>
      <xdr:col>19</xdr:col>
      <xdr:colOff>177800</xdr:colOff>
      <xdr:row>53</xdr:row>
      <xdr:rowOff>91976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121501"/>
          <a:ext cx="889000" cy="5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160345</xdr:rowOff>
    </xdr:from>
    <xdr:to>
      <xdr:col>20</xdr:col>
      <xdr:colOff>38100</xdr:colOff>
      <xdr:row>57</xdr:row>
      <xdr:rowOff>90495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76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81622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85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31221</xdr:rowOff>
    </xdr:from>
    <xdr:to>
      <xdr:col>15</xdr:col>
      <xdr:colOff>50800</xdr:colOff>
      <xdr:row>53</xdr:row>
      <xdr:rowOff>34651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775171"/>
          <a:ext cx="889000" cy="34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44872</xdr:rowOff>
    </xdr:from>
    <xdr:to>
      <xdr:col>15</xdr:col>
      <xdr:colOff>101600</xdr:colOff>
      <xdr:row>57</xdr:row>
      <xdr:rowOff>146472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1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137599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910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31221</xdr:rowOff>
    </xdr:from>
    <xdr:to>
      <xdr:col>10</xdr:col>
      <xdr:colOff>114300</xdr:colOff>
      <xdr:row>57</xdr:row>
      <xdr:rowOff>145720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775171"/>
          <a:ext cx="889000" cy="114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146492</xdr:rowOff>
    </xdr:from>
    <xdr:to>
      <xdr:col>10</xdr:col>
      <xdr:colOff>165100</xdr:colOff>
      <xdr:row>54</xdr:row>
      <xdr:rowOff>76642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23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67769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326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90249</xdr:rowOff>
    </xdr:from>
    <xdr:to>
      <xdr:col>6</xdr:col>
      <xdr:colOff>38100</xdr:colOff>
      <xdr:row>59</xdr:row>
      <xdr:rowOff>20399</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03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11526</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12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63205</xdr:rowOff>
    </xdr:from>
    <xdr:to>
      <xdr:col>24</xdr:col>
      <xdr:colOff>114300</xdr:colOff>
      <xdr:row>54</xdr:row>
      <xdr:rowOff>164805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32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16232</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274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41176</xdr:rowOff>
    </xdr:from>
    <xdr:to>
      <xdr:col>20</xdr:col>
      <xdr:colOff>38100</xdr:colOff>
      <xdr:row>53</xdr:row>
      <xdr:rowOff>142776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12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159303</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8903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155301</xdr:rowOff>
    </xdr:from>
    <xdr:to>
      <xdr:col>15</xdr:col>
      <xdr:colOff>101600</xdr:colOff>
      <xdr:row>53</xdr:row>
      <xdr:rowOff>85451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07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101978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8845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151871</xdr:rowOff>
    </xdr:from>
    <xdr:to>
      <xdr:col>10</xdr:col>
      <xdr:colOff>165100</xdr:colOff>
      <xdr:row>51</xdr:row>
      <xdr:rowOff>82021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72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98548</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49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94920</xdr:rowOff>
    </xdr:from>
    <xdr:to>
      <xdr:col>6</xdr:col>
      <xdr:colOff>38100</xdr:colOff>
      <xdr:row>58</xdr:row>
      <xdr:rowOff>25070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41597</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64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131832</xdr:rowOff>
    </xdr:from>
    <xdr:to>
      <xdr:col>24</xdr:col>
      <xdr:colOff>62865</xdr:colOff>
      <xdr:row>78</xdr:row>
      <xdr:rowOff>25115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1961882"/>
          <a:ext cx="1270" cy="1436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28942</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0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25115</xdr:rowOff>
    </xdr:from>
    <xdr:to>
      <xdr:col>24</xdr:col>
      <xdr:colOff>152400</xdr:colOff>
      <xdr:row>78</xdr:row>
      <xdr:rowOff>25115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9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78509</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73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131832</xdr:rowOff>
    </xdr:from>
    <xdr:to>
      <xdr:col>24</xdr:col>
      <xdr:colOff>152400</xdr:colOff>
      <xdr:row>69</xdr:row>
      <xdr:rowOff>131832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196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25476</xdr:rowOff>
    </xdr:from>
    <xdr:to>
      <xdr:col>24</xdr:col>
      <xdr:colOff>63500</xdr:colOff>
      <xdr:row>73</xdr:row>
      <xdr:rowOff>39707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369876"/>
          <a:ext cx="838200" cy="18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38371</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7256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59944</xdr:rowOff>
    </xdr:from>
    <xdr:to>
      <xdr:col>24</xdr:col>
      <xdr:colOff>114300</xdr:colOff>
      <xdr:row>74</xdr:row>
      <xdr:rowOff>161544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74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33820</xdr:rowOff>
    </xdr:from>
    <xdr:to>
      <xdr:col>19</xdr:col>
      <xdr:colOff>177800</xdr:colOff>
      <xdr:row>73</xdr:row>
      <xdr:rowOff>39707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378220"/>
          <a:ext cx="889000" cy="17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97187</xdr:rowOff>
    </xdr:from>
    <xdr:to>
      <xdr:col>20</xdr:col>
      <xdr:colOff>38100</xdr:colOff>
      <xdr:row>76</xdr:row>
      <xdr:rowOff>27338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559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18463</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04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33820</xdr:rowOff>
    </xdr:from>
    <xdr:to>
      <xdr:col>15</xdr:col>
      <xdr:colOff>50800</xdr:colOff>
      <xdr:row>75</xdr:row>
      <xdr:rowOff>18237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378220"/>
          <a:ext cx="889000" cy="49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72593</xdr:rowOff>
    </xdr:from>
    <xdr:to>
      <xdr:col>15</xdr:col>
      <xdr:colOff>101600</xdr:colOff>
      <xdr:row>75</xdr:row>
      <xdr:rowOff>2743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75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165320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852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18237</xdr:rowOff>
    </xdr:from>
    <xdr:to>
      <xdr:col>10</xdr:col>
      <xdr:colOff>114300</xdr:colOff>
      <xdr:row>75</xdr:row>
      <xdr:rowOff>56394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876987"/>
          <a:ext cx="889000" cy="3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114294</xdr:rowOff>
    </xdr:from>
    <xdr:to>
      <xdr:col>10</xdr:col>
      <xdr:colOff>165100</xdr:colOff>
      <xdr:row>76</xdr:row>
      <xdr:rowOff>44444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973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35571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065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141002</xdr:rowOff>
    </xdr:from>
    <xdr:to>
      <xdr:col>6</xdr:col>
      <xdr:colOff>38100</xdr:colOff>
      <xdr:row>77</xdr:row>
      <xdr:rowOff>71152</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7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62279</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263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146126</xdr:rowOff>
    </xdr:from>
    <xdr:to>
      <xdr:col>24</xdr:col>
      <xdr:colOff>114300</xdr:colOff>
      <xdr:row>72</xdr:row>
      <xdr:rowOff>76276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31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169003</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17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160357</xdr:rowOff>
    </xdr:from>
    <xdr:to>
      <xdr:col>20</xdr:col>
      <xdr:colOff>38100</xdr:colOff>
      <xdr:row>73</xdr:row>
      <xdr:rowOff>90507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50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107034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27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154470</xdr:rowOff>
    </xdr:from>
    <xdr:to>
      <xdr:col>15</xdr:col>
      <xdr:colOff>101600</xdr:colOff>
      <xdr:row>72</xdr:row>
      <xdr:rowOff>84620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3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101147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10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138887</xdr:rowOff>
    </xdr:from>
    <xdr:to>
      <xdr:col>10</xdr:col>
      <xdr:colOff>165100</xdr:colOff>
      <xdr:row>75</xdr:row>
      <xdr:rowOff>69037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82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85564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601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5594</xdr:rowOff>
    </xdr:from>
    <xdr:to>
      <xdr:col>6</xdr:col>
      <xdr:colOff>38100</xdr:colOff>
      <xdr:row>75</xdr:row>
      <xdr:rowOff>107194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86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123721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63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151084</xdr:rowOff>
    </xdr:from>
    <xdr:to>
      <xdr:col>24</xdr:col>
      <xdr:colOff>62865</xdr:colOff>
      <xdr:row>98</xdr:row>
      <xdr:rowOff>46340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753034"/>
          <a:ext cx="1270" cy="1095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50167</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5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46340</xdr:rowOff>
    </xdr:from>
    <xdr:to>
      <xdr:col>24</xdr:col>
      <xdr:colOff>152400</xdr:colOff>
      <xdr:row>98</xdr:row>
      <xdr:rowOff>46340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4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97761</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52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151084</xdr:rowOff>
    </xdr:from>
    <xdr:to>
      <xdr:col>24</xdr:col>
      <xdr:colOff>152400</xdr:colOff>
      <xdr:row>91</xdr:row>
      <xdr:rowOff>151084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753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5466</xdr:rowOff>
    </xdr:from>
    <xdr:to>
      <xdr:col>24</xdr:col>
      <xdr:colOff>63500</xdr:colOff>
      <xdr:row>95</xdr:row>
      <xdr:rowOff>39436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293216"/>
          <a:ext cx="838200" cy="3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93718</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038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70841</xdr:rowOff>
    </xdr:from>
    <xdr:to>
      <xdr:col>24</xdr:col>
      <xdr:colOff>114300</xdr:colOff>
      <xdr:row>95</xdr:row>
      <xdr:rowOff>991</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18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37836</xdr:rowOff>
    </xdr:from>
    <xdr:to>
      <xdr:col>19</xdr:col>
      <xdr:colOff>177800</xdr:colOff>
      <xdr:row>95</xdr:row>
      <xdr:rowOff>39436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325586"/>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121315</xdr:rowOff>
    </xdr:from>
    <xdr:to>
      <xdr:col>20</xdr:col>
      <xdr:colOff>38100</xdr:colOff>
      <xdr:row>94</xdr:row>
      <xdr:rowOff>51465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06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67992</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584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37836</xdr:rowOff>
    </xdr:from>
    <xdr:to>
      <xdr:col>15</xdr:col>
      <xdr:colOff>50800</xdr:colOff>
      <xdr:row>97</xdr:row>
      <xdr:rowOff>97637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325586"/>
          <a:ext cx="889000" cy="40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120355</xdr:rowOff>
    </xdr:from>
    <xdr:to>
      <xdr:col>15</xdr:col>
      <xdr:colOff>101600</xdr:colOff>
      <xdr:row>94</xdr:row>
      <xdr:rowOff>50505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06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67032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584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86437</xdr:rowOff>
    </xdr:from>
    <xdr:to>
      <xdr:col>10</xdr:col>
      <xdr:colOff>114300</xdr:colOff>
      <xdr:row>97</xdr:row>
      <xdr:rowOff>97637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545637"/>
          <a:ext cx="889000" cy="18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62291</xdr:rowOff>
    </xdr:from>
    <xdr:to>
      <xdr:col>10</xdr:col>
      <xdr:colOff>165100</xdr:colOff>
      <xdr:row>95</xdr:row>
      <xdr:rowOff>163891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350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8968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12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13782</xdr:rowOff>
    </xdr:from>
    <xdr:to>
      <xdr:col>6</xdr:col>
      <xdr:colOff>38100</xdr:colOff>
      <xdr:row>96</xdr:row>
      <xdr:rowOff>115382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47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131909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24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126116</xdr:rowOff>
    </xdr:from>
    <xdr:to>
      <xdr:col>24</xdr:col>
      <xdr:colOff>114300</xdr:colOff>
      <xdr:row>95</xdr:row>
      <xdr:rowOff>56266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24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104543</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22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160086</xdr:rowOff>
    </xdr:from>
    <xdr:to>
      <xdr:col>20</xdr:col>
      <xdr:colOff>38100</xdr:colOff>
      <xdr:row>95</xdr:row>
      <xdr:rowOff>90236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27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81363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36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158486</xdr:rowOff>
    </xdr:from>
    <xdr:to>
      <xdr:col>15</xdr:col>
      <xdr:colOff>101600</xdr:colOff>
      <xdr:row>95</xdr:row>
      <xdr:rowOff>88636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27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79763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36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46837</xdr:rowOff>
    </xdr:from>
    <xdr:to>
      <xdr:col>10</xdr:col>
      <xdr:colOff>165100</xdr:colOff>
      <xdr:row>97</xdr:row>
      <xdr:rowOff>148437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67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139564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77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35637</xdr:rowOff>
    </xdr:from>
    <xdr:to>
      <xdr:col>6</xdr:col>
      <xdr:colOff>38100</xdr:colOff>
      <xdr:row>96</xdr:row>
      <xdr:rowOff>137237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49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128364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58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39769</xdr:rowOff>
    </xdr:from>
    <xdr:to>
      <xdr:col>54</xdr:col>
      <xdr:colOff>189865</xdr:colOff>
      <xdr:row>39</xdr:row>
      <xdr:rowOff>98715</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354719"/>
          <a:ext cx="1270" cy="1430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102542</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890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98715</xdr:rowOff>
    </xdr:from>
    <xdr:to>
      <xdr:col>55</xdr:col>
      <xdr:colOff>88900</xdr:colOff>
      <xdr:row>39</xdr:row>
      <xdr:rowOff>98715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8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157896</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29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39769</xdr:rowOff>
    </xdr:from>
    <xdr:to>
      <xdr:col>55</xdr:col>
      <xdr:colOff>88900</xdr:colOff>
      <xdr:row>31</xdr:row>
      <xdr:rowOff>39769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35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16419</xdr:rowOff>
    </xdr:from>
    <xdr:to>
      <xdr:col>55</xdr:col>
      <xdr:colOff>0</xdr:colOff>
      <xdr:row>39</xdr:row>
      <xdr:rowOff>19522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02969"/>
          <a:ext cx="838200" cy="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8581</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52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157154</xdr:rowOff>
    </xdr:from>
    <xdr:to>
      <xdr:col>55</xdr:col>
      <xdr:colOff>50800</xdr:colOff>
      <xdr:row>38</xdr:row>
      <xdr:rowOff>87303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0080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16419</xdr:rowOff>
    </xdr:from>
    <xdr:to>
      <xdr:col>50</xdr:col>
      <xdr:colOff>114300</xdr:colOff>
      <xdr:row>39</xdr:row>
      <xdr:rowOff>22134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702969"/>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138702</xdr:rowOff>
    </xdr:from>
    <xdr:to>
      <xdr:col>50</xdr:col>
      <xdr:colOff>165100</xdr:colOff>
      <xdr:row>38</xdr:row>
      <xdr:rowOff>68852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8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85379</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257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22134</xdr:rowOff>
    </xdr:from>
    <xdr:to>
      <xdr:col>45</xdr:col>
      <xdr:colOff>177800</xdr:colOff>
      <xdr:row>39</xdr:row>
      <xdr:rowOff>22951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708684"/>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140662</xdr:rowOff>
    </xdr:from>
    <xdr:to>
      <xdr:col>46</xdr:col>
      <xdr:colOff>38100</xdr:colOff>
      <xdr:row>38</xdr:row>
      <xdr:rowOff>70811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843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87339</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259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22951</xdr:rowOff>
    </xdr:from>
    <xdr:to>
      <xdr:col>41</xdr:col>
      <xdr:colOff>50800</xdr:colOff>
      <xdr:row>39</xdr:row>
      <xdr:rowOff>23440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709501"/>
          <a:ext cx="889000" cy="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166624</xdr:rowOff>
    </xdr:from>
    <xdr:to>
      <xdr:col>41</xdr:col>
      <xdr:colOff>101600</xdr:colOff>
      <xdr:row>38</xdr:row>
      <xdr:rowOff>96774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113301</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285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153561</xdr:rowOff>
    </xdr:from>
    <xdr:to>
      <xdr:col>36</xdr:col>
      <xdr:colOff>165100</xdr:colOff>
      <xdr:row>38</xdr:row>
      <xdr:rowOff>83711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9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100238</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27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140172</xdr:rowOff>
    </xdr:from>
    <xdr:to>
      <xdr:col>55</xdr:col>
      <xdr:colOff>50800</xdr:colOff>
      <xdr:row>39</xdr:row>
      <xdr:rowOff>70322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5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55099</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70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137069</xdr:rowOff>
    </xdr:from>
    <xdr:to>
      <xdr:col>50</xdr:col>
      <xdr:colOff>165100</xdr:colOff>
      <xdr:row>39</xdr:row>
      <xdr:rowOff>67219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5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58346</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744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142784</xdr:rowOff>
    </xdr:from>
    <xdr:to>
      <xdr:col>46</xdr:col>
      <xdr:colOff>38100</xdr:colOff>
      <xdr:row>39</xdr:row>
      <xdr:rowOff>72934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5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64061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750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143601</xdr:rowOff>
    </xdr:from>
    <xdr:to>
      <xdr:col>41</xdr:col>
      <xdr:colOff>101600</xdr:colOff>
      <xdr:row>39</xdr:row>
      <xdr:rowOff>73751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5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64878</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751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144090</xdr:rowOff>
    </xdr:from>
    <xdr:to>
      <xdr:col>36</xdr:col>
      <xdr:colOff>165100</xdr:colOff>
      <xdr:row>39</xdr:row>
      <xdr:rowOff>74240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5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65367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751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123813</xdr:rowOff>
    </xdr:from>
    <xdr:to>
      <xdr:col>54</xdr:col>
      <xdr:colOff>189865</xdr:colOff>
      <xdr:row>57</xdr:row>
      <xdr:rowOff>108885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96313"/>
          <a:ext cx="1270" cy="1185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112712</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988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108885</xdr:rowOff>
    </xdr:from>
    <xdr:to>
      <xdr:col>55</xdr:col>
      <xdr:colOff>88900</xdr:colOff>
      <xdr:row>57</xdr:row>
      <xdr:rowOff>108885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9881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70490</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60,695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123813</xdr:rowOff>
    </xdr:from>
    <xdr:to>
      <xdr:col>55</xdr:col>
      <xdr:colOff>88900</xdr:colOff>
      <xdr:row>50</xdr:row>
      <xdr:rowOff>123813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9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18999</xdr:rowOff>
    </xdr:from>
    <xdr:to>
      <xdr:col>55</xdr:col>
      <xdr:colOff>0</xdr:colOff>
      <xdr:row>54</xdr:row>
      <xdr:rowOff>132728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277299"/>
          <a:ext cx="838200" cy="11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108955</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367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130528</xdr:rowOff>
    </xdr:from>
    <xdr:to>
      <xdr:col>55</xdr:col>
      <xdr:colOff>50800</xdr:colOff>
      <xdr:row>55</xdr:row>
      <xdr:rowOff>60678</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3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18999</xdr:rowOff>
    </xdr:from>
    <xdr:to>
      <xdr:col>50</xdr:col>
      <xdr:colOff>114300</xdr:colOff>
      <xdr:row>55</xdr:row>
      <xdr:rowOff>35596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277299"/>
          <a:ext cx="889000" cy="18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141363</xdr:rowOff>
    </xdr:from>
    <xdr:to>
      <xdr:col>50</xdr:col>
      <xdr:colOff>165100</xdr:colOff>
      <xdr:row>55</xdr:row>
      <xdr:rowOff>71513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39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62640</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49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35596</xdr:rowOff>
    </xdr:from>
    <xdr:to>
      <xdr:col>45</xdr:col>
      <xdr:colOff>177800</xdr:colOff>
      <xdr:row>55</xdr:row>
      <xdr:rowOff>104930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465346"/>
          <a:ext cx="889000" cy="6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26241</xdr:rowOff>
    </xdr:from>
    <xdr:to>
      <xdr:col>46</xdr:col>
      <xdr:colOff>38100</xdr:colOff>
      <xdr:row>55</xdr:row>
      <xdr:rowOff>127841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45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118968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54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130304</xdr:rowOff>
    </xdr:from>
    <xdr:to>
      <xdr:col>41</xdr:col>
      <xdr:colOff>50800</xdr:colOff>
      <xdr:row>55</xdr:row>
      <xdr:rowOff>104930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388604"/>
          <a:ext cx="889000" cy="146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22149</xdr:rowOff>
    </xdr:from>
    <xdr:to>
      <xdr:col>41</xdr:col>
      <xdr:colOff>101600</xdr:colOff>
      <xdr:row>56</xdr:row>
      <xdr:rowOff>123749</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62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114876</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71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170899</xdr:rowOff>
    </xdr:from>
    <xdr:to>
      <xdr:col>36</xdr:col>
      <xdr:colOff>165100</xdr:colOff>
      <xdr:row>56</xdr:row>
      <xdr:rowOff>101049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00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92176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69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81928</xdr:rowOff>
    </xdr:from>
    <xdr:to>
      <xdr:col>55</xdr:col>
      <xdr:colOff>50800</xdr:colOff>
      <xdr:row>55</xdr:row>
      <xdr:rowOff>12078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34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104805</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19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139649</xdr:rowOff>
    </xdr:from>
    <xdr:to>
      <xdr:col>50</xdr:col>
      <xdr:colOff>165100</xdr:colOff>
      <xdr:row>54</xdr:row>
      <xdr:rowOff>69799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22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86326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00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156246</xdr:rowOff>
    </xdr:from>
    <xdr:to>
      <xdr:col>46</xdr:col>
      <xdr:colOff>38100</xdr:colOff>
      <xdr:row>55</xdr:row>
      <xdr:rowOff>86396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41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102923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18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54130</xdr:rowOff>
    </xdr:from>
    <xdr:to>
      <xdr:col>41</xdr:col>
      <xdr:colOff>101600</xdr:colOff>
      <xdr:row>55</xdr:row>
      <xdr:rowOff>155730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48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807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25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79504</xdr:rowOff>
    </xdr:from>
    <xdr:to>
      <xdr:col>36</xdr:col>
      <xdr:colOff>165100</xdr:colOff>
      <xdr:row>55</xdr:row>
      <xdr:rowOff>9654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33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26181</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11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148485</xdr:rowOff>
    </xdr:from>
    <xdr:to>
      <xdr:col>54</xdr:col>
      <xdr:colOff>189865</xdr:colOff>
      <xdr:row>78</xdr:row>
      <xdr:rowOff>86240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49985"/>
          <a:ext cx="1270" cy="1309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90067</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6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86240</xdr:rowOff>
    </xdr:from>
    <xdr:to>
      <xdr:col>55</xdr:col>
      <xdr:colOff>88900</xdr:colOff>
      <xdr:row>78</xdr:row>
      <xdr:rowOff>86240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5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95162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2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45,731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148485</xdr:rowOff>
    </xdr:from>
    <xdr:to>
      <xdr:col>55</xdr:col>
      <xdr:colOff>88900</xdr:colOff>
      <xdr:row>70</xdr:row>
      <xdr:rowOff>148485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4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122882</xdr:rowOff>
    </xdr:from>
    <xdr:to>
      <xdr:col>55</xdr:col>
      <xdr:colOff>0</xdr:colOff>
      <xdr:row>75</xdr:row>
      <xdr:rowOff>166545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2810182"/>
          <a:ext cx="838200" cy="2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122060</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809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143633</xdr:rowOff>
    </xdr:from>
    <xdr:to>
      <xdr:col>55</xdr:col>
      <xdr:colOff>50800</xdr:colOff>
      <xdr:row>75</xdr:row>
      <xdr:rowOff>73783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283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140125</xdr:rowOff>
    </xdr:from>
    <xdr:to>
      <xdr:col>50</xdr:col>
      <xdr:colOff>114300</xdr:colOff>
      <xdr:row>75</xdr:row>
      <xdr:rowOff>166545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2998875"/>
          <a:ext cx="889000" cy="2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163423</xdr:rowOff>
    </xdr:from>
    <xdr:to>
      <xdr:col>50</xdr:col>
      <xdr:colOff>165100</xdr:colOff>
      <xdr:row>75</xdr:row>
      <xdr:rowOff>93573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285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110100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62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162658</xdr:rowOff>
    </xdr:from>
    <xdr:to>
      <xdr:col>45</xdr:col>
      <xdr:colOff>177800</xdr:colOff>
      <xdr:row>75</xdr:row>
      <xdr:rowOff>140125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2849958"/>
          <a:ext cx="889000" cy="14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58659</xdr:rowOff>
    </xdr:from>
    <xdr:to>
      <xdr:col>46</xdr:col>
      <xdr:colOff>38100</xdr:colOff>
      <xdr:row>75</xdr:row>
      <xdr:rowOff>160260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29174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5336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69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162658</xdr:rowOff>
    </xdr:from>
    <xdr:to>
      <xdr:col>41</xdr:col>
      <xdr:colOff>50800</xdr:colOff>
      <xdr:row>76</xdr:row>
      <xdr:rowOff>63739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2849958"/>
          <a:ext cx="889000" cy="24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113164</xdr:rowOff>
    </xdr:from>
    <xdr:to>
      <xdr:col>41</xdr:col>
      <xdr:colOff>101600</xdr:colOff>
      <xdr:row>75</xdr:row>
      <xdr:rowOff>43314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280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34441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89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71591</xdr:rowOff>
    </xdr:from>
    <xdr:to>
      <xdr:col>36</xdr:col>
      <xdr:colOff>165100</xdr:colOff>
      <xdr:row>77</xdr:row>
      <xdr:rowOff>1741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1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164318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72082</xdr:rowOff>
    </xdr:from>
    <xdr:to>
      <xdr:col>55</xdr:col>
      <xdr:colOff>50800</xdr:colOff>
      <xdr:row>75</xdr:row>
      <xdr:rowOff>2232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75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94959</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61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115744</xdr:rowOff>
    </xdr:from>
    <xdr:to>
      <xdr:col>50</xdr:col>
      <xdr:colOff>165100</xdr:colOff>
      <xdr:row>76</xdr:row>
      <xdr:rowOff>45895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9744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37022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06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89325</xdr:rowOff>
    </xdr:from>
    <xdr:to>
      <xdr:col>46</xdr:col>
      <xdr:colOff>38100</xdr:colOff>
      <xdr:row>76</xdr:row>
      <xdr:rowOff>19475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94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10602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04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111858</xdr:rowOff>
    </xdr:from>
    <xdr:to>
      <xdr:col>41</xdr:col>
      <xdr:colOff>101600</xdr:colOff>
      <xdr:row>75</xdr:row>
      <xdr:rowOff>42008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79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58535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57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12939</xdr:rowOff>
    </xdr:from>
    <xdr:to>
      <xdr:col>36</xdr:col>
      <xdr:colOff>165100</xdr:colOff>
      <xdr:row>76</xdr:row>
      <xdr:rowOff>114539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04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131067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81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21628</xdr:rowOff>
    </xdr:from>
    <xdr:to>
      <xdr:col>54</xdr:col>
      <xdr:colOff>189865</xdr:colOff>
      <xdr:row>98</xdr:row>
      <xdr:rowOff>87540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623578"/>
          <a:ext cx="1270" cy="1266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91367</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9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87540</xdr:rowOff>
    </xdr:from>
    <xdr:to>
      <xdr:col>55</xdr:col>
      <xdr:colOff>88900</xdr:colOff>
      <xdr:row>98</xdr:row>
      <xdr:rowOff>87540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89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139755</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9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21628</xdr:rowOff>
    </xdr:from>
    <xdr:to>
      <xdr:col>55</xdr:col>
      <xdr:colOff>88900</xdr:colOff>
      <xdr:row>91</xdr:row>
      <xdr:rowOff>21628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623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101239</xdr:rowOff>
    </xdr:from>
    <xdr:to>
      <xdr:col>55</xdr:col>
      <xdr:colOff>0</xdr:colOff>
      <xdr:row>95</xdr:row>
      <xdr:rowOff>151854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388989"/>
          <a:ext cx="838200" cy="5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146556</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434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168129</xdr:rowOff>
    </xdr:from>
    <xdr:to>
      <xdr:col>55</xdr:col>
      <xdr:colOff>50800</xdr:colOff>
      <xdr:row>96</xdr:row>
      <xdr:rowOff>98279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45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31114</xdr:rowOff>
    </xdr:from>
    <xdr:to>
      <xdr:col>50</xdr:col>
      <xdr:colOff>114300</xdr:colOff>
      <xdr:row>95</xdr:row>
      <xdr:rowOff>101239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318864"/>
          <a:ext cx="889000" cy="7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110179</xdr:rowOff>
    </xdr:from>
    <xdr:to>
      <xdr:col>50</xdr:col>
      <xdr:colOff>165100</xdr:colOff>
      <xdr:row>96</xdr:row>
      <xdr:rowOff>40329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397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31456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9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31114</xdr:rowOff>
    </xdr:from>
    <xdr:to>
      <xdr:col>45</xdr:col>
      <xdr:colOff>177800</xdr:colOff>
      <xdr:row>95</xdr:row>
      <xdr:rowOff>81502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318864"/>
          <a:ext cx="889000" cy="5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119075</xdr:rowOff>
    </xdr:from>
    <xdr:to>
      <xdr:col>46</xdr:col>
      <xdr:colOff>38100</xdr:colOff>
      <xdr:row>96</xdr:row>
      <xdr:rowOff>49225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40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40352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9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81502</xdr:rowOff>
    </xdr:from>
    <xdr:to>
      <xdr:col>41</xdr:col>
      <xdr:colOff>50800</xdr:colOff>
      <xdr:row>96</xdr:row>
      <xdr:rowOff>124440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369252"/>
          <a:ext cx="889000" cy="21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161404</xdr:rowOff>
    </xdr:from>
    <xdr:to>
      <xdr:col>41</xdr:col>
      <xdr:colOff>101600</xdr:colOff>
      <xdr:row>96</xdr:row>
      <xdr:rowOff>91554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44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82681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54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27063</xdr:rowOff>
    </xdr:from>
    <xdr:to>
      <xdr:col>36</xdr:col>
      <xdr:colOff>165100</xdr:colOff>
      <xdr:row>96</xdr:row>
      <xdr:rowOff>128663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4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145190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26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101054</xdr:rowOff>
    </xdr:from>
    <xdr:to>
      <xdr:col>55</xdr:col>
      <xdr:colOff>50800</xdr:colOff>
      <xdr:row>96</xdr:row>
      <xdr:rowOff>31204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38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123931</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24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50439</xdr:rowOff>
    </xdr:from>
    <xdr:to>
      <xdr:col>50</xdr:col>
      <xdr:colOff>165100</xdr:colOff>
      <xdr:row>95</xdr:row>
      <xdr:rowOff>152039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33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168566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11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151764</xdr:rowOff>
    </xdr:from>
    <xdr:to>
      <xdr:col>46</xdr:col>
      <xdr:colOff>38100</xdr:colOff>
      <xdr:row>95</xdr:row>
      <xdr:rowOff>81914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26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98441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04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30702</xdr:rowOff>
    </xdr:from>
    <xdr:to>
      <xdr:col>41</xdr:col>
      <xdr:colOff>101600</xdr:colOff>
      <xdr:row>95</xdr:row>
      <xdr:rowOff>132302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31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148829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73640</xdr:rowOff>
    </xdr:from>
    <xdr:to>
      <xdr:col>36</xdr:col>
      <xdr:colOff>165100</xdr:colOff>
      <xdr:row>97</xdr:row>
      <xdr:rowOff>3790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53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166367</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62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84401</xdr:rowOff>
    </xdr:from>
    <xdr:to>
      <xdr:col>85</xdr:col>
      <xdr:colOff>126364</xdr:colOff>
      <xdr:row>38</xdr:row>
      <xdr:rowOff>77869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399351"/>
          <a:ext cx="1269" cy="1193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81696</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59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77869</xdr:rowOff>
    </xdr:from>
    <xdr:to>
      <xdr:col>86</xdr:col>
      <xdr:colOff>25400</xdr:colOff>
      <xdr:row>38</xdr:row>
      <xdr:rowOff>77869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592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31078</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7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84401</xdr:rowOff>
    </xdr:from>
    <xdr:to>
      <xdr:col>86</xdr:col>
      <xdr:colOff>25400</xdr:colOff>
      <xdr:row>31</xdr:row>
      <xdr:rowOff>84401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399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95939</xdr:rowOff>
    </xdr:from>
    <xdr:to>
      <xdr:col>85</xdr:col>
      <xdr:colOff>127000</xdr:colOff>
      <xdr:row>33</xdr:row>
      <xdr:rowOff>143075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5481300" y="5753789"/>
          <a:ext cx="838200" cy="4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45664</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5874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67237</xdr:rowOff>
    </xdr:from>
    <xdr:to>
      <xdr:col>85</xdr:col>
      <xdr:colOff>177800</xdr:colOff>
      <xdr:row>34</xdr:row>
      <xdr:rowOff>168837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58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95939</xdr:rowOff>
    </xdr:from>
    <xdr:to>
      <xdr:col>81</xdr:col>
      <xdr:colOff>50800</xdr:colOff>
      <xdr:row>35</xdr:row>
      <xdr:rowOff>100076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5753789"/>
          <a:ext cx="889000" cy="34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42092</xdr:rowOff>
    </xdr:from>
    <xdr:to>
      <xdr:col>81</xdr:col>
      <xdr:colOff>101600</xdr:colOff>
      <xdr:row>35</xdr:row>
      <xdr:rowOff>143692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04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134819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13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48369</xdr:rowOff>
    </xdr:from>
    <xdr:to>
      <xdr:col>76</xdr:col>
      <xdr:colOff>114300</xdr:colOff>
      <xdr:row>35</xdr:row>
      <xdr:rowOff>100076</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5191869"/>
          <a:ext cx="889000" cy="90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18796</xdr:rowOff>
    </xdr:from>
    <xdr:to>
      <xdr:col>76</xdr:col>
      <xdr:colOff>165100</xdr:colOff>
      <xdr:row>35</xdr:row>
      <xdr:rowOff>120396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01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136923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579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48369</xdr:rowOff>
    </xdr:from>
    <xdr:to>
      <xdr:col>71</xdr:col>
      <xdr:colOff>177800</xdr:colOff>
      <xdr:row>32</xdr:row>
      <xdr:rowOff>81026</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5191869"/>
          <a:ext cx="889000" cy="37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70394</xdr:rowOff>
    </xdr:from>
    <xdr:to>
      <xdr:col>72</xdr:col>
      <xdr:colOff>38100</xdr:colOff>
      <xdr:row>37</xdr:row>
      <xdr:rowOff>544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24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163121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33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105228</xdr:rowOff>
    </xdr:from>
    <xdr:to>
      <xdr:col>67</xdr:col>
      <xdr:colOff>101600</xdr:colOff>
      <xdr:row>37</xdr:row>
      <xdr:rowOff>35378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27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26505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37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92275</xdr:rowOff>
    </xdr:from>
    <xdr:to>
      <xdr:col>85</xdr:col>
      <xdr:colOff>177800</xdr:colOff>
      <xdr:row>34</xdr:row>
      <xdr:rowOff>22425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575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115152</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560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45139</xdr:rowOff>
    </xdr:from>
    <xdr:to>
      <xdr:col>81</xdr:col>
      <xdr:colOff>101600</xdr:colOff>
      <xdr:row>33</xdr:row>
      <xdr:rowOff>146739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570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163266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547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49276</xdr:rowOff>
    </xdr:from>
    <xdr:to>
      <xdr:col>76</xdr:col>
      <xdr:colOff>165100</xdr:colOff>
      <xdr:row>35</xdr:row>
      <xdr:rowOff>150876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05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142003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142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29</xdr:row>
      <xdr:rowOff>169019</xdr:rowOff>
    </xdr:from>
    <xdr:to>
      <xdr:col>72</xdr:col>
      <xdr:colOff>38100</xdr:colOff>
      <xdr:row>30</xdr:row>
      <xdr:rowOff>99169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514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28</xdr:row>
      <xdr:rowOff>115696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491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30226</xdr:rowOff>
    </xdr:from>
    <xdr:to>
      <xdr:col>67</xdr:col>
      <xdr:colOff>101600</xdr:colOff>
      <xdr:row>32</xdr:row>
      <xdr:rowOff>131826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551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148353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529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49906</xdr:rowOff>
    </xdr:from>
    <xdr:to>
      <xdr:col>85</xdr:col>
      <xdr:colOff>126364</xdr:colOff>
      <xdr:row>59</xdr:row>
      <xdr:rowOff>63210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965306"/>
          <a:ext cx="1269" cy="1213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67037</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18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63210</xdr:rowOff>
    </xdr:from>
    <xdr:to>
      <xdr:col>86</xdr:col>
      <xdr:colOff>25400</xdr:colOff>
      <xdr:row>59</xdr:row>
      <xdr:rowOff>63210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17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168033</xdr:rowOff>
    </xdr:from>
    <xdr:ext cx="534377"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74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49906</xdr:rowOff>
    </xdr:from>
    <xdr:to>
      <xdr:col>86</xdr:col>
      <xdr:colOff>25400</xdr:colOff>
      <xdr:row>52</xdr:row>
      <xdr:rowOff>49906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965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49906</xdr:rowOff>
    </xdr:from>
    <xdr:to>
      <xdr:col>85</xdr:col>
      <xdr:colOff>127000</xdr:colOff>
      <xdr:row>56</xdr:row>
      <xdr:rowOff>27091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8965306"/>
          <a:ext cx="838200" cy="66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97502</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527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119075</xdr:rowOff>
    </xdr:from>
    <xdr:to>
      <xdr:col>85</xdr:col>
      <xdr:colOff>177800</xdr:colOff>
      <xdr:row>56</xdr:row>
      <xdr:rowOff>49225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5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70548</xdr:rowOff>
    </xdr:from>
    <xdr:to>
      <xdr:col>81</xdr:col>
      <xdr:colOff>50800</xdr:colOff>
      <xdr:row>56</xdr:row>
      <xdr:rowOff>27091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328848"/>
          <a:ext cx="889000" cy="29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34219</xdr:rowOff>
    </xdr:from>
    <xdr:to>
      <xdr:col>81</xdr:col>
      <xdr:colOff>101600</xdr:colOff>
      <xdr:row>56</xdr:row>
      <xdr:rowOff>135819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63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126946</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72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70548</xdr:rowOff>
    </xdr:from>
    <xdr:to>
      <xdr:col>76</xdr:col>
      <xdr:colOff>114300</xdr:colOff>
      <xdr:row>54</xdr:row>
      <xdr:rowOff>93706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328848"/>
          <a:ext cx="889000" cy="2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53239</xdr:rowOff>
    </xdr:from>
    <xdr:to>
      <xdr:col>76</xdr:col>
      <xdr:colOff>165100</xdr:colOff>
      <xdr:row>56</xdr:row>
      <xdr:rowOff>154839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65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145966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74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93706</xdr:rowOff>
    </xdr:from>
    <xdr:to>
      <xdr:col>71</xdr:col>
      <xdr:colOff>177800</xdr:colOff>
      <xdr:row>55</xdr:row>
      <xdr:rowOff>23731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352006"/>
          <a:ext cx="889000" cy="10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13142</xdr:rowOff>
    </xdr:from>
    <xdr:to>
      <xdr:col>72</xdr:col>
      <xdr:colOff>38100</xdr:colOff>
      <xdr:row>56</xdr:row>
      <xdr:rowOff>114742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61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105869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70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88626</xdr:rowOff>
    </xdr:from>
    <xdr:to>
      <xdr:col>67</xdr:col>
      <xdr:colOff>101600</xdr:colOff>
      <xdr:row>57</xdr:row>
      <xdr:rowOff>18776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8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9903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78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170556</xdr:rowOff>
    </xdr:from>
    <xdr:to>
      <xdr:col>85</xdr:col>
      <xdr:colOff>177800</xdr:colOff>
      <xdr:row>52</xdr:row>
      <xdr:rowOff>100706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891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123583</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886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147741</xdr:rowOff>
    </xdr:from>
    <xdr:to>
      <xdr:col>81</xdr:col>
      <xdr:colOff>101600</xdr:colOff>
      <xdr:row>56</xdr:row>
      <xdr:rowOff>77891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57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94418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35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19748</xdr:rowOff>
    </xdr:from>
    <xdr:to>
      <xdr:col>76</xdr:col>
      <xdr:colOff>165100</xdr:colOff>
      <xdr:row>54</xdr:row>
      <xdr:rowOff>121348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27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137875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05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42906</xdr:rowOff>
    </xdr:from>
    <xdr:to>
      <xdr:col>72</xdr:col>
      <xdr:colOff>38100</xdr:colOff>
      <xdr:row>54</xdr:row>
      <xdr:rowOff>144506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30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161033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07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144381</xdr:rowOff>
    </xdr:from>
    <xdr:to>
      <xdr:col>67</xdr:col>
      <xdr:colOff>101600</xdr:colOff>
      <xdr:row>55</xdr:row>
      <xdr:rowOff>74531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40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91058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17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56566</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229516"/>
          <a:ext cx="1269" cy="1359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3243</xdr:rowOff>
    </xdr:from>
    <xdr:ext cx="534377"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200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56566</xdr:rowOff>
    </xdr:from>
    <xdr:to>
      <xdr:col>86</xdr:col>
      <xdr:colOff>25400</xdr:colOff>
      <xdr:row>71</xdr:row>
      <xdr:rowOff>56566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229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56566</xdr:rowOff>
    </xdr:from>
    <xdr:to>
      <xdr:col>85</xdr:col>
      <xdr:colOff>127000</xdr:colOff>
      <xdr:row>73</xdr:row>
      <xdr:rowOff>139776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5481300" y="12229516"/>
          <a:ext cx="838200" cy="426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97731</xdr:rowOff>
    </xdr:from>
    <xdr:ext cx="469744"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127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119304</xdr:rowOff>
    </xdr:from>
    <xdr:to>
      <xdr:col>85</xdr:col>
      <xdr:colOff>177800</xdr:colOff>
      <xdr:row>77</xdr:row>
      <xdr:rowOff>49454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14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139776</xdr:rowOff>
    </xdr:from>
    <xdr:to>
      <xdr:col>81</xdr:col>
      <xdr:colOff>50800</xdr:colOff>
      <xdr:row>76</xdr:row>
      <xdr:rowOff>79730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4592300" y="12655626"/>
          <a:ext cx="889000" cy="45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166548</xdr:rowOff>
    </xdr:from>
    <xdr:to>
      <xdr:col>81</xdr:col>
      <xdr:colOff>101600</xdr:colOff>
      <xdr:row>77</xdr:row>
      <xdr:rowOff>96698</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19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87825</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46428" y="1328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54890</xdr:rowOff>
    </xdr:from>
    <xdr:to>
      <xdr:col>76</xdr:col>
      <xdr:colOff>114300</xdr:colOff>
      <xdr:row>76</xdr:row>
      <xdr:rowOff>79730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085090"/>
          <a:ext cx="889000" cy="2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112599</xdr:rowOff>
    </xdr:from>
    <xdr:to>
      <xdr:col>76</xdr:col>
      <xdr:colOff>165100</xdr:colOff>
      <xdr:row>74</xdr:row>
      <xdr:rowOff>42749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262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59276</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25111" y="1240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115012</xdr:rowOff>
    </xdr:from>
    <xdr:to>
      <xdr:col>71</xdr:col>
      <xdr:colOff>177800</xdr:colOff>
      <xdr:row>76</xdr:row>
      <xdr:rowOff>54890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2802312"/>
          <a:ext cx="889000" cy="28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7062</xdr:rowOff>
    </xdr:from>
    <xdr:to>
      <xdr:col>72</xdr:col>
      <xdr:colOff>38100</xdr:colOff>
      <xdr:row>77</xdr:row>
      <xdr:rowOff>108662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20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99789</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30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45847</xdr:rowOff>
    </xdr:from>
    <xdr:to>
      <xdr:col>67</xdr:col>
      <xdr:colOff>101600</xdr:colOff>
      <xdr:row>77</xdr:row>
      <xdr:rowOff>147447</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24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138574</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34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5766</xdr:rowOff>
    </xdr:from>
    <xdr:to>
      <xdr:col>85</xdr:col>
      <xdr:colOff>177800</xdr:colOff>
      <xdr:row>71</xdr:row>
      <xdr:rowOff>107366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217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130243</xdr:rowOff>
    </xdr:from>
    <xdr:ext cx="534377"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213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88976</xdr:rowOff>
    </xdr:from>
    <xdr:to>
      <xdr:col>81</xdr:col>
      <xdr:colOff>101600</xdr:colOff>
      <xdr:row>74</xdr:row>
      <xdr:rowOff>19126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260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35653</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14111" y="1238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28930</xdr:rowOff>
    </xdr:from>
    <xdr:to>
      <xdr:col>76</xdr:col>
      <xdr:colOff>165100</xdr:colOff>
      <xdr:row>76</xdr:row>
      <xdr:rowOff>130530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05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121657</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357428" y="1315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4090</xdr:rowOff>
    </xdr:from>
    <xdr:to>
      <xdr:col>72</xdr:col>
      <xdr:colOff>38100</xdr:colOff>
      <xdr:row>76</xdr:row>
      <xdr:rowOff>105690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03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122217</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468428" y="1280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64212</xdr:rowOff>
    </xdr:from>
    <xdr:to>
      <xdr:col>67</xdr:col>
      <xdr:colOff>101600</xdr:colOff>
      <xdr:row>74</xdr:row>
      <xdr:rowOff>165812</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275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10889</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547111" y="1252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144253</xdr:rowOff>
    </xdr:from>
    <xdr:to>
      <xdr:col>85</xdr:col>
      <xdr:colOff>126364</xdr:colOff>
      <xdr:row>98</xdr:row>
      <xdr:rowOff>134023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746203"/>
          <a:ext cx="1269" cy="1189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137850</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93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134023</xdr:rowOff>
    </xdr:from>
    <xdr:to>
      <xdr:col>86</xdr:col>
      <xdr:colOff>25400</xdr:colOff>
      <xdr:row>98</xdr:row>
      <xdr:rowOff>134023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936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90930</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52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86,761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144253</xdr:rowOff>
    </xdr:from>
    <xdr:to>
      <xdr:col>86</xdr:col>
      <xdr:colOff>25400</xdr:colOff>
      <xdr:row>91</xdr:row>
      <xdr:rowOff>144253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746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96208</xdr:rowOff>
    </xdr:from>
    <xdr:to>
      <xdr:col>85</xdr:col>
      <xdr:colOff>127000</xdr:colOff>
      <xdr:row>93</xdr:row>
      <xdr:rowOff>99943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041058"/>
          <a:ext cx="838200" cy="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91558</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207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113131</xdr:rowOff>
    </xdr:from>
    <xdr:to>
      <xdr:col>85</xdr:col>
      <xdr:colOff>177800</xdr:colOff>
      <xdr:row>95</xdr:row>
      <xdr:rowOff>43281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22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99943</xdr:rowOff>
    </xdr:from>
    <xdr:to>
      <xdr:col>81</xdr:col>
      <xdr:colOff>50800</xdr:colOff>
      <xdr:row>93</xdr:row>
      <xdr:rowOff>162655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044793"/>
          <a:ext cx="889000" cy="6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98920</xdr:rowOff>
    </xdr:from>
    <xdr:to>
      <xdr:col>81</xdr:col>
      <xdr:colOff>101600</xdr:colOff>
      <xdr:row>95</xdr:row>
      <xdr:rowOff>29070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20197</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30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162655</xdr:rowOff>
    </xdr:from>
    <xdr:to>
      <xdr:col>76</xdr:col>
      <xdr:colOff>114300</xdr:colOff>
      <xdr:row>94</xdr:row>
      <xdr:rowOff>11531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107505"/>
          <a:ext cx="889000" cy="2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11271</xdr:rowOff>
    </xdr:from>
    <xdr:to>
      <xdr:col>76</xdr:col>
      <xdr:colOff>165100</xdr:colOff>
      <xdr:row>95</xdr:row>
      <xdr:rowOff>112871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29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103998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39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11531</xdr:rowOff>
    </xdr:from>
    <xdr:to>
      <xdr:col>71</xdr:col>
      <xdr:colOff>177800</xdr:colOff>
      <xdr:row>94</xdr:row>
      <xdr:rowOff>57252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127831"/>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29959</xdr:rowOff>
    </xdr:from>
    <xdr:to>
      <xdr:col>72</xdr:col>
      <xdr:colOff>38100</xdr:colOff>
      <xdr:row>96</xdr:row>
      <xdr:rowOff>131559</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48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122686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58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16472</xdr:rowOff>
    </xdr:from>
    <xdr:to>
      <xdr:col>67</xdr:col>
      <xdr:colOff>101600</xdr:colOff>
      <xdr:row>96</xdr:row>
      <xdr:rowOff>118072</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47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109199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56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45408</xdr:rowOff>
    </xdr:from>
    <xdr:to>
      <xdr:col>85</xdr:col>
      <xdr:colOff>177800</xdr:colOff>
      <xdr:row>93</xdr:row>
      <xdr:rowOff>147008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599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68285</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584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49143</xdr:rowOff>
    </xdr:from>
    <xdr:to>
      <xdr:col>81</xdr:col>
      <xdr:colOff>101600</xdr:colOff>
      <xdr:row>93</xdr:row>
      <xdr:rowOff>150743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599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167270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576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111855</xdr:rowOff>
    </xdr:from>
    <xdr:to>
      <xdr:col>76</xdr:col>
      <xdr:colOff>165100</xdr:colOff>
      <xdr:row>94</xdr:row>
      <xdr:rowOff>42005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0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58532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583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132181</xdr:rowOff>
    </xdr:from>
    <xdr:to>
      <xdr:col>72</xdr:col>
      <xdr:colOff>38100</xdr:colOff>
      <xdr:row>94</xdr:row>
      <xdr:rowOff>62331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0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78858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585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6452</xdr:rowOff>
    </xdr:from>
    <xdr:to>
      <xdr:col>67</xdr:col>
      <xdr:colOff>101600</xdr:colOff>
      <xdr:row>94</xdr:row>
      <xdr:rowOff>108052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12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124579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589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159294</xdr:rowOff>
    </xdr:from>
    <xdr:to>
      <xdr:col>116</xdr:col>
      <xdr:colOff>62864</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302794"/>
          <a:ext cx="1269"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105971</xdr:rowOff>
    </xdr:from>
    <xdr:ext cx="378565"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78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159294</xdr:rowOff>
    </xdr:from>
    <xdr:to>
      <xdr:col>116</xdr:col>
      <xdr:colOff>152400</xdr:colOff>
      <xdr:row>30</xdr:row>
      <xdr:rowOff>159294</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30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159294</xdr:rowOff>
    </xdr:from>
    <xdr:to>
      <xdr:col>116</xdr:col>
      <xdr:colOff>63500</xdr:colOff>
      <xdr:row>30</xdr:row>
      <xdr:rowOff>169092</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1323300" y="5302794"/>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47733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5628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69306</xdr:rowOff>
    </xdr:from>
    <xdr:to>
      <xdr:col>116</xdr:col>
      <xdr:colOff>114300</xdr:colOff>
      <xdr:row>38</xdr:row>
      <xdr:rowOff>170906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8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169092</xdr:rowOff>
    </xdr:from>
    <xdr:to>
      <xdr:col>111</xdr:col>
      <xdr:colOff>177800</xdr:colOff>
      <xdr:row>31</xdr:row>
      <xdr:rowOff>907</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0434300" y="531259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70938</xdr:rowOff>
    </xdr:from>
    <xdr:to>
      <xdr:col>112</xdr:col>
      <xdr:colOff>38100</xdr:colOff>
      <xdr:row>39</xdr:row>
      <xdr:rowOff>1088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8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163665</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6787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907</xdr:rowOff>
    </xdr:from>
    <xdr:to>
      <xdr:col>107</xdr:col>
      <xdr:colOff>50800</xdr:colOff>
      <xdr:row>32</xdr:row>
      <xdr:rowOff>9072</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19545300" y="5315857"/>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70938</xdr:rowOff>
    </xdr:from>
    <xdr:to>
      <xdr:col>107</xdr:col>
      <xdr:colOff>101600</xdr:colOff>
      <xdr:row>39</xdr:row>
      <xdr:rowOff>1088</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8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163665</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6787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9072</xdr:rowOff>
    </xdr:from>
    <xdr:to>
      <xdr:col>102</xdr:col>
      <xdr:colOff>114300</xdr:colOff>
      <xdr:row>32</xdr:row>
      <xdr:rowOff>22134</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flipV="1">
          <a:off x="18656300" y="549547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48078</xdr:rowOff>
    </xdr:from>
    <xdr:to>
      <xdr:col>102</xdr:col>
      <xdr:colOff>165100</xdr:colOff>
      <xdr:row>36</xdr:row>
      <xdr:rowOff>149678</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22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140805</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1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100330</xdr:rowOff>
    </xdr:from>
    <xdr:to>
      <xdr:col>98</xdr:col>
      <xdr:colOff>38100</xdr:colOff>
      <xdr:row>36</xdr:row>
      <xdr:rowOff>30480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1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21607</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193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108494</xdr:rowOff>
    </xdr:from>
    <xdr:to>
      <xdr:col>116</xdr:col>
      <xdr:colOff>114300</xdr:colOff>
      <xdr:row>31</xdr:row>
      <xdr:rowOff>38644</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525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61521</xdr:rowOff>
    </xdr:from>
    <xdr:ext cx="378565"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5205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118292</xdr:rowOff>
    </xdr:from>
    <xdr:to>
      <xdr:col>112</xdr:col>
      <xdr:colOff>38100</xdr:colOff>
      <xdr:row>31</xdr:row>
      <xdr:rowOff>48442</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526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29</xdr:row>
      <xdr:rowOff>64969</xdr:rowOff>
    </xdr:from>
    <xdr:ext cx="378565"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4017" y="5037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121557</xdr:rowOff>
    </xdr:from>
    <xdr:to>
      <xdr:col>107</xdr:col>
      <xdr:colOff>101600</xdr:colOff>
      <xdr:row>31</xdr:row>
      <xdr:rowOff>51707</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526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29</xdr:row>
      <xdr:rowOff>68234</xdr:rowOff>
    </xdr:from>
    <xdr:ext cx="378565"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245017" y="5040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129722</xdr:rowOff>
    </xdr:from>
    <xdr:to>
      <xdr:col>102</xdr:col>
      <xdr:colOff>165100</xdr:colOff>
      <xdr:row>32</xdr:row>
      <xdr:rowOff>59872</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544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30</xdr:row>
      <xdr:rowOff>76399</xdr:rowOff>
    </xdr:from>
    <xdr:ext cx="378565"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356017" y="5219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142784</xdr:rowOff>
    </xdr:from>
    <xdr:to>
      <xdr:col>98</xdr:col>
      <xdr:colOff>38100</xdr:colOff>
      <xdr:row>32</xdr:row>
      <xdr:rowOff>72934</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545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30</xdr:row>
      <xdr:rowOff>89461</xdr:rowOff>
    </xdr:from>
    <xdr:ext cx="378565"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467017" y="5232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・総務費は、住民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153,372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年度と比較すると、新庁舎整備などの減などにより減少したものの、類似団体との比較では、響創のまちづくり基金積立金などの影響により依然として高い水準で推移している。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・民生費は、住民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222,996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年度と比較すると、子育て世帯や住民税非課税世帯等への臨時特別給付金事業などが減少したものの、令和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年度住民税非課税世帯に対する支援給付金給付事業費や障害福祉サービス費等の増加により類似団体との比較では高い水準にある。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・消防費は、住民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21,044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と比較すると、消防ポンプ格納庫建設費や消防団員退職報償費などが増加したものの、防災情報ネットワーク整備費などが減少し、住民１人当たりのコストは減少したが類似団体との比較では高い水準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・教育費は、住民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88,928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と比較すると、西部学校給食センター（仮称）整備事業費や国民スポーツ大会・全国障害者スポーツ大会開催準備費の増加の影響により、住民１人当たりのコストが大きく増加し、類似団体との比較では最上位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・公債費は、住民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71,283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平均と比較しても全体的に高い水準で推移している。要因としては、市町村合併後の新市の均衡ある発展を目指すため、合併特例債を活用した基盤整備事業を集中的に行ってきたことによる元利償還金の増加と考え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佐賀県唐津市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pitchFamily="49" charset="-128"/>
              <a:ea typeface="ＭＳ ゴシック" pitchFamily="49" charset="-128"/>
            </a:rPr>
            <a:t>財政調整基金については、財政計画に基づき積立を行ってきたが、</a:t>
          </a:r>
          <a:r>
            <a:rPr kumimoji="1" lang="en-US" altLang="ja-JP" sz="1100">
              <a:solidFill>
                <a:sysClr val="windowText" lastClr="000000"/>
              </a:solidFill>
              <a:latin typeface="ＭＳ ゴシック" pitchFamily="49" charset="-128"/>
              <a:ea typeface="ＭＳ ゴシック" pitchFamily="49" charset="-128"/>
            </a:rPr>
            <a:t>H27</a:t>
          </a:r>
          <a:r>
            <a:rPr kumimoji="1" lang="ja-JP" altLang="en-US" sz="1100">
              <a:solidFill>
                <a:sysClr val="windowText" lastClr="000000"/>
              </a:solidFill>
              <a:latin typeface="ＭＳ ゴシック" pitchFamily="49" charset="-128"/>
              <a:ea typeface="ＭＳ ゴシック" pitchFamily="49" charset="-128"/>
            </a:rPr>
            <a:t>年度以降、合併特例期間の終了に伴う普通交付税の段階的縮減が始まり一般財源が減少した結果、取り崩し額が増加し、基金残高が年々減少していた。しかし、</a:t>
          </a:r>
          <a:r>
            <a:rPr kumimoji="1" lang="en-US" altLang="ja-JP" sz="1100">
              <a:solidFill>
                <a:sysClr val="windowText" lastClr="000000"/>
              </a:solidFill>
              <a:latin typeface="ＭＳ ゴシック" pitchFamily="49" charset="-128"/>
              <a:ea typeface="ＭＳ ゴシック" pitchFamily="49" charset="-128"/>
            </a:rPr>
            <a:t>R2</a:t>
          </a:r>
          <a:r>
            <a:rPr kumimoji="1" lang="ja-JP" altLang="en-US" sz="1100">
              <a:solidFill>
                <a:sysClr val="windowText" lastClr="000000"/>
              </a:solidFill>
              <a:latin typeface="ＭＳ ゴシック" pitchFamily="49" charset="-128"/>
              <a:ea typeface="ＭＳ ゴシック" pitchFamily="49" charset="-128"/>
            </a:rPr>
            <a:t>年度以降は歳計剰余金処分などの積立額が取り崩し額を上回っており、基金残高が増加している。</a:t>
          </a:r>
        </a:p>
        <a:p>
          <a:r>
            <a:rPr kumimoji="1" lang="ja-JP" altLang="en-US" sz="1100">
              <a:solidFill>
                <a:sysClr val="windowText" lastClr="000000"/>
              </a:solidFill>
              <a:latin typeface="ＭＳ ゴシック" pitchFamily="49" charset="-128"/>
              <a:ea typeface="ＭＳ ゴシック" pitchFamily="49" charset="-128"/>
            </a:rPr>
            <a:t>実質収支比率については、地方税等の歳入一般財源が増加したものの、災害復旧費等が増加したため、</a:t>
          </a:r>
          <a:r>
            <a:rPr kumimoji="1" lang="en-US" altLang="ja-JP" sz="1100">
              <a:solidFill>
                <a:sysClr val="windowText" lastClr="000000"/>
              </a:solidFill>
              <a:latin typeface="ＭＳ ゴシック" pitchFamily="49" charset="-128"/>
              <a:ea typeface="ＭＳ ゴシック" pitchFamily="49" charset="-128"/>
            </a:rPr>
            <a:t>4.17</a:t>
          </a:r>
          <a:r>
            <a:rPr kumimoji="1" lang="ja-JP" altLang="en-US" sz="1100">
              <a:solidFill>
                <a:sysClr val="windowText" lastClr="000000"/>
              </a:solidFill>
              <a:latin typeface="ＭＳ ゴシック" pitchFamily="49" charset="-128"/>
              <a:ea typeface="ＭＳ ゴシック" pitchFamily="49" charset="-128"/>
            </a:rPr>
            <a:t>ポイント減少し、</a:t>
          </a:r>
          <a:r>
            <a:rPr kumimoji="1" lang="en-US" altLang="ja-JP" sz="1100">
              <a:solidFill>
                <a:sysClr val="windowText" lastClr="000000"/>
              </a:solidFill>
              <a:latin typeface="ＭＳ ゴシック" pitchFamily="49" charset="-128"/>
              <a:ea typeface="ＭＳ ゴシック" pitchFamily="49" charset="-128"/>
            </a:rPr>
            <a:t>2.14</a:t>
          </a:r>
          <a:r>
            <a:rPr kumimoji="1" lang="ja-JP" altLang="en-US" sz="1100">
              <a:solidFill>
                <a:sysClr val="windowText" lastClr="000000"/>
              </a:solidFill>
              <a:latin typeface="ＭＳ ゴシック" pitchFamily="49" charset="-128"/>
              <a:ea typeface="ＭＳ ゴシック" pitchFamily="49" charset="-128"/>
            </a:rPr>
            <a:t>％となった。</a:t>
          </a:r>
        </a:p>
        <a:p>
          <a:r>
            <a:rPr kumimoji="1" lang="ja-JP" altLang="en-US" sz="1100">
              <a:solidFill>
                <a:sysClr val="windowText" lastClr="000000"/>
              </a:solidFill>
              <a:latin typeface="ＭＳ ゴシック" pitchFamily="49" charset="-128"/>
              <a:ea typeface="ＭＳ ゴシック" pitchFamily="49" charset="-128"/>
            </a:rPr>
            <a:t>実質単年度収支については、</a:t>
          </a:r>
          <a:r>
            <a:rPr kumimoji="1" lang="en-US" altLang="ja-JP" sz="1100">
              <a:solidFill>
                <a:sysClr val="windowText" lastClr="000000"/>
              </a:solidFill>
              <a:latin typeface="ＭＳ ゴシック" pitchFamily="49" charset="-128"/>
              <a:ea typeface="ＭＳ ゴシック" pitchFamily="49" charset="-128"/>
            </a:rPr>
            <a:t>R5</a:t>
          </a:r>
          <a:r>
            <a:rPr kumimoji="1" lang="ja-JP" altLang="en-US" sz="1100">
              <a:solidFill>
                <a:sysClr val="windowText" lastClr="000000"/>
              </a:solidFill>
              <a:latin typeface="ＭＳ ゴシック" pitchFamily="49" charset="-128"/>
              <a:ea typeface="ＭＳ ゴシック" pitchFamily="49" charset="-128"/>
            </a:rPr>
            <a:t>年度は、繰越財源の増加等により単年度収支が減少したため、</a:t>
          </a:r>
          <a:r>
            <a:rPr kumimoji="1" lang="en-US" altLang="ja-JP" sz="1100">
              <a:solidFill>
                <a:sysClr val="windowText" lastClr="000000"/>
              </a:solidFill>
              <a:latin typeface="ＭＳ ゴシック" pitchFamily="49" charset="-128"/>
              <a:ea typeface="ＭＳ ゴシック" pitchFamily="49" charset="-128"/>
            </a:rPr>
            <a:t>6.66</a:t>
          </a:r>
          <a:r>
            <a:rPr kumimoji="1" lang="ja-JP" altLang="en-US" sz="1100">
              <a:solidFill>
                <a:sysClr val="windowText" lastClr="000000"/>
              </a:solidFill>
              <a:latin typeface="ＭＳ ゴシック" pitchFamily="49" charset="-128"/>
              <a:ea typeface="ＭＳ ゴシック" pitchFamily="49" charset="-128"/>
            </a:rPr>
            <a:t>ポイント減少した。</a:t>
          </a:r>
        </a:p>
        <a:p>
          <a:r>
            <a:rPr kumimoji="1" lang="ja-JP" altLang="en-US" sz="1100">
              <a:solidFill>
                <a:sysClr val="windowText" lastClr="000000"/>
              </a:solidFill>
              <a:latin typeface="ＭＳ ゴシック" pitchFamily="49" charset="-128"/>
              <a:ea typeface="ＭＳ ゴシック" pitchFamily="49" charset="-128"/>
            </a:rPr>
            <a:t>今後も、市税ほか歳入を確保するとともに、総合計画に基づく事業の重点化などにより歳出を抑制し、財政の健全化に努める。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佐賀県唐津市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連結実質赤字比率については、長年赤字が続いていた国民健康保険特別会計が</a:t>
          </a:r>
          <a:r>
            <a:rPr kumimoji="1" lang="en-US" altLang="ja-JP" sz="1400">
              <a:solidFill>
                <a:sysClr val="windowText" lastClr="000000"/>
              </a:solidFill>
              <a:latin typeface="ＭＳ ゴシック" pitchFamily="49" charset="-128"/>
              <a:ea typeface="ＭＳ ゴシック" pitchFamily="49" charset="-128"/>
            </a:rPr>
            <a:t>H29</a:t>
          </a:r>
          <a:r>
            <a:rPr kumimoji="1" lang="ja-JP" altLang="en-US" sz="1400">
              <a:solidFill>
                <a:sysClr val="windowText" lastClr="000000"/>
              </a:solidFill>
              <a:latin typeface="ＭＳ ゴシック" pitchFamily="49" charset="-128"/>
              <a:ea typeface="ＭＳ ゴシック" pitchFamily="49" charset="-128"/>
            </a:rPr>
            <a:t>年度から黒字に転じたことで全会計黒字となっている。</a:t>
          </a:r>
        </a:p>
        <a:p>
          <a:r>
            <a:rPr kumimoji="1" lang="ja-JP" altLang="en-US" sz="1400">
              <a:solidFill>
                <a:sysClr val="windowText" lastClr="000000"/>
              </a:solidFill>
              <a:latin typeface="ＭＳ ゴシック" pitchFamily="49" charset="-128"/>
              <a:ea typeface="ＭＳ ゴシック" pitchFamily="49" charset="-128"/>
            </a:rPr>
            <a:t>近年、モーターボート競走事業会計においては、スマートフォンやパソコンなどインターネットを使って全国から舟券を購入できる「電話投票」が定着し、経営が安定化し収益が増加している。</a:t>
          </a:r>
        </a:p>
        <a:p>
          <a:r>
            <a:rPr kumimoji="1" lang="ja-JP" altLang="en-US" sz="1400">
              <a:solidFill>
                <a:sysClr val="windowText" lastClr="000000"/>
              </a:solidFill>
              <a:latin typeface="ＭＳ ゴシック" pitchFamily="49" charset="-128"/>
              <a:ea typeface="ＭＳ ゴシック" pitchFamily="49" charset="-128"/>
            </a:rPr>
            <a:t>今後も、各会計において、効率的な事業運営と経営の見直しや料金の適正化などを行い、財政の健全化に努める。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10" zoomScale="70" zoomScaleNormal="7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85819024</v>
      </c>
      <c r="BO4" s="407"/>
      <c r="BP4" s="407"/>
      <c r="BQ4" s="407"/>
      <c r="BR4" s="407"/>
      <c r="BS4" s="407"/>
      <c r="BT4" s="407"/>
      <c r="BU4" s="408"/>
      <c r="BV4" s="406">
        <v>86127243</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2.1</v>
      </c>
      <c r="CU4" s="413"/>
      <c r="CV4" s="413"/>
      <c r="CW4" s="413"/>
      <c r="CX4" s="413"/>
      <c r="CY4" s="413"/>
      <c r="CZ4" s="413"/>
      <c r="DA4" s="414"/>
      <c r="DB4" s="412">
        <v>6.3</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84417130</v>
      </c>
      <c r="BO5" s="444"/>
      <c r="BP5" s="444"/>
      <c r="BQ5" s="444"/>
      <c r="BR5" s="444"/>
      <c r="BS5" s="444"/>
      <c r="BT5" s="444"/>
      <c r="BU5" s="445"/>
      <c r="BV5" s="443">
        <v>83358413</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89.3</v>
      </c>
      <c r="CU5" s="441"/>
      <c r="CV5" s="441"/>
      <c r="CW5" s="441"/>
      <c r="CX5" s="441"/>
      <c r="CY5" s="441"/>
      <c r="CZ5" s="441"/>
      <c r="DA5" s="442"/>
      <c r="DB5" s="440">
        <v>88</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1401894</v>
      </c>
      <c r="BO6" s="444"/>
      <c r="BP6" s="444"/>
      <c r="BQ6" s="444"/>
      <c r="BR6" s="444"/>
      <c r="BS6" s="444"/>
      <c r="BT6" s="444"/>
      <c r="BU6" s="445"/>
      <c r="BV6" s="443">
        <v>2768830</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89.8</v>
      </c>
      <c r="CU6" s="481"/>
      <c r="CV6" s="481"/>
      <c r="CW6" s="481"/>
      <c r="CX6" s="481"/>
      <c r="CY6" s="481"/>
      <c r="CZ6" s="481"/>
      <c r="DA6" s="482"/>
      <c r="DB6" s="480">
        <v>89.1</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659778</v>
      </c>
      <c r="BO7" s="444"/>
      <c r="BP7" s="444"/>
      <c r="BQ7" s="444"/>
      <c r="BR7" s="444"/>
      <c r="BS7" s="444"/>
      <c r="BT7" s="444"/>
      <c r="BU7" s="445"/>
      <c r="BV7" s="443">
        <v>577672</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34670896</v>
      </c>
      <c r="CU7" s="444"/>
      <c r="CV7" s="444"/>
      <c r="CW7" s="444"/>
      <c r="CX7" s="444"/>
      <c r="CY7" s="444"/>
      <c r="CZ7" s="444"/>
      <c r="DA7" s="445"/>
      <c r="DB7" s="443">
        <v>34709384</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742116</v>
      </c>
      <c r="BO8" s="444"/>
      <c r="BP8" s="444"/>
      <c r="BQ8" s="444"/>
      <c r="BR8" s="444"/>
      <c r="BS8" s="444"/>
      <c r="BT8" s="444"/>
      <c r="BU8" s="445"/>
      <c r="BV8" s="443">
        <v>2191158</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0.43</v>
      </c>
      <c r="CU8" s="484"/>
      <c r="CV8" s="484"/>
      <c r="CW8" s="484"/>
      <c r="CX8" s="484"/>
      <c r="CY8" s="484"/>
      <c r="CZ8" s="484"/>
      <c r="DA8" s="485"/>
      <c r="DB8" s="483">
        <v>0.43</v>
      </c>
      <c r="DC8" s="484"/>
      <c r="DD8" s="484"/>
      <c r="DE8" s="484"/>
      <c r="DF8" s="484"/>
      <c r="DG8" s="484"/>
      <c r="DH8" s="484"/>
      <c r="DI8" s="485"/>
    </row>
    <row r="9" spans="1:119" ht="18.75" customHeight="1" thickBot="1" x14ac:dyDescent="0.25">
      <c r="A9" s="181"/>
      <c r="B9" s="437" t="s">
        <v>106</v>
      </c>
      <c r="C9" s="438"/>
      <c r="D9" s="438"/>
      <c r="E9" s="438"/>
      <c r="F9" s="438"/>
      <c r="G9" s="438"/>
      <c r="H9" s="438"/>
      <c r="I9" s="438"/>
      <c r="J9" s="438"/>
      <c r="K9" s="486"/>
      <c r="L9" s="487" t="s">
        <v>107</v>
      </c>
      <c r="M9" s="488"/>
      <c r="N9" s="488"/>
      <c r="O9" s="488"/>
      <c r="P9" s="488"/>
      <c r="Q9" s="489"/>
      <c r="R9" s="490">
        <v>117373</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-1449042</v>
      </c>
      <c r="BO9" s="444"/>
      <c r="BP9" s="444"/>
      <c r="BQ9" s="444"/>
      <c r="BR9" s="444"/>
      <c r="BS9" s="444"/>
      <c r="BT9" s="444"/>
      <c r="BU9" s="445"/>
      <c r="BV9" s="443">
        <v>664735</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17.2</v>
      </c>
      <c r="CU9" s="441"/>
      <c r="CV9" s="441"/>
      <c r="CW9" s="441"/>
      <c r="CX9" s="441"/>
      <c r="CY9" s="441"/>
      <c r="CZ9" s="441"/>
      <c r="DA9" s="442"/>
      <c r="DB9" s="440">
        <v>18.2</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112</v>
      </c>
      <c r="M10" s="473"/>
      <c r="N10" s="473"/>
      <c r="O10" s="473"/>
      <c r="P10" s="473"/>
      <c r="Q10" s="474"/>
      <c r="R10" s="494">
        <v>122785</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30827</v>
      </c>
      <c r="BO10" s="444"/>
      <c r="BP10" s="444"/>
      <c r="BQ10" s="444"/>
      <c r="BR10" s="444"/>
      <c r="BS10" s="444"/>
      <c r="BT10" s="444"/>
      <c r="BU10" s="445"/>
      <c r="BV10" s="443">
        <v>117</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114</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115475</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114</v>
      </c>
      <c r="AV12" s="476"/>
      <c r="AW12" s="476"/>
      <c r="AX12" s="476"/>
      <c r="AY12" s="477" t="s">
        <v>128</v>
      </c>
      <c r="AZ12" s="478"/>
      <c r="BA12" s="478"/>
      <c r="BB12" s="478"/>
      <c r="BC12" s="478"/>
      <c r="BD12" s="478"/>
      <c r="BE12" s="478"/>
      <c r="BF12" s="478"/>
      <c r="BG12" s="478"/>
      <c r="BH12" s="478"/>
      <c r="BI12" s="478"/>
      <c r="BJ12" s="478"/>
      <c r="BK12" s="478"/>
      <c r="BL12" s="478"/>
      <c r="BM12" s="479"/>
      <c r="BN12" s="443">
        <v>833984</v>
      </c>
      <c r="BO12" s="444"/>
      <c r="BP12" s="444"/>
      <c r="BQ12" s="444"/>
      <c r="BR12" s="444"/>
      <c r="BS12" s="444"/>
      <c r="BT12" s="444"/>
      <c r="BU12" s="445"/>
      <c r="BV12" s="443">
        <v>607744</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114490</v>
      </c>
      <c r="S13" s="528"/>
      <c r="T13" s="528"/>
      <c r="U13" s="528"/>
      <c r="V13" s="529"/>
      <c r="W13" s="459" t="s">
        <v>131</v>
      </c>
      <c r="X13" s="460"/>
      <c r="Y13" s="460"/>
      <c r="Z13" s="460"/>
      <c r="AA13" s="460"/>
      <c r="AB13" s="450"/>
      <c r="AC13" s="494">
        <v>5930</v>
      </c>
      <c r="AD13" s="495"/>
      <c r="AE13" s="495"/>
      <c r="AF13" s="495"/>
      <c r="AG13" s="537"/>
      <c r="AH13" s="494">
        <v>7008</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-2252199</v>
      </c>
      <c r="BO13" s="444"/>
      <c r="BP13" s="444"/>
      <c r="BQ13" s="444"/>
      <c r="BR13" s="444"/>
      <c r="BS13" s="444"/>
      <c r="BT13" s="444"/>
      <c r="BU13" s="445"/>
      <c r="BV13" s="443">
        <v>57108</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13.5</v>
      </c>
      <c r="CU13" s="441"/>
      <c r="CV13" s="441"/>
      <c r="CW13" s="441"/>
      <c r="CX13" s="441"/>
      <c r="CY13" s="441"/>
      <c r="CZ13" s="441"/>
      <c r="DA13" s="442"/>
      <c r="DB13" s="440">
        <v>12.6</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116972</v>
      </c>
      <c r="S14" s="528"/>
      <c r="T14" s="528"/>
      <c r="U14" s="528"/>
      <c r="V14" s="529"/>
      <c r="W14" s="433"/>
      <c r="X14" s="434"/>
      <c r="Y14" s="434"/>
      <c r="Z14" s="434"/>
      <c r="AA14" s="434"/>
      <c r="AB14" s="423"/>
      <c r="AC14" s="530">
        <v>10.7</v>
      </c>
      <c r="AD14" s="531"/>
      <c r="AE14" s="531"/>
      <c r="AF14" s="531"/>
      <c r="AG14" s="532"/>
      <c r="AH14" s="530">
        <v>12.1</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111.1</v>
      </c>
      <c r="CU14" s="542"/>
      <c r="CV14" s="542"/>
      <c r="CW14" s="542"/>
      <c r="CX14" s="542"/>
      <c r="CY14" s="542"/>
      <c r="CZ14" s="542"/>
      <c r="DA14" s="543"/>
      <c r="DB14" s="541">
        <v>114.4</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116161</v>
      </c>
      <c r="S15" s="528"/>
      <c r="T15" s="528"/>
      <c r="U15" s="528"/>
      <c r="V15" s="529"/>
      <c r="W15" s="459" t="s">
        <v>137</v>
      </c>
      <c r="X15" s="460"/>
      <c r="Y15" s="460"/>
      <c r="Z15" s="460"/>
      <c r="AA15" s="460"/>
      <c r="AB15" s="450"/>
      <c r="AC15" s="494">
        <v>12895</v>
      </c>
      <c r="AD15" s="495"/>
      <c r="AE15" s="495"/>
      <c r="AF15" s="495"/>
      <c r="AG15" s="537"/>
      <c r="AH15" s="494">
        <v>13477</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13505687</v>
      </c>
      <c r="BO15" s="407"/>
      <c r="BP15" s="407"/>
      <c r="BQ15" s="407"/>
      <c r="BR15" s="407"/>
      <c r="BS15" s="407"/>
      <c r="BT15" s="407"/>
      <c r="BU15" s="408"/>
      <c r="BV15" s="406">
        <v>13190094</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23.2</v>
      </c>
      <c r="AD16" s="531"/>
      <c r="AE16" s="531"/>
      <c r="AF16" s="531"/>
      <c r="AG16" s="532"/>
      <c r="AH16" s="530">
        <v>23.4</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31035344</v>
      </c>
      <c r="BO16" s="444"/>
      <c r="BP16" s="444"/>
      <c r="BQ16" s="444"/>
      <c r="BR16" s="444"/>
      <c r="BS16" s="444"/>
      <c r="BT16" s="444"/>
      <c r="BU16" s="445"/>
      <c r="BV16" s="443">
        <v>30845434</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36706</v>
      </c>
      <c r="AD17" s="495"/>
      <c r="AE17" s="495"/>
      <c r="AF17" s="495"/>
      <c r="AG17" s="537"/>
      <c r="AH17" s="494">
        <v>37208</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16934027</v>
      </c>
      <c r="BO17" s="444"/>
      <c r="BP17" s="444"/>
      <c r="BQ17" s="444"/>
      <c r="BR17" s="444"/>
      <c r="BS17" s="444"/>
      <c r="BT17" s="444"/>
      <c r="BU17" s="445"/>
      <c r="BV17" s="443">
        <v>16576936</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487.58</v>
      </c>
      <c r="M18" s="567"/>
      <c r="N18" s="567"/>
      <c r="O18" s="567"/>
      <c r="P18" s="567"/>
      <c r="Q18" s="567"/>
      <c r="R18" s="568"/>
      <c r="S18" s="568"/>
      <c r="T18" s="568"/>
      <c r="U18" s="568"/>
      <c r="V18" s="569"/>
      <c r="W18" s="461"/>
      <c r="X18" s="462"/>
      <c r="Y18" s="462"/>
      <c r="Z18" s="462"/>
      <c r="AA18" s="462"/>
      <c r="AB18" s="453"/>
      <c r="AC18" s="570">
        <v>66.099999999999994</v>
      </c>
      <c r="AD18" s="571"/>
      <c r="AE18" s="571"/>
      <c r="AF18" s="571"/>
      <c r="AG18" s="572"/>
      <c r="AH18" s="570">
        <v>64.5</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31229702</v>
      </c>
      <c r="BO18" s="444"/>
      <c r="BP18" s="444"/>
      <c r="BQ18" s="444"/>
      <c r="BR18" s="444"/>
      <c r="BS18" s="444"/>
      <c r="BT18" s="444"/>
      <c r="BU18" s="445"/>
      <c r="BV18" s="443">
        <v>31002059</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241</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46413614</v>
      </c>
      <c r="BO19" s="444"/>
      <c r="BP19" s="444"/>
      <c r="BQ19" s="444"/>
      <c r="BR19" s="444"/>
      <c r="BS19" s="444"/>
      <c r="BT19" s="444"/>
      <c r="BU19" s="445"/>
      <c r="BV19" s="443">
        <v>44185733</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44192</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87302287</v>
      </c>
      <c r="BO22" s="407"/>
      <c r="BP22" s="407"/>
      <c r="BQ22" s="407"/>
      <c r="BR22" s="407"/>
      <c r="BS22" s="407"/>
      <c r="BT22" s="407"/>
      <c r="BU22" s="408"/>
      <c r="BV22" s="406">
        <v>87623315</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63761755</v>
      </c>
      <c r="BO23" s="444"/>
      <c r="BP23" s="444"/>
      <c r="BQ23" s="444"/>
      <c r="BR23" s="444"/>
      <c r="BS23" s="444"/>
      <c r="BT23" s="444"/>
      <c r="BU23" s="445"/>
      <c r="BV23" s="443">
        <v>62511835</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9630</v>
      </c>
      <c r="R24" s="495"/>
      <c r="S24" s="495"/>
      <c r="T24" s="495"/>
      <c r="U24" s="495"/>
      <c r="V24" s="537"/>
      <c r="W24" s="589"/>
      <c r="X24" s="590"/>
      <c r="Y24" s="591"/>
      <c r="Z24" s="493" t="s">
        <v>162</v>
      </c>
      <c r="AA24" s="473"/>
      <c r="AB24" s="473"/>
      <c r="AC24" s="473"/>
      <c r="AD24" s="473"/>
      <c r="AE24" s="473"/>
      <c r="AF24" s="473"/>
      <c r="AG24" s="474"/>
      <c r="AH24" s="494">
        <v>1150</v>
      </c>
      <c r="AI24" s="495"/>
      <c r="AJ24" s="495"/>
      <c r="AK24" s="495"/>
      <c r="AL24" s="537"/>
      <c r="AM24" s="494">
        <v>3528200</v>
      </c>
      <c r="AN24" s="495"/>
      <c r="AO24" s="495"/>
      <c r="AP24" s="495"/>
      <c r="AQ24" s="495"/>
      <c r="AR24" s="537"/>
      <c r="AS24" s="494">
        <v>3068</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68057519</v>
      </c>
      <c r="BO24" s="444"/>
      <c r="BP24" s="444"/>
      <c r="BQ24" s="444"/>
      <c r="BR24" s="444"/>
      <c r="BS24" s="444"/>
      <c r="BT24" s="444"/>
      <c r="BU24" s="445"/>
      <c r="BV24" s="443">
        <v>66378407</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2</v>
      </c>
      <c r="M25" s="495"/>
      <c r="N25" s="495"/>
      <c r="O25" s="495"/>
      <c r="P25" s="537"/>
      <c r="Q25" s="494">
        <v>7700</v>
      </c>
      <c r="R25" s="495"/>
      <c r="S25" s="495"/>
      <c r="T25" s="495"/>
      <c r="U25" s="495"/>
      <c r="V25" s="537"/>
      <c r="W25" s="589"/>
      <c r="X25" s="590"/>
      <c r="Y25" s="591"/>
      <c r="Z25" s="493" t="s">
        <v>165</v>
      </c>
      <c r="AA25" s="473"/>
      <c r="AB25" s="473"/>
      <c r="AC25" s="473"/>
      <c r="AD25" s="473"/>
      <c r="AE25" s="473"/>
      <c r="AF25" s="473"/>
      <c r="AG25" s="474"/>
      <c r="AH25" s="494">
        <v>180</v>
      </c>
      <c r="AI25" s="495"/>
      <c r="AJ25" s="495"/>
      <c r="AK25" s="495"/>
      <c r="AL25" s="537"/>
      <c r="AM25" s="494">
        <v>544140</v>
      </c>
      <c r="AN25" s="495"/>
      <c r="AO25" s="495"/>
      <c r="AP25" s="495"/>
      <c r="AQ25" s="495"/>
      <c r="AR25" s="537"/>
      <c r="AS25" s="494">
        <v>3023</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7673528</v>
      </c>
      <c r="BO25" s="407"/>
      <c r="BP25" s="407"/>
      <c r="BQ25" s="407"/>
      <c r="BR25" s="407"/>
      <c r="BS25" s="407"/>
      <c r="BT25" s="407"/>
      <c r="BU25" s="408"/>
      <c r="BV25" s="406">
        <v>9743079</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6900</v>
      </c>
      <c r="R26" s="495"/>
      <c r="S26" s="495"/>
      <c r="T26" s="495"/>
      <c r="U26" s="495"/>
      <c r="V26" s="537"/>
      <c r="W26" s="589"/>
      <c r="X26" s="590"/>
      <c r="Y26" s="591"/>
      <c r="Z26" s="493" t="s">
        <v>168</v>
      </c>
      <c r="AA26" s="595"/>
      <c r="AB26" s="595"/>
      <c r="AC26" s="595"/>
      <c r="AD26" s="595"/>
      <c r="AE26" s="595"/>
      <c r="AF26" s="595"/>
      <c r="AG26" s="596"/>
      <c r="AH26" s="494">
        <v>70</v>
      </c>
      <c r="AI26" s="495"/>
      <c r="AJ26" s="495"/>
      <c r="AK26" s="495"/>
      <c r="AL26" s="537"/>
      <c r="AM26" s="494">
        <v>237580</v>
      </c>
      <c r="AN26" s="495"/>
      <c r="AO26" s="495"/>
      <c r="AP26" s="495"/>
      <c r="AQ26" s="495"/>
      <c r="AR26" s="537"/>
      <c r="AS26" s="494">
        <v>3394</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v>4000000</v>
      </c>
      <c r="BO26" s="444"/>
      <c r="BP26" s="444"/>
      <c r="BQ26" s="444"/>
      <c r="BR26" s="444"/>
      <c r="BS26" s="444"/>
      <c r="BT26" s="444"/>
      <c r="BU26" s="445"/>
      <c r="BV26" s="443">
        <v>3000000</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5030</v>
      </c>
      <c r="R27" s="495"/>
      <c r="S27" s="495"/>
      <c r="T27" s="495"/>
      <c r="U27" s="495"/>
      <c r="V27" s="537"/>
      <c r="W27" s="589"/>
      <c r="X27" s="590"/>
      <c r="Y27" s="591"/>
      <c r="Z27" s="493" t="s">
        <v>171</v>
      </c>
      <c r="AA27" s="473"/>
      <c r="AB27" s="473"/>
      <c r="AC27" s="473"/>
      <c r="AD27" s="473"/>
      <c r="AE27" s="473"/>
      <c r="AF27" s="473"/>
      <c r="AG27" s="474"/>
      <c r="AH27" s="494">
        <v>8</v>
      </c>
      <c r="AI27" s="495"/>
      <c r="AJ27" s="495"/>
      <c r="AK27" s="495"/>
      <c r="AL27" s="537"/>
      <c r="AM27" s="494">
        <v>31704</v>
      </c>
      <c r="AN27" s="495"/>
      <c r="AO27" s="495"/>
      <c r="AP27" s="495"/>
      <c r="AQ27" s="495"/>
      <c r="AR27" s="537"/>
      <c r="AS27" s="494">
        <v>3963</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1662282</v>
      </c>
      <c r="BO27" s="563"/>
      <c r="BP27" s="563"/>
      <c r="BQ27" s="563"/>
      <c r="BR27" s="563"/>
      <c r="BS27" s="563"/>
      <c r="BT27" s="563"/>
      <c r="BU27" s="564"/>
      <c r="BV27" s="562">
        <v>1656687</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4590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3604459</v>
      </c>
      <c r="BO28" s="407"/>
      <c r="BP28" s="407"/>
      <c r="BQ28" s="407"/>
      <c r="BR28" s="407"/>
      <c r="BS28" s="407"/>
      <c r="BT28" s="407"/>
      <c r="BU28" s="408"/>
      <c r="BV28" s="406">
        <v>3307615</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26</v>
      </c>
      <c r="M29" s="495"/>
      <c r="N29" s="495"/>
      <c r="O29" s="495"/>
      <c r="P29" s="537"/>
      <c r="Q29" s="494">
        <v>4380</v>
      </c>
      <c r="R29" s="495"/>
      <c r="S29" s="495"/>
      <c r="T29" s="495"/>
      <c r="U29" s="495"/>
      <c r="V29" s="537"/>
      <c r="W29" s="592"/>
      <c r="X29" s="593"/>
      <c r="Y29" s="594"/>
      <c r="Z29" s="493" t="s">
        <v>177</v>
      </c>
      <c r="AA29" s="473"/>
      <c r="AB29" s="473"/>
      <c r="AC29" s="473"/>
      <c r="AD29" s="473"/>
      <c r="AE29" s="473"/>
      <c r="AF29" s="473"/>
      <c r="AG29" s="474"/>
      <c r="AH29" s="494">
        <v>1158</v>
      </c>
      <c r="AI29" s="495"/>
      <c r="AJ29" s="495"/>
      <c r="AK29" s="495"/>
      <c r="AL29" s="537"/>
      <c r="AM29" s="494">
        <v>3559904</v>
      </c>
      <c r="AN29" s="495"/>
      <c r="AO29" s="495"/>
      <c r="AP29" s="495"/>
      <c r="AQ29" s="495"/>
      <c r="AR29" s="537"/>
      <c r="AS29" s="494">
        <v>3074</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748876</v>
      </c>
      <c r="BO29" s="444"/>
      <c r="BP29" s="444"/>
      <c r="BQ29" s="444"/>
      <c r="BR29" s="444"/>
      <c r="BS29" s="444"/>
      <c r="BT29" s="444"/>
      <c r="BU29" s="445"/>
      <c r="BV29" s="443">
        <v>398771</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97.7</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19729570</v>
      </c>
      <c r="BO30" s="563"/>
      <c r="BP30" s="563"/>
      <c r="BQ30" s="563"/>
      <c r="BR30" s="563"/>
      <c r="BS30" s="563"/>
      <c r="BT30" s="563"/>
      <c r="BU30" s="564"/>
      <c r="BV30" s="562">
        <v>18622642</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5</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8</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f>IF(BG34="","",MAX(C34:D43,U34:V43,AM34:AN43)+1)</f>
        <v>13</v>
      </c>
      <c r="BF34" s="633"/>
      <c r="BG34" s="634" t="str">
        <f>IF('各会計、関係団体の財政状況及び健全化判断比率'!B36="","",'各会計、関係団体の財政状況及び健全化判断比率'!B36)</f>
        <v>観光施設特別会計</v>
      </c>
      <c r="BH34" s="634"/>
      <c r="BI34" s="634"/>
      <c r="BJ34" s="634"/>
      <c r="BK34" s="634"/>
      <c r="BL34" s="634"/>
      <c r="BM34" s="634"/>
      <c r="BN34" s="634"/>
      <c r="BO34" s="634"/>
      <c r="BP34" s="634"/>
      <c r="BQ34" s="634"/>
      <c r="BR34" s="634"/>
      <c r="BS34" s="634"/>
      <c r="BT34" s="634"/>
      <c r="BU34" s="634"/>
      <c r="BV34" s="181"/>
      <c r="BW34" s="633">
        <f>IF(BY34="","",MAX(C34:D43,U34:V43,AM34:AN43,BE34:BF43)+1)</f>
        <v>14</v>
      </c>
      <c r="BX34" s="633"/>
      <c r="BY34" s="634" t="str">
        <f>IF('各会計、関係団体の財政状況及び健全化判断比率'!B68="","",'各会計、関係団体の財政状況及び健全化判断比率'!B68)</f>
        <v>佐賀県後期高齢者医療広域連合（一般会計）</v>
      </c>
      <c r="BZ34" s="634"/>
      <c r="CA34" s="634"/>
      <c r="CB34" s="634"/>
      <c r="CC34" s="634"/>
      <c r="CD34" s="634"/>
      <c r="CE34" s="634"/>
      <c r="CF34" s="634"/>
      <c r="CG34" s="634"/>
      <c r="CH34" s="634"/>
      <c r="CI34" s="634"/>
      <c r="CJ34" s="634"/>
      <c r="CK34" s="634"/>
      <c r="CL34" s="634"/>
      <c r="CM34" s="634"/>
      <c r="CN34" s="181"/>
      <c r="CO34" s="633">
        <f>IF(CQ34="","",MAX(C34:D43,U34:V43,AM34:AN43,BE34:BF43,BW34:BX43)+1)</f>
        <v>18</v>
      </c>
      <c r="CP34" s="633"/>
      <c r="CQ34" s="634" t="str">
        <f>IF('各会計、関係団体の財政状況及び健全化判断比率'!BS7="","",'各会計、関係団体の財政状況及び健全化判断比率'!BS7)</f>
        <v>唐津市土地開発公社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有線テレビ事業特別会計</v>
      </c>
      <c r="F35" s="634"/>
      <c r="G35" s="634"/>
      <c r="H35" s="634"/>
      <c r="I35" s="634"/>
      <c r="J35" s="634"/>
      <c r="K35" s="634"/>
      <c r="L35" s="634"/>
      <c r="M35" s="634"/>
      <c r="N35" s="634"/>
      <c r="O35" s="634"/>
      <c r="P35" s="634"/>
      <c r="Q35" s="634"/>
      <c r="R35" s="634"/>
      <c r="S35" s="634"/>
      <c r="T35" s="181"/>
      <c r="U35" s="633">
        <f>IF(W35="","",U34+1)</f>
        <v>6</v>
      </c>
      <c r="V35" s="633"/>
      <c r="W35" s="634" t="str">
        <f>IF('各会計、関係団体の財政状況及び健全化判断比率'!B29="","",'各会計、関係団体の財政状況及び健全化判断比率'!B29)</f>
        <v>介護保険特別会計（普通会計除く）</v>
      </c>
      <c r="X35" s="634"/>
      <c r="Y35" s="634"/>
      <c r="Z35" s="634"/>
      <c r="AA35" s="634"/>
      <c r="AB35" s="634"/>
      <c r="AC35" s="634"/>
      <c r="AD35" s="634"/>
      <c r="AE35" s="634"/>
      <c r="AF35" s="634"/>
      <c r="AG35" s="634"/>
      <c r="AH35" s="634"/>
      <c r="AI35" s="634"/>
      <c r="AJ35" s="634"/>
      <c r="AK35" s="634"/>
      <c r="AL35" s="181"/>
      <c r="AM35" s="633">
        <f t="shared" ref="AM35:AM43" si="0">IF(AO35="","",AM34+1)</f>
        <v>9</v>
      </c>
      <c r="AN35" s="633"/>
      <c r="AO35" s="634" t="str">
        <f>IF('各会計、関係団体の財政状況及び健全化判断比率'!B32="","",'各会計、関係団体の財政状況及び健全化判断比率'!B32)</f>
        <v>工業用水道事業会計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15</v>
      </c>
      <c r="BX35" s="633"/>
      <c r="BY35" s="634" t="str">
        <f>IF('各会計、関係団体の財政状況及び健全化判断比率'!B69="","",'各会計、関係団体の財政状況及び健全化判断比率'!B69)</f>
        <v>佐賀県後期高齢者医療広域連合（特別会計）</v>
      </c>
      <c r="BZ35" s="634"/>
      <c r="CA35" s="634"/>
      <c r="CB35" s="634"/>
      <c r="CC35" s="634"/>
      <c r="CD35" s="634"/>
      <c r="CE35" s="634"/>
      <c r="CF35" s="634"/>
      <c r="CG35" s="634"/>
      <c r="CH35" s="634"/>
      <c r="CI35" s="634"/>
      <c r="CJ35" s="634"/>
      <c r="CK35" s="634"/>
      <c r="CL35" s="634"/>
      <c r="CM35" s="634"/>
      <c r="CN35" s="181"/>
      <c r="CO35" s="633">
        <f t="shared" ref="CO35:CO43" si="3">IF(CQ35="","",CO34+1)</f>
        <v>19</v>
      </c>
      <c r="CP35" s="633"/>
      <c r="CQ35" s="634" t="str">
        <f>IF('各会計、関係団体の財政状況及び健全化判断比率'!BS8="","",'各会計、関係団体の財政状況及び健全化判断比率'!BS8)</f>
        <v>唐津市文化事業団</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f>IF(E36="","",C35+1)</f>
        <v>3</v>
      </c>
      <c r="D36" s="633"/>
      <c r="E36" s="634" t="str">
        <f>IF('各会計、関係団体の財政状況及び健全化判断比率'!B9="","",'各会計、関係団体の財政状況及び健全化判断比率'!B9)</f>
        <v>介護保険特別会計（普通会計分）</v>
      </c>
      <c r="F36" s="634"/>
      <c r="G36" s="634"/>
      <c r="H36" s="634"/>
      <c r="I36" s="634"/>
      <c r="J36" s="634"/>
      <c r="K36" s="634"/>
      <c r="L36" s="634"/>
      <c r="M36" s="634"/>
      <c r="N36" s="634"/>
      <c r="O36" s="634"/>
      <c r="P36" s="634"/>
      <c r="Q36" s="634"/>
      <c r="R36" s="634"/>
      <c r="S36" s="634"/>
      <c r="T36" s="181"/>
      <c r="U36" s="633">
        <f t="shared" ref="U36:U43" si="4">IF(W36="","",U35+1)</f>
        <v>7</v>
      </c>
      <c r="V36" s="633"/>
      <c r="W36" s="634" t="str">
        <f>IF('各会計、関係団体の財政状況及び健全化判断比率'!B30="","",'各会計、関係団体の財政状況及び健全化判断比率'!B30)</f>
        <v>後期高齢者医療特別会計（普通会計除く）</v>
      </c>
      <c r="X36" s="634"/>
      <c r="Y36" s="634"/>
      <c r="Z36" s="634"/>
      <c r="AA36" s="634"/>
      <c r="AB36" s="634"/>
      <c r="AC36" s="634"/>
      <c r="AD36" s="634"/>
      <c r="AE36" s="634"/>
      <c r="AF36" s="634"/>
      <c r="AG36" s="634"/>
      <c r="AH36" s="634"/>
      <c r="AI36" s="634"/>
      <c r="AJ36" s="634"/>
      <c r="AK36" s="634"/>
      <c r="AL36" s="181"/>
      <c r="AM36" s="633">
        <f t="shared" si="0"/>
        <v>10</v>
      </c>
      <c r="AN36" s="633"/>
      <c r="AO36" s="634" t="str">
        <f>IF('各会計、関係団体の財政状況及び健全化判断比率'!B33="","",'各会計、関係団体の財政状況及び健全化判断比率'!B33)</f>
        <v>下水道事業会計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16</v>
      </c>
      <c r="BX36" s="633"/>
      <c r="BY36" s="634" t="str">
        <f>IF('各会計、関係団体の財政状況及び健全化判断比率'!B70="","",'各会計、関係団体の財政状況及び健全化判断比率'!B70)</f>
        <v>佐賀市町総合事務組合（一般会計）</v>
      </c>
      <c r="BZ36" s="634"/>
      <c r="CA36" s="634"/>
      <c r="CB36" s="634"/>
      <c r="CC36" s="634"/>
      <c r="CD36" s="634"/>
      <c r="CE36" s="634"/>
      <c r="CF36" s="634"/>
      <c r="CG36" s="634"/>
      <c r="CH36" s="634"/>
      <c r="CI36" s="634"/>
      <c r="CJ36" s="634"/>
      <c r="CK36" s="634"/>
      <c r="CL36" s="634"/>
      <c r="CM36" s="634"/>
      <c r="CN36" s="181"/>
      <c r="CO36" s="633">
        <f t="shared" si="3"/>
        <v>20</v>
      </c>
      <c r="CP36" s="633"/>
      <c r="CQ36" s="634" t="str">
        <f>IF('各会計、関係団体の財政状況及び健全化判断比率'!BS9="","",'各会計、関係団体の財政状況及び健全化判断比率'!BS9)</f>
        <v>肥前風力エネルギー開発</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f>IF(E37="","",C36+1)</f>
        <v>4</v>
      </c>
      <c r="D37" s="633"/>
      <c r="E37" s="634" t="str">
        <f>IF('各会計、関係団体の財政状況及び健全化判断比率'!B10="","",'各会計、関係団体の財政状況及び健全化判断比率'!B10)</f>
        <v>後期高齢者医療特別会計（普通会計分）</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f t="shared" si="0"/>
        <v>11</v>
      </c>
      <c r="AN37" s="633"/>
      <c r="AO37" s="634" t="str">
        <f>IF('各会計、関係団体の財政状況及び健全化判断比率'!B34="","",'各会計、関係団体の財政状況及び健全化判断比率'!B34)</f>
        <v>市民病院きたはた事業会計</v>
      </c>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17</v>
      </c>
      <c r="BX37" s="633"/>
      <c r="BY37" s="634" t="str">
        <f>IF('各会計、関係団体の財政状況及び健全化判断比率'!B71="","",'各会計、関係団体の財政状況及び健全化判断比率'!B71)</f>
        <v>佐賀市町総合事務組合（特別会計）</v>
      </c>
      <c r="BZ37" s="634"/>
      <c r="CA37" s="634"/>
      <c r="CB37" s="634"/>
      <c r="CC37" s="634"/>
      <c r="CD37" s="634"/>
      <c r="CE37" s="634"/>
      <c r="CF37" s="634"/>
      <c r="CG37" s="634"/>
      <c r="CH37" s="634"/>
      <c r="CI37" s="634"/>
      <c r="CJ37" s="634"/>
      <c r="CK37" s="634"/>
      <c r="CL37" s="634"/>
      <c r="CM37" s="634"/>
      <c r="CN37" s="181"/>
      <c r="CO37" s="633">
        <f t="shared" si="3"/>
        <v>21</v>
      </c>
      <c r="CP37" s="633"/>
      <c r="CQ37" s="634" t="str">
        <f>IF('各会計、関係団体の財政状況及び健全化判断比率'!BS10="","",'各会計、関係団体の財政状況及び健全化判断比率'!BS10)</f>
        <v>桃山天下市</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f t="shared" si="0"/>
        <v>12</v>
      </c>
      <c r="AN38" s="633"/>
      <c r="AO38" s="634" t="str">
        <f>IF('各会計、関係団体の財政状況及び健全化判断比率'!B35="","",'各会計、関係団体の財政状況及び健全化判断比率'!B35)</f>
        <v>モーターボート競走事業会計</v>
      </c>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f t="shared" si="3"/>
        <v>22</v>
      </c>
      <c r="CP38" s="633"/>
      <c r="CQ38" s="634" t="str">
        <f>IF('各会計、関係団体の財政状況及び健全化判断比率'!BS11="","",'各会計、関係団体の財政状況及び健全化判断比率'!BS11)</f>
        <v>鳴神の庄</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f t="shared" si="3"/>
        <v>23</v>
      </c>
      <c r="CP39" s="633"/>
      <c r="CQ39" s="634" t="str">
        <f>IF('各会計、関係団体の財政状況及び健全化判断比率'!BS12="","",'各会計、関係団体の財政状況及び健全化判断比率'!BS12)</f>
        <v>鳴神温泉</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f t="shared" si="3"/>
        <v>24</v>
      </c>
      <c r="CP40" s="633"/>
      <c r="CQ40" s="634" t="str">
        <f>IF('各会計、関係団体の財政状況及び健全化判断比率'!BS13="","",'各会計、関係団体の財政状況及び健全化判断比率'!BS13)</f>
        <v>キコリななやま</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f t="shared" si="3"/>
        <v>25</v>
      </c>
      <c r="CP41" s="633"/>
      <c r="CQ41" s="634" t="str">
        <f>IF('各会計、関係団体の財政状況及び健全化判断比率'!BS14="","",'各会計、関係団体の財政状況及び健全化判断比率'!BS14)</f>
        <v>唐津市スポーツ協会</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a93E0SpvZJFO3RcYYWBRZVKzHyqswgyt+U167Am7MVRLp8B+G2qGhwYD6jR67+f6tVa1M611q5zpCZyiCSTtLA==" saltValue="uyHErgmUDDxs3iMd+1TmE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election activeCell="BS25" sqref="BS25:CB25"/>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x14ac:dyDescent="0.2">
      <c r="A34" s="22"/>
      <c r="B34" s="31"/>
      <c r="C34" s="1187" t="s">
        <v>539</v>
      </c>
      <c r="D34" s="1187"/>
      <c r="E34" s="1188"/>
      <c r="F34" s="32">
        <v>19.079999999999998</v>
      </c>
      <c r="G34" s="33">
        <v>16.27</v>
      </c>
      <c r="H34" s="33">
        <v>19.309999999999999</v>
      </c>
      <c r="I34" s="33">
        <v>33.11</v>
      </c>
      <c r="J34" s="34">
        <v>47.71</v>
      </c>
      <c r="K34" s="22"/>
      <c r="L34" s="22"/>
      <c r="M34" s="22"/>
      <c r="N34" s="22"/>
      <c r="O34" s="22"/>
      <c r="P34" s="22"/>
    </row>
    <row r="35" spans="1:16" ht="39" customHeight="1" x14ac:dyDescent="0.2">
      <c r="A35" s="22"/>
      <c r="B35" s="35"/>
      <c r="C35" s="1181" t="s">
        <v>540</v>
      </c>
      <c r="D35" s="1182"/>
      <c r="E35" s="1183"/>
      <c r="F35" s="36">
        <v>5.89</v>
      </c>
      <c r="G35" s="37">
        <v>6.08</v>
      </c>
      <c r="H35" s="37">
        <v>6.71</v>
      </c>
      <c r="I35" s="37">
        <v>7.1</v>
      </c>
      <c r="J35" s="38">
        <v>6.99</v>
      </c>
      <c r="K35" s="22"/>
      <c r="L35" s="22"/>
      <c r="M35" s="22"/>
      <c r="N35" s="22"/>
      <c r="O35" s="22"/>
      <c r="P35" s="22"/>
    </row>
    <row r="36" spans="1:16" ht="39" customHeight="1" x14ac:dyDescent="0.2">
      <c r="A36" s="22"/>
      <c r="B36" s="35"/>
      <c r="C36" s="1181" t="s">
        <v>541</v>
      </c>
      <c r="D36" s="1182"/>
      <c r="E36" s="1183"/>
      <c r="F36" s="36">
        <v>2.66</v>
      </c>
      <c r="G36" s="37">
        <v>4.46</v>
      </c>
      <c r="H36" s="37">
        <v>4.21</v>
      </c>
      <c r="I36" s="37">
        <v>6.22</v>
      </c>
      <c r="J36" s="38">
        <v>2</v>
      </c>
      <c r="K36" s="22"/>
      <c r="L36" s="22"/>
      <c r="M36" s="22"/>
      <c r="N36" s="22"/>
      <c r="O36" s="22"/>
      <c r="P36" s="22"/>
    </row>
    <row r="37" spans="1:16" ht="39" customHeight="1" x14ac:dyDescent="0.2">
      <c r="A37" s="22"/>
      <c r="B37" s="35"/>
      <c r="C37" s="1181" t="s">
        <v>542</v>
      </c>
      <c r="D37" s="1182"/>
      <c r="E37" s="1183"/>
      <c r="F37" s="36">
        <v>0.65</v>
      </c>
      <c r="G37" s="37">
        <v>1.54</v>
      </c>
      <c r="H37" s="37">
        <v>1.58</v>
      </c>
      <c r="I37" s="37">
        <v>1.62</v>
      </c>
      <c r="J37" s="38">
        <v>1.74</v>
      </c>
      <c r="K37" s="22"/>
      <c r="L37" s="22"/>
      <c r="M37" s="22"/>
      <c r="N37" s="22"/>
      <c r="O37" s="22"/>
      <c r="P37" s="22"/>
    </row>
    <row r="38" spans="1:16" ht="39" customHeight="1" x14ac:dyDescent="0.2">
      <c r="A38" s="22"/>
      <c r="B38" s="35"/>
      <c r="C38" s="1181" t="s">
        <v>543</v>
      </c>
      <c r="D38" s="1182"/>
      <c r="E38" s="1183"/>
      <c r="F38" s="36">
        <v>1.59</v>
      </c>
      <c r="G38" s="37">
        <v>0.79</v>
      </c>
      <c r="H38" s="37">
        <v>1.1499999999999999</v>
      </c>
      <c r="I38" s="37">
        <v>0.69</v>
      </c>
      <c r="J38" s="38">
        <v>1.26</v>
      </c>
      <c r="K38" s="22"/>
      <c r="L38" s="22"/>
      <c r="M38" s="22"/>
      <c r="N38" s="22"/>
      <c r="O38" s="22"/>
      <c r="P38" s="22"/>
    </row>
    <row r="39" spans="1:16" ht="39" customHeight="1" x14ac:dyDescent="0.2">
      <c r="A39" s="22"/>
      <c r="B39" s="35"/>
      <c r="C39" s="1181" t="s">
        <v>544</v>
      </c>
      <c r="D39" s="1182"/>
      <c r="E39" s="1183"/>
      <c r="F39" s="36" t="s">
        <v>494</v>
      </c>
      <c r="G39" s="37">
        <v>1.1200000000000001</v>
      </c>
      <c r="H39" s="37">
        <v>0.99</v>
      </c>
      <c r="I39" s="37">
        <v>1.18</v>
      </c>
      <c r="J39" s="38">
        <v>1.06</v>
      </c>
      <c r="K39" s="22"/>
      <c r="L39" s="22"/>
      <c r="M39" s="22"/>
      <c r="N39" s="22"/>
      <c r="O39" s="22"/>
      <c r="P39" s="22"/>
    </row>
    <row r="40" spans="1:16" ht="39" customHeight="1" x14ac:dyDescent="0.2">
      <c r="A40" s="22"/>
      <c r="B40" s="35"/>
      <c r="C40" s="1181" t="s">
        <v>545</v>
      </c>
      <c r="D40" s="1182"/>
      <c r="E40" s="1183"/>
      <c r="F40" s="36">
        <v>0.32</v>
      </c>
      <c r="G40" s="37">
        <v>0.4</v>
      </c>
      <c r="H40" s="37">
        <v>0.45</v>
      </c>
      <c r="I40" s="37">
        <v>0.56999999999999995</v>
      </c>
      <c r="J40" s="38">
        <v>0.64</v>
      </c>
      <c r="K40" s="22"/>
      <c r="L40" s="22"/>
      <c r="M40" s="22"/>
      <c r="N40" s="22"/>
      <c r="O40" s="22"/>
      <c r="P40" s="22"/>
    </row>
    <row r="41" spans="1:16" ht="39" customHeight="1" x14ac:dyDescent="0.2">
      <c r="A41" s="22"/>
      <c r="B41" s="35"/>
      <c r="C41" s="1181" t="s">
        <v>546</v>
      </c>
      <c r="D41" s="1182"/>
      <c r="E41" s="1183"/>
      <c r="F41" s="36">
        <v>0.62</v>
      </c>
      <c r="G41" s="37">
        <v>0.71</v>
      </c>
      <c r="H41" s="37">
        <v>1.31</v>
      </c>
      <c r="I41" s="37">
        <v>1.28</v>
      </c>
      <c r="J41" s="38">
        <v>0.46</v>
      </c>
      <c r="K41" s="22"/>
      <c r="L41" s="22"/>
      <c r="M41" s="22"/>
      <c r="N41" s="22"/>
      <c r="O41" s="22"/>
      <c r="P41" s="22"/>
    </row>
    <row r="42" spans="1:16" ht="39" customHeight="1" x14ac:dyDescent="0.2">
      <c r="A42" s="22"/>
      <c r="B42" s="39"/>
      <c r="C42" s="1181" t="s">
        <v>547</v>
      </c>
      <c r="D42" s="1182"/>
      <c r="E42" s="1183"/>
      <c r="F42" s="36" t="s">
        <v>494</v>
      </c>
      <c r="G42" s="37" t="s">
        <v>494</v>
      </c>
      <c r="H42" s="37" t="s">
        <v>494</v>
      </c>
      <c r="I42" s="37" t="s">
        <v>494</v>
      </c>
      <c r="J42" s="38" t="s">
        <v>494</v>
      </c>
      <c r="K42" s="22"/>
      <c r="L42" s="22"/>
      <c r="M42" s="22"/>
      <c r="N42" s="22"/>
      <c r="O42" s="22"/>
      <c r="P42" s="22"/>
    </row>
    <row r="43" spans="1:16" ht="39" customHeight="1" thickBot="1" x14ac:dyDescent="0.25">
      <c r="A43" s="22"/>
      <c r="B43" s="40"/>
      <c r="C43" s="1184" t="s">
        <v>548</v>
      </c>
      <c r="D43" s="1185"/>
      <c r="E43" s="1186"/>
      <c r="F43" s="41">
        <v>0.56000000000000005</v>
      </c>
      <c r="G43" s="42">
        <v>0.13</v>
      </c>
      <c r="H43" s="42">
        <v>0.1</v>
      </c>
      <c r="I43" s="42">
        <v>0.11</v>
      </c>
      <c r="J43" s="43">
        <v>0.14000000000000001</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2yx4ZYVq7u/HzCdmw6RerK/+bgpSHtQlnkyvYTzNIJ/wrkE/CgExN3rISr/8xiYKEMET8aPL3v8NOX77pJNqnQ==" saltValue="8Hz2VWg2li2L39dR3HIC0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election activeCell="G62" sqref="G62"/>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532</v>
      </c>
      <c r="L44" s="56" t="s">
        <v>533</v>
      </c>
      <c r="M44" s="56" t="s">
        <v>534</v>
      </c>
      <c r="N44" s="56" t="s">
        <v>535</v>
      </c>
      <c r="O44" s="57" t="s">
        <v>536</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7801</v>
      </c>
      <c r="L45" s="60">
        <v>7998</v>
      </c>
      <c r="M45" s="60">
        <v>8027</v>
      </c>
      <c r="N45" s="60">
        <v>8315</v>
      </c>
      <c r="O45" s="61">
        <v>8231</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494</v>
      </c>
      <c r="L46" s="64" t="s">
        <v>494</v>
      </c>
      <c r="M46" s="64" t="s">
        <v>494</v>
      </c>
      <c r="N46" s="64" t="s">
        <v>494</v>
      </c>
      <c r="O46" s="65" t="s">
        <v>494</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494</v>
      </c>
      <c r="L47" s="64" t="s">
        <v>494</v>
      </c>
      <c r="M47" s="64" t="s">
        <v>494</v>
      </c>
      <c r="N47" s="64" t="s">
        <v>494</v>
      </c>
      <c r="O47" s="65" t="s">
        <v>494</v>
      </c>
      <c r="P47" s="48"/>
      <c r="Q47" s="48"/>
      <c r="R47" s="48"/>
      <c r="S47" s="48"/>
      <c r="T47" s="48"/>
      <c r="U47" s="48"/>
    </row>
    <row r="48" spans="1:21" ht="30.75" customHeight="1" x14ac:dyDescent="0.2">
      <c r="A48" s="48"/>
      <c r="B48" s="1191"/>
      <c r="C48" s="1192"/>
      <c r="D48" s="62"/>
      <c r="E48" s="1197" t="s">
        <v>13</v>
      </c>
      <c r="F48" s="1197"/>
      <c r="G48" s="1197"/>
      <c r="H48" s="1197"/>
      <c r="I48" s="1197"/>
      <c r="J48" s="1198"/>
      <c r="K48" s="63">
        <v>2305</v>
      </c>
      <c r="L48" s="64">
        <v>2425</v>
      </c>
      <c r="M48" s="64">
        <v>2519</v>
      </c>
      <c r="N48" s="64">
        <v>2790</v>
      </c>
      <c r="O48" s="65">
        <v>2792</v>
      </c>
      <c r="P48" s="48"/>
      <c r="Q48" s="48"/>
      <c r="R48" s="48"/>
      <c r="S48" s="48"/>
      <c r="T48" s="48"/>
      <c r="U48" s="48"/>
    </row>
    <row r="49" spans="1:21" ht="30.75" customHeight="1" x14ac:dyDescent="0.2">
      <c r="A49" s="48"/>
      <c r="B49" s="1191"/>
      <c r="C49" s="1192"/>
      <c r="D49" s="62"/>
      <c r="E49" s="1197" t="s">
        <v>14</v>
      </c>
      <c r="F49" s="1197"/>
      <c r="G49" s="1197"/>
      <c r="H49" s="1197"/>
      <c r="I49" s="1197"/>
      <c r="J49" s="1198"/>
      <c r="K49" s="63" t="s">
        <v>494</v>
      </c>
      <c r="L49" s="64" t="s">
        <v>494</v>
      </c>
      <c r="M49" s="64" t="s">
        <v>494</v>
      </c>
      <c r="N49" s="64" t="s">
        <v>494</v>
      </c>
      <c r="O49" s="65" t="s">
        <v>494</v>
      </c>
      <c r="P49" s="48"/>
      <c r="Q49" s="48"/>
      <c r="R49" s="48"/>
      <c r="S49" s="48"/>
      <c r="T49" s="48"/>
      <c r="U49" s="48"/>
    </row>
    <row r="50" spans="1:21" ht="30.75" customHeight="1" x14ac:dyDescent="0.2">
      <c r="A50" s="48"/>
      <c r="B50" s="1191"/>
      <c r="C50" s="1192"/>
      <c r="D50" s="62"/>
      <c r="E50" s="1197" t="s">
        <v>15</v>
      </c>
      <c r="F50" s="1197"/>
      <c r="G50" s="1197"/>
      <c r="H50" s="1197"/>
      <c r="I50" s="1197"/>
      <c r="J50" s="1198"/>
      <c r="K50" s="63">
        <v>83</v>
      </c>
      <c r="L50" s="64">
        <v>71</v>
      </c>
      <c r="M50" s="64">
        <v>55</v>
      </c>
      <c r="N50" s="64">
        <v>43</v>
      </c>
      <c r="O50" s="65">
        <v>32</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494</v>
      </c>
      <c r="L51" s="64" t="s">
        <v>494</v>
      </c>
      <c r="M51" s="64" t="s">
        <v>494</v>
      </c>
      <c r="N51" s="64" t="s">
        <v>494</v>
      </c>
      <c r="O51" s="65" t="s">
        <v>494</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7123</v>
      </c>
      <c r="L52" s="64">
        <v>7229</v>
      </c>
      <c r="M52" s="64">
        <v>7197</v>
      </c>
      <c r="N52" s="64">
        <v>7254</v>
      </c>
      <c r="O52" s="65">
        <v>6997</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3066</v>
      </c>
      <c r="L53" s="69">
        <v>3265</v>
      </c>
      <c r="M53" s="69">
        <v>3404</v>
      </c>
      <c r="N53" s="69">
        <v>3894</v>
      </c>
      <c r="O53" s="70">
        <v>4058</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549</v>
      </c>
      <c r="L57" s="81" t="s">
        <v>550</v>
      </c>
      <c r="M57" s="81" t="s">
        <v>551</v>
      </c>
      <c r="N57" s="81" t="s">
        <v>552</v>
      </c>
      <c r="O57" s="82" t="s">
        <v>553</v>
      </c>
      <c r="P57" s="48"/>
      <c r="Q57" s="48"/>
      <c r="R57" s="48"/>
      <c r="S57" s="48"/>
      <c r="T57" s="48"/>
      <c r="U57" s="48"/>
    </row>
    <row r="58" spans="1:21" ht="31.5" customHeight="1" x14ac:dyDescent="0.2">
      <c r="B58" s="1205" t="s">
        <v>24</v>
      </c>
      <c r="C58" s="1206"/>
      <c r="D58" s="1211" t="s">
        <v>25</v>
      </c>
      <c r="E58" s="1212"/>
      <c r="F58" s="1212"/>
      <c r="G58" s="1212"/>
      <c r="H58" s="1212"/>
      <c r="I58" s="1212"/>
      <c r="J58" s="1213"/>
      <c r="K58" s="83"/>
      <c r="L58" s="84"/>
      <c r="M58" s="84"/>
      <c r="N58" s="84"/>
      <c r="O58" s="85"/>
    </row>
    <row r="59" spans="1:21" ht="31.5" customHeight="1" x14ac:dyDescent="0.2">
      <c r="B59" s="1207"/>
      <c r="C59" s="1208"/>
      <c r="D59" s="1214" t="s">
        <v>26</v>
      </c>
      <c r="E59" s="1215"/>
      <c r="F59" s="1215"/>
      <c r="G59" s="1215"/>
      <c r="H59" s="1215"/>
      <c r="I59" s="1215"/>
      <c r="J59" s="1216"/>
      <c r="K59" s="86"/>
      <c r="L59" s="87"/>
      <c r="M59" s="87"/>
      <c r="N59" s="87"/>
      <c r="O59" s="88"/>
    </row>
    <row r="60" spans="1:21" ht="31.5" customHeight="1" thickBot="1" x14ac:dyDescent="0.25">
      <c r="B60" s="1209"/>
      <c r="C60" s="1210"/>
      <c r="D60" s="1217" t="s">
        <v>27</v>
      </c>
      <c r="E60" s="1218"/>
      <c r="F60" s="1218"/>
      <c r="G60" s="1218"/>
      <c r="H60" s="1218"/>
      <c r="I60" s="1218"/>
      <c r="J60" s="1219"/>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e6iD8Tvy+yjT0K8cZ1ejHP/8sT8i7r+529xipsVXZQzgHH78pqk55p6A9T1OFQFqRzeaZItF/aXug7mYrhBbw==" saltValue="Zb12a0UO8lmCT7/9TB9OY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7"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election activeCell="BS25" sqref="BS25:CB25"/>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532</v>
      </c>
      <c r="J40" s="103" t="s">
        <v>533</v>
      </c>
      <c r="K40" s="103" t="s">
        <v>534</v>
      </c>
      <c r="L40" s="103" t="s">
        <v>535</v>
      </c>
      <c r="M40" s="104" t="s">
        <v>536</v>
      </c>
    </row>
    <row r="41" spans="2:13" ht="27.75" customHeight="1" x14ac:dyDescent="0.2">
      <c r="B41" s="1220" t="s">
        <v>30</v>
      </c>
      <c r="C41" s="1221"/>
      <c r="D41" s="105"/>
      <c r="E41" s="1226" t="s">
        <v>31</v>
      </c>
      <c r="F41" s="1226"/>
      <c r="G41" s="1226"/>
      <c r="H41" s="1227"/>
      <c r="I41" s="355">
        <v>84585</v>
      </c>
      <c r="J41" s="356">
        <v>84539</v>
      </c>
      <c r="K41" s="356">
        <v>88655</v>
      </c>
      <c r="L41" s="356">
        <v>87623</v>
      </c>
      <c r="M41" s="357">
        <v>87302</v>
      </c>
    </row>
    <row r="42" spans="2:13" ht="27.75" customHeight="1" x14ac:dyDescent="0.2">
      <c r="B42" s="1222"/>
      <c r="C42" s="1223"/>
      <c r="D42" s="106"/>
      <c r="E42" s="1228" t="s">
        <v>32</v>
      </c>
      <c r="F42" s="1228"/>
      <c r="G42" s="1228"/>
      <c r="H42" s="1229"/>
      <c r="I42" s="358">
        <v>1315</v>
      </c>
      <c r="J42" s="359">
        <v>1244</v>
      </c>
      <c r="K42" s="359">
        <v>1189</v>
      </c>
      <c r="L42" s="359">
        <v>1147</v>
      </c>
      <c r="M42" s="360">
        <v>1114</v>
      </c>
    </row>
    <row r="43" spans="2:13" ht="27.75" customHeight="1" x14ac:dyDescent="0.2">
      <c r="B43" s="1222"/>
      <c r="C43" s="1223"/>
      <c r="D43" s="106"/>
      <c r="E43" s="1228" t="s">
        <v>33</v>
      </c>
      <c r="F43" s="1228"/>
      <c r="G43" s="1228"/>
      <c r="H43" s="1229"/>
      <c r="I43" s="358">
        <v>29750</v>
      </c>
      <c r="J43" s="359">
        <v>31277</v>
      </c>
      <c r="K43" s="359">
        <v>31809</v>
      </c>
      <c r="L43" s="359">
        <v>31921</v>
      </c>
      <c r="M43" s="360">
        <v>31804</v>
      </c>
    </row>
    <row r="44" spans="2:13" ht="27.75" customHeight="1" x14ac:dyDescent="0.2">
      <c r="B44" s="1222"/>
      <c r="C44" s="1223"/>
      <c r="D44" s="106"/>
      <c r="E44" s="1228" t="s">
        <v>34</v>
      </c>
      <c r="F44" s="1228"/>
      <c r="G44" s="1228"/>
      <c r="H44" s="1229"/>
      <c r="I44" s="358" t="s">
        <v>494</v>
      </c>
      <c r="J44" s="359" t="s">
        <v>494</v>
      </c>
      <c r="K44" s="359" t="s">
        <v>494</v>
      </c>
      <c r="L44" s="359" t="s">
        <v>494</v>
      </c>
      <c r="M44" s="360" t="s">
        <v>494</v>
      </c>
    </row>
    <row r="45" spans="2:13" ht="27.75" customHeight="1" x14ac:dyDescent="0.2">
      <c r="B45" s="1222"/>
      <c r="C45" s="1223"/>
      <c r="D45" s="106"/>
      <c r="E45" s="1228" t="s">
        <v>35</v>
      </c>
      <c r="F45" s="1228"/>
      <c r="G45" s="1228"/>
      <c r="H45" s="1229"/>
      <c r="I45" s="358">
        <v>8731</v>
      </c>
      <c r="J45" s="359">
        <v>8845</v>
      </c>
      <c r="K45" s="359">
        <v>9023</v>
      </c>
      <c r="L45" s="359">
        <v>8817</v>
      </c>
      <c r="M45" s="360">
        <v>9168</v>
      </c>
    </row>
    <row r="46" spans="2:13" ht="27.75" customHeight="1" x14ac:dyDescent="0.2">
      <c r="B46" s="1222"/>
      <c r="C46" s="1223"/>
      <c r="D46" s="107"/>
      <c r="E46" s="1228" t="s">
        <v>36</v>
      </c>
      <c r="F46" s="1228"/>
      <c r="G46" s="1228"/>
      <c r="H46" s="1229"/>
      <c r="I46" s="358">
        <v>1140</v>
      </c>
      <c r="J46" s="359">
        <v>1029</v>
      </c>
      <c r="K46" s="359">
        <v>851</v>
      </c>
      <c r="L46" s="359">
        <v>749</v>
      </c>
      <c r="M46" s="360">
        <v>648</v>
      </c>
    </row>
    <row r="47" spans="2:13" ht="27.75" customHeight="1" x14ac:dyDescent="0.2">
      <c r="B47" s="1222"/>
      <c r="C47" s="1223"/>
      <c r="D47" s="108"/>
      <c r="E47" s="1230" t="s">
        <v>37</v>
      </c>
      <c r="F47" s="1231"/>
      <c r="G47" s="1231"/>
      <c r="H47" s="1232"/>
      <c r="I47" s="358" t="s">
        <v>494</v>
      </c>
      <c r="J47" s="359" t="s">
        <v>494</v>
      </c>
      <c r="K47" s="359" t="s">
        <v>494</v>
      </c>
      <c r="L47" s="359" t="s">
        <v>494</v>
      </c>
      <c r="M47" s="360" t="s">
        <v>494</v>
      </c>
    </row>
    <row r="48" spans="2:13" ht="27.75" customHeight="1" x14ac:dyDescent="0.2">
      <c r="B48" s="1222"/>
      <c r="C48" s="1223"/>
      <c r="D48" s="106"/>
      <c r="E48" s="1228" t="s">
        <v>38</v>
      </c>
      <c r="F48" s="1228"/>
      <c r="G48" s="1228"/>
      <c r="H48" s="1229"/>
      <c r="I48" s="358" t="s">
        <v>494</v>
      </c>
      <c r="J48" s="359" t="s">
        <v>494</v>
      </c>
      <c r="K48" s="359" t="s">
        <v>494</v>
      </c>
      <c r="L48" s="359" t="s">
        <v>494</v>
      </c>
      <c r="M48" s="360" t="s">
        <v>494</v>
      </c>
    </row>
    <row r="49" spans="2:13" ht="27.75" customHeight="1" x14ac:dyDescent="0.2">
      <c r="B49" s="1224"/>
      <c r="C49" s="1225"/>
      <c r="D49" s="106"/>
      <c r="E49" s="1228" t="s">
        <v>39</v>
      </c>
      <c r="F49" s="1228"/>
      <c r="G49" s="1228"/>
      <c r="H49" s="1229"/>
      <c r="I49" s="358" t="s">
        <v>494</v>
      </c>
      <c r="J49" s="359" t="s">
        <v>494</v>
      </c>
      <c r="K49" s="359" t="s">
        <v>494</v>
      </c>
      <c r="L49" s="359" t="s">
        <v>494</v>
      </c>
      <c r="M49" s="360" t="s">
        <v>494</v>
      </c>
    </row>
    <row r="50" spans="2:13" ht="27.75" customHeight="1" x14ac:dyDescent="0.2">
      <c r="B50" s="1233" t="s">
        <v>40</v>
      </c>
      <c r="C50" s="1234"/>
      <c r="D50" s="109"/>
      <c r="E50" s="1228" t="s">
        <v>41</v>
      </c>
      <c r="F50" s="1228"/>
      <c r="G50" s="1228"/>
      <c r="H50" s="1229"/>
      <c r="I50" s="358">
        <v>10901</v>
      </c>
      <c r="J50" s="359">
        <v>14709</v>
      </c>
      <c r="K50" s="359">
        <v>18444</v>
      </c>
      <c r="L50" s="359">
        <v>22112</v>
      </c>
      <c r="M50" s="360">
        <v>24069</v>
      </c>
    </row>
    <row r="51" spans="2:13" ht="27.75" customHeight="1" x14ac:dyDescent="0.2">
      <c r="B51" s="1222"/>
      <c r="C51" s="1223"/>
      <c r="D51" s="106"/>
      <c r="E51" s="1228" t="s">
        <v>42</v>
      </c>
      <c r="F51" s="1228"/>
      <c r="G51" s="1228"/>
      <c r="H51" s="1229"/>
      <c r="I51" s="358">
        <v>3193</v>
      </c>
      <c r="J51" s="359">
        <v>2939</v>
      </c>
      <c r="K51" s="359">
        <v>2589</v>
      </c>
      <c r="L51" s="359">
        <v>2385</v>
      </c>
      <c r="M51" s="360">
        <v>2186</v>
      </c>
    </row>
    <row r="52" spans="2:13" ht="27.75" customHeight="1" x14ac:dyDescent="0.2">
      <c r="B52" s="1224"/>
      <c r="C52" s="1225"/>
      <c r="D52" s="106"/>
      <c r="E52" s="1228" t="s">
        <v>43</v>
      </c>
      <c r="F52" s="1228"/>
      <c r="G52" s="1228"/>
      <c r="H52" s="1229"/>
      <c r="I52" s="358">
        <v>80151</v>
      </c>
      <c r="J52" s="359">
        <v>78376</v>
      </c>
      <c r="K52" s="359">
        <v>77638</v>
      </c>
      <c r="L52" s="359">
        <v>74045</v>
      </c>
      <c r="M52" s="360">
        <v>72739</v>
      </c>
    </row>
    <row r="53" spans="2:13" ht="27.75" customHeight="1" thickBot="1" x14ac:dyDescent="0.25">
      <c r="B53" s="1235" t="s">
        <v>19</v>
      </c>
      <c r="C53" s="1236"/>
      <c r="D53" s="110"/>
      <c r="E53" s="1237" t="s">
        <v>44</v>
      </c>
      <c r="F53" s="1237"/>
      <c r="G53" s="1237"/>
      <c r="H53" s="1238"/>
      <c r="I53" s="361">
        <v>31275</v>
      </c>
      <c r="J53" s="362">
        <v>30910</v>
      </c>
      <c r="K53" s="362">
        <v>32857</v>
      </c>
      <c r="L53" s="362">
        <v>31714</v>
      </c>
      <c r="M53" s="363">
        <v>31042</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hsHHbasf6KhvR+TU35UPn0jXIGvObqhmcovZhQQdAmvE0jxH9XqUJYsd/ohmqHdEA/ixd8KQvBdACSDJodl/PQ==" saltValue="ewFYNX8Oi6STlcRIXkDMV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I52" zoomScale="85" zoomScaleNormal="85" zoomScaleSheetLayoutView="100" workbookViewId="0">
      <selection activeCell="H58" sqref="H58"/>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534</v>
      </c>
      <c r="G54" s="119" t="s">
        <v>535</v>
      </c>
      <c r="H54" s="120" t="s">
        <v>536</v>
      </c>
    </row>
    <row r="55" spans="2:8" ht="52.5" customHeight="1" x14ac:dyDescent="0.2">
      <c r="B55" s="121"/>
      <c r="C55" s="1247" t="s">
        <v>46</v>
      </c>
      <c r="D55" s="1247"/>
      <c r="E55" s="1248"/>
      <c r="F55" s="122">
        <v>3115</v>
      </c>
      <c r="G55" s="122">
        <v>3308</v>
      </c>
      <c r="H55" s="123">
        <v>3604</v>
      </c>
    </row>
    <row r="56" spans="2:8" ht="52.5" customHeight="1" x14ac:dyDescent="0.2">
      <c r="B56" s="124"/>
      <c r="C56" s="1249" t="s">
        <v>47</v>
      </c>
      <c r="D56" s="1249"/>
      <c r="E56" s="1250"/>
      <c r="F56" s="125">
        <v>403</v>
      </c>
      <c r="G56" s="125">
        <v>399</v>
      </c>
      <c r="H56" s="126">
        <v>749</v>
      </c>
    </row>
    <row r="57" spans="2:8" ht="53.25" customHeight="1" x14ac:dyDescent="0.2">
      <c r="B57" s="124"/>
      <c r="C57" s="1251" t="s">
        <v>48</v>
      </c>
      <c r="D57" s="1251"/>
      <c r="E57" s="1252"/>
      <c r="F57" s="127">
        <v>15337</v>
      </c>
      <c r="G57" s="127">
        <v>18623</v>
      </c>
      <c r="H57" s="128">
        <v>19730</v>
      </c>
    </row>
    <row r="58" spans="2:8" ht="45.75" customHeight="1" x14ac:dyDescent="0.2">
      <c r="B58" s="129"/>
      <c r="C58" s="1239" t="s">
        <v>569</v>
      </c>
      <c r="D58" s="1240"/>
      <c r="E58" s="1241"/>
      <c r="F58" s="130">
        <v>5200</v>
      </c>
      <c r="G58" s="130">
        <v>6181</v>
      </c>
      <c r="H58" s="131">
        <v>6653</v>
      </c>
    </row>
    <row r="59" spans="2:8" ht="45.75" customHeight="1" x14ac:dyDescent="0.2">
      <c r="B59" s="129"/>
      <c r="C59" s="1239" t="s">
        <v>570</v>
      </c>
      <c r="D59" s="1240"/>
      <c r="E59" s="1241"/>
      <c r="F59" s="130">
        <v>4060</v>
      </c>
      <c r="G59" s="130">
        <v>4323</v>
      </c>
      <c r="H59" s="131">
        <v>5226</v>
      </c>
    </row>
    <row r="60" spans="2:8" ht="45.75" customHeight="1" x14ac:dyDescent="0.2">
      <c r="B60" s="129"/>
      <c r="C60" s="1239" t="s">
        <v>571</v>
      </c>
      <c r="D60" s="1240"/>
      <c r="E60" s="1241"/>
      <c r="F60" s="130">
        <v>2227</v>
      </c>
      <c r="G60" s="130">
        <v>4280</v>
      </c>
      <c r="H60" s="131">
        <v>4140</v>
      </c>
    </row>
    <row r="61" spans="2:8" ht="45.75" customHeight="1" x14ac:dyDescent="0.2">
      <c r="B61" s="129"/>
      <c r="C61" s="1239" t="s">
        <v>572</v>
      </c>
      <c r="D61" s="1240"/>
      <c r="E61" s="1241"/>
      <c r="F61" s="130">
        <v>772</v>
      </c>
      <c r="G61" s="130">
        <v>773</v>
      </c>
      <c r="H61" s="131">
        <v>774</v>
      </c>
    </row>
    <row r="62" spans="2:8" ht="45.75" customHeight="1" thickBot="1" x14ac:dyDescent="0.25">
      <c r="B62" s="132"/>
      <c r="C62" s="1242" t="s">
        <v>573</v>
      </c>
      <c r="D62" s="1243"/>
      <c r="E62" s="1244"/>
      <c r="F62" s="133">
        <v>297</v>
      </c>
      <c r="G62" s="133">
        <v>280</v>
      </c>
      <c r="H62" s="134">
        <v>264</v>
      </c>
    </row>
    <row r="63" spans="2:8" ht="52.5" customHeight="1" thickBot="1" x14ac:dyDescent="0.25">
      <c r="B63" s="135"/>
      <c r="C63" s="1245" t="s">
        <v>49</v>
      </c>
      <c r="D63" s="1245"/>
      <c r="E63" s="1246"/>
      <c r="F63" s="136">
        <v>18855</v>
      </c>
      <c r="G63" s="136">
        <v>22329</v>
      </c>
      <c r="H63" s="137">
        <v>24083</v>
      </c>
    </row>
    <row r="64" spans="2:8" ht="13.2" x14ac:dyDescent="0.2"/>
  </sheetData>
  <sheetProtection algorithmName="SHA-512" hashValue="x+c4V0NECIHTHVr9cpTOFnM9/s3TaMSZ2YaqezYI7871khfSCbxTE0hr42/XyHWp6WN38OpmkqogRzBXLBri0w==" saltValue="DOIKgXmIBINQxei4oqusv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tabSelected="1" topLeftCell="A21" zoomScale="90" zoomScaleNormal="90" zoomScaleSheetLayoutView="55" workbookViewId="0">
      <selection activeCell="AN43" sqref="AN43:DC47"/>
    </sheetView>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574</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575</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5" t="s">
        <v>576</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2" x14ac:dyDescent="0.2">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2" x14ac:dyDescent="0.2">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2" x14ac:dyDescent="0.2">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2" x14ac:dyDescent="0.2">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577</v>
      </c>
    </row>
    <row r="50" spans="1:109" ht="13.2" x14ac:dyDescent="0.2">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532</v>
      </c>
      <c r="BQ50" s="1258"/>
      <c r="BR50" s="1258"/>
      <c r="BS50" s="1258"/>
      <c r="BT50" s="1258"/>
      <c r="BU50" s="1258"/>
      <c r="BV50" s="1258"/>
      <c r="BW50" s="1258"/>
      <c r="BX50" s="1258" t="s">
        <v>533</v>
      </c>
      <c r="BY50" s="1258"/>
      <c r="BZ50" s="1258"/>
      <c r="CA50" s="1258"/>
      <c r="CB50" s="1258"/>
      <c r="CC50" s="1258"/>
      <c r="CD50" s="1258"/>
      <c r="CE50" s="1258"/>
      <c r="CF50" s="1258" t="s">
        <v>534</v>
      </c>
      <c r="CG50" s="1258"/>
      <c r="CH50" s="1258"/>
      <c r="CI50" s="1258"/>
      <c r="CJ50" s="1258"/>
      <c r="CK50" s="1258"/>
      <c r="CL50" s="1258"/>
      <c r="CM50" s="1258"/>
      <c r="CN50" s="1258" t="s">
        <v>535</v>
      </c>
      <c r="CO50" s="1258"/>
      <c r="CP50" s="1258"/>
      <c r="CQ50" s="1258"/>
      <c r="CR50" s="1258"/>
      <c r="CS50" s="1258"/>
      <c r="CT50" s="1258"/>
      <c r="CU50" s="1258"/>
      <c r="CV50" s="1258" t="s">
        <v>536</v>
      </c>
      <c r="CW50" s="1258"/>
      <c r="CX50" s="1258"/>
      <c r="CY50" s="1258"/>
      <c r="CZ50" s="1258"/>
      <c r="DA50" s="1258"/>
      <c r="DB50" s="1258"/>
      <c r="DC50" s="1258"/>
    </row>
    <row r="51" spans="1:109" ht="13.5" customHeight="1" x14ac:dyDescent="0.2">
      <c r="B51" s="372"/>
      <c r="G51" s="1261"/>
      <c r="H51" s="1261"/>
      <c r="I51" s="1274"/>
      <c r="J51" s="1274"/>
      <c r="K51" s="1260"/>
      <c r="L51" s="1260"/>
      <c r="M51" s="1260"/>
      <c r="N51" s="1260"/>
      <c r="AM51" s="381"/>
      <c r="AN51" s="1256" t="s">
        <v>578</v>
      </c>
      <c r="AO51" s="1256"/>
      <c r="AP51" s="1256"/>
      <c r="AQ51" s="1256"/>
      <c r="AR51" s="1256"/>
      <c r="AS51" s="1256"/>
      <c r="AT51" s="1256"/>
      <c r="AU51" s="1256"/>
      <c r="AV51" s="1256"/>
      <c r="AW51" s="1256"/>
      <c r="AX51" s="1256"/>
      <c r="AY51" s="1256"/>
      <c r="AZ51" s="1256"/>
      <c r="BA51" s="1256"/>
      <c r="BB51" s="1256" t="s">
        <v>579</v>
      </c>
      <c r="BC51" s="1256"/>
      <c r="BD51" s="1256"/>
      <c r="BE51" s="1256"/>
      <c r="BF51" s="1256"/>
      <c r="BG51" s="1256"/>
      <c r="BH51" s="1256"/>
      <c r="BI51" s="1256"/>
      <c r="BJ51" s="1256"/>
      <c r="BK51" s="1256"/>
      <c r="BL51" s="1256"/>
      <c r="BM51" s="1256"/>
      <c r="BN51" s="1256"/>
      <c r="BO51" s="1256"/>
      <c r="BP51" s="1253">
        <v>115.8</v>
      </c>
      <c r="BQ51" s="1253"/>
      <c r="BR51" s="1253"/>
      <c r="BS51" s="1253"/>
      <c r="BT51" s="1253"/>
      <c r="BU51" s="1253"/>
      <c r="BV51" s="1253"/>
      <c r="BW51" s="1253"/>
      <c r="BX51" s="1253">
        <v>112.7</v>
      </c>
      <c r="BY51" s="1253"/>
      <c r="BZ51" s="1253"/>
      <c r="CA51" s="1253"/>
      <c r="CB51" s="1253"/>
      <c r="CC51" s="1253"/>
      <c r="CD51" s="1253"/>
      <c r="CE51" s="1253"/>
      <c r="CF51" s="1253">
        <v>115.2</v>
      </c>
      <c r="CG51" s="1253"/>
      <c r="CH51" s="1253"/>
      <c r="CI51" s="1253"/>
      <c r="CJ51" s="1253"/>
      <c r="CK51" s="1253"/>
      <c r="CL51" s="1253"/>
      <c r="CM51" s="1253"/>
      <c r="CN51" s="1253">
        <v>114.4</v>
      </c>
      <c r="CO51" s="1253"/>
      <c r="CP51" s="1253"/>
      <c r="CQ51" s="1253"/>
      <c r="CR51" s="1253"/>
      <c r="CS51" s="1253"/>
      <c r="CT51" s="1253"/>
      <c r="CU51" s="1253"/>
      <c r="CV51" s="1253">
        <v>111.1</v>
      </c>
      <c r="CW51" s="1253"/>
      <c r="CX51" s="1253"/>
      <c r="CY51" s="1253"/>
      <c r="CZ51" s="1253"/>
      <c r="DA51" s="1253"/>
      <c r="DB51" s="1253"/>
      <c r="DC51" s="1253"/>
    </row>
    <row r="52" spans="1:109" ht="13.2" x14ac:dyDescent="0.2">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2" x14ac:dyDescent="0.2">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580</v>
      </c>
      <c r="BC53" s="1256"/>
      <c r="BD53" s="1256"/>
      <c r="BE53" s="1256"/>
      <c r="BF53" s="1256"/>
      <c r="BG53" s="1256"/>
      <c r="BH53" s="1256"/>
      <c r="BI53" s="1256"/>
      <c r="BJ53" s="1256"/>
      <c r="BK53" s="1256"/>
      <c r="BL53" s="1256"/>
      <c r="BM53" s="1256"/>
      <c r="BN53" s="1256"/>
      <c r="BO53" s="1256"/>
      <c r="BP53" s="1253">
        <v>76.2</v>
      </c>
      <c r="BQ53" s="1253"/>
      <c r="BR53" s="1253"/>
      <c r="BS53" s="1253"/>
      <c r="BT53" s="1253"/>
      <c r="BU53" s="1253"/>
      <c r="BV53" s="1253"/>
      <c r="BW53" s="1253"/>
      <c r="BX53" s="1253">
        <v>76.900000000000006</v>
      </c>
      <c r="BY53" s="1253"/>
      <c r="BZ53" s="1253"/>
      <c r="CA53" s="1253"/>
      <c r="CB53" s="1253"/>
      <c r="CC53" s="1253"/>
      <c r="CD53" s="1253"/>
      <c r="CE53" s="1253"/>
      <c r="CF53" s="1253">
        <v>77.599999999999994</v>
      </c>
      <c r="CG53" s="1253"/>
      <c r="CH53" s="1253"/>
      <c r="CI53" s="1253"/>
      <c r="CJ53" s="1253"/>
      <c r="CK53" s="1253"/>
      <c r="CL53" s="1253"/>
      <c r="CM53" s="1253"/>
      <c r="CN53" s="1253">
        <v>77.900000000000006</v>
      </c>
      <c r="CO53" s="1253"/>
      <c r="CP53" s="1253"/>
      <c r="CQ53" s="1253"/>
      <c r="CR53" s="1253"/>
      <c r="CS53" s="1253"/>
      <c r="CT53" s="1253"/>
      <c r="CU53" s="1253"/>
      <c r="CV53" s="1253">
        <v>78.400000000000006</v>
      </c>
      <c r="CW53" s="1253"/>
      <c r="CX53" s="1253"/>
      <c r="CY53" s="1253"/>
      <c r="CZ53" s="1253"/>
      <c r="DA53" s="1253"/>
      <c r="DB53" s="1253"/>
      <c r="DC53" s="1253"/>
    </row>
    <row r="54" spans="1:109" ht="13.2" x14ac:dyDescent="0.2">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2" x14ac:dyDescent="0.2">
      <c r="A55" s="380"/>
      <c r="B55" s="372"/>
      <c r="G55" s="1259"/>
      <c r="H55" s="1259"/>
      <c r="I55" s="1259"/>
      <c r="J55" s="1259"/>
      <c r="K55" s="1260"/>
      <c r="L55" s="1260"/>
      <c r="M55" s="1260"/>
      <c r="N55" s="1260"/>
      <c r="AN55" s="1258" t="s">
        <v>581</v>
      </c>
      <c r="AO55" s="1258"/>
      <c r="AP55" s="1258"/>
      <c r="AQ55" s="1258"/>
      <c r="AR55" s="1258"/>
      <c r="AS55" s="1258"/>
      <c r="AT55" s="1258"/>
      <c r="AU55" s="1258"/>
      <c r="AV55" s="1258"/>
      <c r="AW55" s="1258"/>
      <c r="AX55" s="1258"/>
      <c r="AY55" s="1258"/>
      <c r="AZ55" s="1258"/>
      <c r="BA55" s="1258"/>
      <c r="BB55" s="1256" t="s">
        <v>579</v>
      </c>
      <c r="BC55" s="1256"/>
      <c r="BD55" s="1256"/>
      <c r="BE55" s="1256"/>
      <c r="BF55" s="1256"/>
      <c r="BG55" s="1256"/>
      <c r="BH55" s="1256"/>
      <c r="BI55" s="1256"/>
      <c r="BJ55" s="1256"/>
      <c r="BK55" s="1256"/>
      <c r="BL55" s="1256"/>
      <c r="BM55" s="1256"/>
      <c r="BN55" s="1256"/>
      <c r="BO55" s="1256"/>
      <c r="BP55" s="1253">
        <v>49.5</v>
      </c>
      <c r="BQ55" s="1253"/>
      <c r="BR55" s="1253"/>
      <c r="BS55" s="1253"/>
      <c r="BT55" s="1253"/>
      <c r="BU55" s="1253"/>
      <c r="BV55" s="1253"/>
      <c r="BW55" s="1253"/>
      <c r="BX55" s="1253">
        <v>46.9</v>
      </c>
      <c r="BY55" s="1253"/>
      <c r="BZ55" s="1253"/>
      <c r="CA55" s="1253"/>
      <c r="CB55" s="1253"/>
      <c r="CC55" s="1253"/>
      <c r="CD55" s="1253"/>
      <c r="CE55" s="1253"/>
      <c r="CF55" s="1253">
        <v>45.3</v>
      </c>
      <c r="CG55" s="1253"/>
      <c r="CH55" s="1253"/>
      <c r="CI55" s="1253"/>
      <c r="CJ55" s="1253"/>
      <c r="CK55" s="1253"/>
      <c r="CL55" s="1253"/>
      <c r="CM55" s="1253"/>
      <c r="CN55" s="1253">
        <v>38.9</v>
      </c>
      <c r="CO55" s="1253"/>
      <c r="CP55" s="1253"/>
      <c r="CQ55" s="1253"/>
      <c r="CR55" s="1253"/>
      <c r="CS55" s="1253"/>
      <c r="CT55" s="1253"/>
      <c r="CU55" s="1253"/>
      <c r="CV55" s="1253">
        <v>34.299999999999997</v>
      </c>
      <c r="CW55" s="1253"/>
      <c r="CX55" s="1253"/>
      <c r="CY55" s="1253"/>
      <c r="CZ55" s="1253"/>
      <c r="DA55" s="1253"/>
      <c r="DB55" s="1253"/>
      <c r="DC55" s="1253"/>
    </row>
    <row r="56" spans="1:109" ht="13.2" x14ac:dyDescent="0.2">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2" x14ac:dyDescent="0.2">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580</v>
      </c>
      <c r="BC57" s="1256"/>
      <c r="BD57" s="1256"/>
      <c r="BE57" s="1256"/>
      <c r="BF57" s="1256"/>
      <c r="BG57" s="1256"/>
      <c r="BH57" s="1256"/>
      <c r="BI57" s="1256"/>
      <c r="BJ57" s="1256"/>
      <c r="BK57" s="1256"/>
      <c r="BL57" s="1256"/>
      <c r="BM57" s="1256"/>
      <c r="BN57" s="1256"/>
      <c r="BO57" s="1256"/>
      <c r="BP57" s="1253">
        <v>60.9</v>
      </c>
      <c r="BQ57" s="1253"/>
      <c r="BR57" s="1253"/>
      <c r="BS57" s="1253"/>
      <c r="BT57" s="1253"/>
      <c r="BU57" s="1253"/>
      <c r="BV57" s="1253"/>
      <c r="BW57" s="1253"/>
      <c r="BX57" s="1253">
        <v>60.9</v>
      </c>
      <c r="BY57" s="1253"/>
      <c r="BZ57" s="1253"/>
      <c r="CA57" s="1253"/>
      <c r="CB57" s="1253"/>
      <c r="CC57" s="1253"/>
      <c r="CD57" s="1253"/>
      <c r="CE57" s="1253"/>
      <c r="CF57" s="1253">
        <v>64</v>
      </c>
      <c r="CG57" s="1253"/>
      <c r="CH57" s="1253"/>
      <c r="CI57" s="1253"/>
      <c r="CJ57" s="1253"/>
      <c r="CK57" s="1253"/>
      <c r="CL57" s="1253"/>
      <c r="CM57" s="1253"/>
      <c r="CN57" s="1253">
        <v>65.5</v>
      </c>
      <c r="CO57" s="1253"/>
      <c r="CP57" s="1253"/>
      <c r="CQ57" s="1253"/>
      <c r="CR57" s="1253"/>
      <c r="CS57" s="1253"/>
      <c r="CT57" s="1253"/>
      <c r="CU57" s="1253"/>
      <c r="CV57" s="1253">
        <v>66.900000000000006</v>
      </c>
      <c r="CW57" s="1253"/>
      <c r="CX57" s="1253"/>
      <c r="CY57" s="1253"/>
      <c r="CZ57" s="1253"/>
      <c r="DA57" s="1253"/>
      <c r="DB57" s="1253"/>
      <c r="DC57" s="1253"/>
      <c r="DD57" s="385"/>
      <c r="DE57" s="384"/>
    </row>
    <row r="58" spans="1:109" s="380" customFormat="1" ht="13.2" x14ac:dyDescent="0.2">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582</v>
      </c>
    </row>
    <row r="64" spans="1:109" ht="13.2" x14ac:dyDescent="0.2">
      <c r="B64" s="372"/>
      <c r="G64" s="379"/>
      <c r="I64" s="392"/>
      <c r="J64" s="392"/>
      <c r="K64" s="392"/>
      <c r="L64" s="392"/>
      <c r="M64" s="392"/>
      <c r="N64" s="393"/>
      <c r="AM64" s="379"/>
      <c r="AN64" s="379" t="s">
        <v>575</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5" t="s">
        <v>583</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2" x14ac:dyDescent="0.2">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2" x14ac:dyDescent="0.2">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2" x14ac:dyDescent="0.2">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2" x14ac:dyDescent="0.2">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577</v>
      </c>
    </row>
    <row r="72" spans="2:107" ht="13.2" x14ac:dyDescent="0.2">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532</v>
      </c>
      <c r="BQ72" s="1258"/>
      <c r="BR72" s="1258"/>
      <c r="BS72" s="1258"/>
      <c r="BT72" s="1258"/>
      <c r="BU72" s="1258"/>
      <c r="BV72" s="1258"/>
      <c r="BW72" s="1258"/>
      <c r="BX72" s="1258" t="s">
        <v>533</v>
      </c>
      <c r="BY72" s="1258"/>
      <c r="BZ72" s="1258"/>
      <c r="CA72" s="1258"/>
      <c r="CB72" s="1258"/>
      <c r="CC72" s="1258"/>
      <c r="CD72" s="1258"/>
      <c r="CE72" s="1258"/>
      <c r="CF72" s="1258" t="s">
        <v>534</v>
      </c>
      <c r="CG72" s="1258"/>
      <c r="CH72" s="1258"/>
      <c r="CI72" s="1258"/>
      <c r="CJ72" s="1258"/>
      <c r="CK72" s="1258"/>
      <c r="CL72" s="1258"/>
      <c r="CM72" s="1258"/>
      <c r="CN72" s="1258" t="s">
        <v>535</v>
      </c>
      <c r="CO72" s="1258"/>
      <c r="CP72" s="1258"/>
      <c r="CQ72" s="1258"/>
      <c r="CR72" s="1258"/>
      <c r="CS72" s="1258"/>
      <c r="CT72" s="1258"/>
      <c r="CU72" s="1258"/>
      <c r="CV72" s="1258" t="s">
        <v>536</v>
      </c>
      <c r="CW72" s="1258"/>
      <c r="CX72" s="1258"/>
      <c r="CY72" s="1258"/>
      <c r="CZ72" s="1258"/>
      <c r="DA72" s="1258"/>
      <c r="DB72" s="1258"/>
      <c r="DC72" s="1258"/>
    </row>
    <row r="73" spans="2:107" ht="13.2" x14ac:dyDescent="0.2">
      <c r="B73" s="372"/>
      <c r="G73" s="1261"/>
      <c r="H73" s="1261"/>
      <c r="I73" s="1261"/>
      <c r="J73" s="1261"/>
      <c r="K73" s="1257"/>
      <c r="L73" s="1257"/>
      <c r="M73" s="1257"/>
      <c r="N73" s="1257"/>
      <c r="AM73" s="381"/>
      <c r="AN73" s="1256" t="s">
        <v>578</v>
      </c>
      <c r="AO73" s="1256"/>
      <c r="AP73" s="1256"/>
      <c r="AQ73" s="1256"/>
      <c r="AR73" s="1256"/>
      <c r="AS73" s="1256"/>
      <c r="AT73" s="1256"/>
      <c r="AU73" s="1256"/>
      <c r="AV73" s="1256"/>
      <c r="AW73" s="1256"/>
      <c r="AX73" s="1256"/>
      <c r="AY73" s="1256"/>
      <c r="AZ73" s="1256"/>
      <c r="BA73" s="1256"/>
      <c r="BB73" s="1256" t="s">
        <v>579</v>
      </c>
      <c r="BC73" s="1256"/>
      <c r="BD73" s="1256"/>
      <c r="BE73" s="1256"/>
      <c r="BF73" s="1256"/>
      <c r="BG73" s="1256"/>
      <c r="BH73" s="1256"/>
      <c r="BI73" s="1256"/>
      <c r="BJ73" s="1256"/>
      <c r="BK73" s="1256"/>
      <c r="BL73" s="1256"/>
      <c r="BM73" s="1256"/>
      <c r="BN73" s="1256"/>
      <c r="BO73" s="1256"/>
      <c r="BP73" s="1253">
        <v>115.8</v>
      </c>
      <c r="BQ73" s="1253"/>
      <c r="BR73" s="1253"/>
      <c r="BS73" s="1253"/>
      <c r="BT73" s="1253"/>
      <c r="BU73" s="1253"/>
      <c r="BV73" s="1253"/>
      <c r="BW73" s="1253"/>
      <c r="BX73" s="1253">
        <v>112.7</v>
      </c>
      <c r="BY73" s="1253"/>
      <c r="BZ73" s="1253"/>
      <c r="CA73" s="1253"/>
      <c r="CB73" s="1253"/>
      <c r="CC73" s="1253"/>
      <c r="CD73" s="1253"/>
      <c r="CE73" s="1253"/>
      <c r="CF73" s="1253">
        <v>115.2</v>
      </c>
      <c r="CG73" s="1253"/>
      <c r="CH73" s="1253"/>
      <c r="CI73" s="1253"/>
      <c r="CJ73" s="1253"/>
      <c r="CK73" s="1253"/>
      <c r="CL73" s="1253"/>
      <c r="CM73" s="1253"/>
      <c r="CN73" s="1253">
        <v>114.4</v>
      </c>
      <c r="CO73" s="1253"/>
      <c r="CP73" s="1253"/>
      <c r="CQ73" s="1253"/>
      <c r="CR73" s="1253"/>
      <c r="CS73" s="1253"/>
      <c r="CT73" s="1253"/>
      <c r="CU73" s="1253"/>
      <c r="CV73" s="1253">
        <v>111.1</v>
      </c>
      <c r="CW73" s="1253"/>
      <c r="CX73" s="1253"/>
      <c r="CY73" s="1253"/>
      <c r="CZ73" s="1253"/>
      <c r="DA73" s="1253"/>
      <c r="DB73" s="1253"/>
      <c r="DC73" s="1253"/>
    </row>
    <row r="74" spans="2:107" ht="13.2" x14ac:dyDescent="0.2">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2" x14ac:dyDescent="0.2">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584</v>
      </c>
      <c r="BC75" s="1256"/>
      <c r="BD75" s="1256"/>
      <c r="BE75" s="1256"/>
      <c r="BF75" s="1256"/>
      <c r="BG75" s="1256"/>
      <c r="BH75" s="1256"/>
      <c r="BI75" s="1256"/>
      <c r="BJ75" s="1256"/>
      <c r="BK75" s="1256"/>
      <c r="BL75" s="1256"/>
      <c r="BM75" s="1256"/>
      <c r="BN75" s="1256"/>
      <c r="BO75" s="1256"/>
      <c r="BP75" s="1253">
        <v>12.3</v>
      </c>
      <c r="BQ75" s="1253"/>
      <c r="BR75" s="1253"/>
      <c r="BS75" s="1253"/>
      <c r="BT75" s="1253"/>
      <c r="BU75" s="1253"/>
      <c r="BV75" s="1253"/>
      <c r="BW75" s="1253"/>
      <c r="BX75" s="1253">
        <v>11.9</v>
      </c>
      <c r="BY75" s="1253"/>
      <c r="BZ75" s="1253"/>
      <c r="CA75" s="1253"/>
      <c r="CB75" s="1253"/>
      <c r="CC75" s="1253"/>
      <c r="CD75" s="1253"/>
      <c r="CE75" s="1253"/>
      <c r="CF75" s="1253">
        <v>11.7</v>
      </c>
      <c r="CG75" s="1253"/>
      <c r="CH75" s="1253"/>
      <c r="CI75" s="1253"/>
      <c r="CJ75" s="1253"/>
      <c r="CK75" s="1253"/>
      <c r="CL75" s="1253"/>
      <c r="CM75" s="1253"/>
      <c r="CN75" s="1253">
        <v>12.6</v>
      </c>
      <c r="CO75" s="1253"/>
      <c r="CP75" s="1253"/>
      <c r="CQ75" s="1253"/>
      <c r="CR75" s="1253"/>
      <c r="CS75" s="1253"/>
      <c r="CT75" s="1253"/>
      <c r="CU75" s="1253"/>
      <c r="CV75" s="1253">
        <v>13.5</v>
      </c>
      <c r="CW75" s="1253"/>
      <c r="CX75" s="1253"/>
      <c r="CY75" s="1253"/>
      <c r="CZ75" s="1253"/>
      <c r="DA75" s="1253"/>
      <c r="DB75" s="1253"/>
      <c r="DC75" s="1253"/>
    </row>
    <row r="76" spans="2:107" ht="13.2" x14ac:dyDescent="0.2">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2" x14ac:dyDescent="0.2">
      <c r="B77" s="372"/>
      <c r="G77" s="1259"/>
      <c r="H77" s="1259"/>
      <c r="I77" s="1259"/>
      <c r="J77" s="1259"/>
      <c r="K77" s="1257"/>
      <c r="L77" s="1257"/>
      <c r="M77" s="1257"/>
      <c r="N77" s="1257"/>
      <c r="AN77" s="1258" t="s">
        <v>581</v>
      </c>
      <c r="AO77" s="1258"/>
      <c r="AP77" s="1258"/>
      <c r="AQ77" s="1258"/>
      <c r="AR77" s="1258"/>
      <c r="AS77" s="1258"/>
      <c r="AT77" s="1258"/>
      <c r="AU77" s="1258"/>
      <c r="AV77" s="1258"/>
      <c r="AW77" s="1258"/>
      <c r="AX77" s="1258"/>
      <c r="AY77" s="1258"/>
      <c r="AZ77" s="1258"/>
      <c r="BA77" s="1258"/>
      <c r="BB77" s="1256" t="s">
        <v>579</v>
      </c>
      <c r="BC77" s="1256"/>
      <c r="BD77" s="1256"/>
      <c r="BE77" s="1256"/>
      <c r="BF77" s="1256"/>
      <c r="BG77" s="1256"/>
      <c r="BH77" s="1256"/>
      <c r="BI77" s="1256"/>
      <c r="BJ77" s="1256"/>
      <c r="BK77" s="1256"/>
      <c r="BL77" s="1256"/>
      <c r="BM77" s="1256"/>
      <c r="BN77" s="1256"/>
      <c r="BO77" s="1256"/>
      <c r="BP77" s="1253">
        <v>49.5</v>
      </c>
      <c r="BQ77" s="1253"/>
      <c r="BR77" s="1253"/>
      <c r="BS77" s="1253"/>
      <c r="BT77" s="1253"/>
      <c r="BU77" s="1253"/>
      <c r="BV77" s="1253"/>
      <c r="BW77" s="1253"/>
      <c r="BX77" s="1253">
        <v>46.9</v>
      </c>
      <c r="BY77" s="1253"/>
      <c r="BZ77" s="1253"/>
      <c r="CA77" s="1253"/>
      <c r="CB77" s="1253"/>
      <c r="CC77" s="1253"/>
      <c r="CD77" s="1253"/>
      <c r="CE77" s="1253"/>
      <c r="CF77" s="1253">
        <v>45.3</v>
      </c>
      <c r="CG77" s="1253"/>
      <c r="CH77" s="1253"/>
      <c r="CI77" s="1253"/>
      <c r="CJ77" s="1253"/>
      <c r="CK77" s="1253"/>
      <c r="CL77" s="1253"/>
      <c r="CM77" s="1253"/>
      <c r="CN77" s="1253">
        <v>38.9</v>
      </c>
      <c r="CO77" s="1253"/>
      <c r="CP77" s="1253"/>
      <c r="CQ77" s="1253"/>
      <c r="CR77" s="1253"/>
      <c r="CS77" s="1253"/>
      <c r="CT77" s="1253"/>
      <c r="CU77" s="1253"/>
      <c r="CV77" s="1253">
        <v>34.299999999999997</v>
      </c>
      <c r="CW77" s="1253"/>
      <c r="CX77" s="1253"/>
      <c r="CY77" s="1253"/>
      <c r="CZ77" s="1253"/>
      <c r="DA77" s="1253"/>
      <c r="DB77" s="1253"/>
      <c r="DC77" s="1253"/>
    </row>
    <row r="78" spans="2:107" ht="13.2" x14ac:dyDescent="0.2">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2" x14ac:dyDescent="0.2">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584</v>
      </c>
      <c r="BC79" s="1256"/>
      <c r="BD79" s="1256"/>
      <c r="BE79" s="1256"/>
      <c r="BF79" s="1256"/>
      <c r="BG79" s="1256"/>
      <c r="BH79" s="1256"/>
      <c r="BI79" s="1256"/>
      <c r="BJ79" s="1256"/>
      <c r="BK79" s="1256"/>
      <c r="BL79" s="1256"/>
      <c r="BM79" s="1256"/>
      <c r="BN79" s="1256"/>
      <c r="BO79" s="1256"/>
      <c r="BP79" s="1253">
        <v>7.6</v>
      </c>
      <c r="BQ79" s="1253"/>
      <c r="BR79" s="1253"/>
      <c r="BS79" s="1253"/>
      <c r="BT79" s="1253"/>
      <c r="BU79" s="1253"/>
      <c r="BV79" s="1253"/>
      <c r="BW79" s="1253"/>
      <c r="BX79" s="1253">
        <v>7.2</v>
      </c>
      <c r="BY79" s="1253"/>
      <c r="BZ79" s="1253"/>
      <c r="CA79" s="1253"/>
      <c r="CB79" s="1253"/>
      <c r="CC79" s="1253"/>
      <c r="CD79" s="1253"/>
      <c r="CE79" s="1253"/>
      <c r="CF79" s="1253">
        <v>7.9</v>
      </c>
      <c r="CG79" s="1253"/>
      <c r="CH79" s="1253"/>
      <c r="CI79" s="1253"/>
      <c r="CJ79" s="1253"/>
      <c r="CK79" s="1253"/>
      <c r="CL79" s="1253"/>
      <c r="CM79" s="1253"/>
      <c r="CN79" s="1253">
        <v>8.1999999999999993</v>
      </c>
      <c r="CO79" s="1253"/>
      <c r="CP79" s="1253"/>
      <c r="CQ79" s="1253"/>
      <c r="CR79" s="1253"/>
      <c r="CS79" s="1253"/>
      <c r="CT79" s="1253"/>
      <c r="CU79" s="1253"/>
      <c r="CV79" s="1253">
        <v>8.4</v>
      </c>
      <c r="CW79" s="1253"/>
      <c r="CX79" s="1253"/>
      <c r="CY79" s="1253"/>
      <c r="CZ79" s="1253"/>
      <c r="DA79" s="1253"/>
      <c r="DB79" s="1253"/>
      <c r="DC79" s="1253"/>
    </row>
    <row r="80" spans="2:107" ht="13.2" x14ac:dyDescent="0.2">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zw9kIbokQkv396fCRU8uUJiUA14UfI9ZpRbYY+oYANqitD2sJa7FhxjfJopZaeVGGLLTGpySa+pe7MEcRpkcsA==" saltValue="VSN1Jya7xWz9d6dqjHXZ5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topLeftCell="A79" zoomScale="90" zoomScaleNormal="90" zoomScaleSheetLayoutView="70" workbookViewId="0">
      <selection activeCell="CP113" sqref="CP113"/>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482</v>
      </c>
    </row>
  </sheetData>
  <sheetProtection algorithmName="SHA-512" hashValue="oao66E3Dusc31J5XEEHNrEi09j/TwxCQE/ZUHixNd4yBY6H9Tz9w/9maTXHMUv00CICluGUF2/BVOUcSwGBB3g==" saltValue="DjxTYw6yqdfJEXLSOR0Uh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topLeftCell="A49" zoomScale="80" zoomScaleNormal="80" zoomScaleSheetLayoutView="55" workbookViewId="0">
      <selection activeCell="CN58" sqref="CN58"/>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482</v>
      </c>
    </row>
  </sheetData>
  <sheetProtection algorithmName="SHA-512" hashValue="0w22KFScm0NW/0YWWiBRYnUMDKm2Q0Bl6ec0z3Dn2lpeEzIYfWsYzxNNVc9qP/U3wF5wgdSY0CWXzXWyrzYVeA==" saltValue="xJs95R0PzAU6mM/CzX5S0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531</v>
      </c>
      <c r="G2" s="151"/>
      <c r="H2" s="152"/>
    </row>
    <row r="3" spans="1:8" x14ac:dyDescent="0.2">
      <c r="A3" s="148" t="s">
        <v>524</v>
      </c>
      <c r="B3" s="153"/>
      <c r="C3" s="154"/>
      <c r="D3" s="155">
        <v>77688</v>
      </c>
      <c r="E3" s="156"/>
      <c r="F3" s="157">
        <v>72051</v>
      </c>
      <c r="G3" s="158"/>
      <c r="H3" s="159"/>
    </row>
    <row r="4" spans="1:8" x14ac:dyDescent="0.2">
      <c r="A4" s="160"/>
      <c r="B4" s="161"/>
      <c r="C4" s="162"/>
      <c r="D4" s="163">
        <v>45681</v>
      </c>
      <c r="E4" s="164"/>
      <c r="F4" s="165">
        <v>34140</v>
      </c>
      <c r="G4" s="166"/>
      <c r="H4" s="167"/>
    </row>
    <row r="5" spans="1:8" x14ac:dyDescent="0.2">
      <c r="A5" s="148" t="s">
        <v>526</v>
      </c>
      <c r="B5" s="153"/>
      <c r="C5" s="154"/>
      <c r="D5" s="155">
        <v>82755</v>
      </c>
      <c r="E5" s="156"/>
      <c r="F5" s="157">
        <v>72756</v>
      </c>
      <c r="G5" s="158"/>
      <c r="H5" s="159"/>
    </row>
    <row r="6" spans="1:8" x14ac:dyDescent="0.2">
      <c r="A6" s="160"/>
      <c r="B6" s="161"/>
      <c r="C6" s="162"/>
      <c r="D6" s="163">
        <v>56031</v>
      </c>
      <c r="E6" s="164"/>
      <c r="F6" s="165">
        <v>32117</v>
      </c>
      <c r="G6" s="166"/>
      <c r="H6" s="167"/>
    </row>
    <row r="7" spans="1:8" x14ac:dyDescent="0.2">
      <c r="A7" s="148" t="s">
        <v>527</v>
      </c>
      <c r="B7" s="153"/>
      <c r="C7" s="154"/>
      <c r="D7" s="155">
        <v>132391</v>
      </c>
      <c r="E7" s="156"/>
      <c r="F7" s="157">
        <v>62281</v>
      </c>
      <c r="G7" s="158"/>
      <c r="H7" s="159"/>
    </row>
    <row r="8" spans="1:8" x14ac:dyDescent="0.2">
      <c r="A8" s="160"/>
      <c r="B8" s="161"/>
      <c r="C8" s="162"/>
      <c r="D8" s="163">
        <v>101093</v>
      </c>
      <c r="E8" s="164"/>
      <c r="F8" s="165">
        <v>38152</v>
      </c>
      <c r="G8" s="166"/>
      <c r="H8" s="167"/>
    </row>
    <row r="9" spans="1:8" x14ac:dyDescent="0.2">
      <c r="A9" s="148" t="s">
        <v>528</v>
      </c>
      <c r="B9" s="153"/>
      <c r="C9" s="154"/>
      <c r="D9" s="155">
        <v>94605</v>
      </c>
      <c r="E9" s="156"/>
      <c r="F9" s="157">
        <v>58940</v>
      </c>
      <c r="G9" s="158"/>
      <c r="H9" s="159"/>
    </row>
    <row r="10" spans="1:8" x14ac:dyDescent="0.2">
      <c r="A10" s="160"/>
      <c r="B10" s="161"/>
      <c r="C10" s="162"/>
      <c r="D10" s="163">
        <v>64620</v>
      </c>
      <c r="E10" s="164"/>
      <c r="F10" s="165">
        <v>33486</v>
      </c>
      <c r="G10" s="166"/>
      <c r="H10" s="167"/>
    </row>
    <row r="11" spans="1:8" x14ac:dyDescent="0.2">
      <c r="A11" s="148" t="s">
        <v>529</v>
      </c>
      <c r="B11" s="153"/>
      <c r="C11" s="154"/>
      <c r="D11" s="155">
        <v>86628</v>
      </c>
      <c r="E11" s="156"/>
      <c r="F11" s="157">
        <v>57336</v>
      </c>
      <c r="G11" s="158"/>
      <c r="H11" s="159"/>
    </row>
    <row r="12" spans="1:8" x14ac:dyDescent="0.2">
      <c r="A12" s="160"/>
      <c r="B12" s="161"/>
      <c r="C12" s="168"/>
      <c r="D12" s="163">
        <v>71014</v>
      </c>
      <c r="E12" s="164"/>
      <c r="F12" s="165">
        <v>34481</v>
      </c>
      <c r="G12" s="166"/>
      <c r="H12" s="167"/>
    </row>
    <row r="13" spans="1:8" x14ac:dyDescent="0.2">
      <c r="A13" s="148"/>
      <c r="B13" s="153"/>
      <c r="C13" s="169"/>
      <c r="D13" s="170">
        <v>94813</v>
      </c>
      <c r="E13" s="171"/>
      <c r="F13" s="172">
        <v>64673</v>
      </c>
      <c r="G13" s="173"/>
      <c r="H13" s="159"/>
    </row>
    <row r="14" spans="1:8" x14ac:dyDescent="0.2">
      <c r="A14" s="160"/>
      <c r="B14" s="161"/>
      <c r="C14" s="162"/>
      <c r="D14" s="163">
        <v>67688</v>
      </c>
      <c r="E14" s="164"/>
      <c r="F14" s="165">
        <v>34475</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2.77</v>
      </c>
      <c r="C19" s="174">
        <f>ROUND(VALUE(SUBSTITUTE(実質収支比率等に係る経年分析!G$48,"▲","-")),2)</f>
        <v>4.59</v>
      </c>
      <c r="D19" s="174">
        <f>ROUND(VALUE(SUBSTITUTE(実質収支比率等に係る経年分析!H$48,"▲","-")),2)</f>
        <v>4.3099999999999996</v>
      </c>
      <c r="E19" s="174">
        <f>ROUND(VALUE(SUBSTITUTE(実質収支比率等に係る経年分析!I$48,"▲","-")),2)</f>
        <v>6.31</v>
      </c>
      <c r="F19" s="174">
        <f>ROUND(VALUE(SUBSTITUTE(実質収支比率等に係る経年分析!J$48,"▲","-")),2)</f>
        <v>2.14</v>
      </c>
    </row>
    <row r="20" spans="1:11" x14ac:dyDescent="0.2">
      <c r="A20" s="174" t="s">
        <v>53</v>
      </c>
      <c r="B20" s="174">
        <f>ROUND(VALUE(SUBSTITUTE(実質収支比率等に係る経年分析!F$47,"▲","-")),2)</f>
        <v>3.11</v>
      </c>
      <c r="C20" s="174">
        <f>ROUND(VALUE(SUBSTITUTE(実質収支比率等に係る経年分析!G$47,"▲","-")),2)</f>
        <v>3.32</v>
      </c>
      <c r="D20" s="174">
        <f>ROUND(VALUE(SUBSTITUTE(実質収支比率等に係る経年分析!H$47,"▲","-")),2)</f>
        <v>8.7899999999999991</v>
      </c>
      <c r="E20" s="174">
        <f>ROUND(VALUE(SUBSTITUTE(実質収支比率等に係る経年分析!I$47,"▲","-")),2)</f>
        <v>9.5299999999999994</v>
      </c>
      <c r="F20" s="174">
        <f>ROUND(VALUE(SUBSTITUTE(実質収支比率等に係る経年分析!J$47,"▲","-")),2)</f>
        <v>10.4</v>
      </c>
    </row>
    <row r="21" spans="1:11" x14ac:dyDescent="0.2">
      <c r="A21" s="174" t="s">
        <v>54</v>
      </c>
      <c r="B21" s="174">
        <f>IF(ISNUMBER(VALUE(SUBSTITUTE(実質収支比率等に係る経年分析!F$49,"▲","-"))),ROUND(VALUE(SUBSTITUTE(実質収支比率等に係る経年分析!F$49,"▲","-")),2),NA())</f>
        <v>-2.82</v>
      </c>
      <c r="C21" s="174">
        <f>IF(ISNUMBER(VALUE(SUBSTITUTE(実質収支比率等に係る経年分析!G$49,"▲","-"))),ROUND(VALUE(SUBSTITUTE(実質収支比率等に係る経年分析!G$49,"▲","-")),2),NA())</f>
        <v>0.68</v>
      </c>
      <c r="D21" s="174">
        <f>IF(ISNUMBER(VALUE(SUBSTITUTE(実質収支比率等に係る経年分析!H$49,"▲","-"))),ROUND(VALUE(SUBSTITUTE(実質収支比率等に係る経年分析!H$49,"▲","-")),2),NA())</f>
        <v>3.17</v>
      </c>
      <c r="E21" s="174">
        <f>IF(ISNUMBER(VALUE(SUBSTITUTE(実質収支比率等に係る経年分析!I$49,"▲","-"))),ROUND(VALUE(SUBSTITUTE(実質収支比率等に係る経年分析!I$49,"▲","-")),2),NA())</f>
        <v>0.16</v>
      </c>
      <c r="F21" s="174">
        <f>IF(ISNUMBER(VALUE(SUBSTITUTE(実質収支比率等に係る経年分析!J$49,"▲","-"))),ROUND(VALUE(SUBSTITUTE(実質収支比率等に係る経年分析!J$49,"▲","-")),2),NA())</f>
        <v>-6.5</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0.56000000000000005</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0.13</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0.11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0.14000000000000001</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介護保険特別会計（普通会計除く）</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0.62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0.71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1.31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1.28</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0.46</v>
      </c>
    </row>
    <row r="30" spans="1:11" x14ac:dyDescent="0.2">
      <c r="A30" s="175" t="str">
        <f>IF(連結実質赤字比率に係る赤字・黒字の構成分析!C$40="",NA(),連結実質赤字比率に係る赤字・黒字の構成分析!C$40)</f>
        <v>工業用水道事業会計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0.32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0.45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0.56999999999999995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0.64</v>
      </c>
    </row>
    <row r="31" spans="1:11" x14ac:dyDescent="0.2">
      <c r="A31" s="175" t="str">
        <f>IF(連結実質赤字比率に係る赤字・黒字の構成分析!C$39="",NA(),連結実質赤字比率に係る赤字・黒字の構成分析!C$39)</f>
        <v>下水道事業会計</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1.1200000000000001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0.99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1.18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1.06</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1.59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0.79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1.1499999999999999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0.69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1.26</v>
      </c>
    </row>
    <row r="33" spans="1:16" x14ac:dyDescent="0.2">
      <c r="A33" s="175" t="str">
        <f>IF(連結実質赤字比率に係る赤字・黒字の構成分析!C$37="",NA(),連結実質赤字比率に係る赤字・黒字の構成分析!C$37)</f>
        <v>市民病院きたはた事業会計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0.65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1.54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1.58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1.62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1.74</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2.66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4.46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4.21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6.22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5.89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6.08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6.71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6.99</v>
      </c>
    </row>
    <row r="36" spans="1:16" x14ac:dyDescent="0.2">
      <c r="A36" s="175" t="str">
        <f>IF(連結実質赤字比率に係る赤字・黒字の構成分析!C$34="",NA(),連結実質赤字比率に係る赤字・黒字の構成分析!C$34)</f>
        <v>モーターボート競走事業会計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19.079999999999998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16.27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19.309999999999999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33.11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47.71</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7123</v>
      </c>
      <c r="E42" s="176"/>
      <c r="F42" s="176"/>
      <c r="G42" s="176">
        <f>'実質公債費比率（分子）の構造'!L$52</f>
        <v>7229</v>
      </c>
      <c r="H42" s="176"/>
      <c r="I42" s="176"/>
      <c r="J42" s="176">
        <f>'実質公債費比率（分子）の構造'!M$52</f>
        <v>7197</v>
      </c>
      <c r="K42" s="176"/>
      <c r="L42" s="176"/>
      <c r="M42" s="176">
        <f>'実質公債費比率（分子）の構造'!N$52</f>
        <v>7254</v>
      </c>
      <c r="N42" s="176"/>
      <c r="O42" s="176"/>
      <c r="P42" s="176">
        <f>'実質公債費比率（分子）の構造'!O$52</f>
        <v>6997</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83</v>
      </c>
      <c r="C44" s="176"/>
      <c r="D44" s="176"/>
      <c r="E44" s="176">
        <f>'実質公債費比率（分子）の構造'!L$50</f>
        <v>71</v>
      </c>
      <c r="F44" s="176"/>
      <c r="G44" s="176"/>
      <c r="H44" s="176">
        <f>'実質公債費比率（分子）の構造'!M$50</f>
        <v>55</v>
      </c>
      <c r="I44" s="176"/>
      <c r="J44" s="176"/>
      <c r="K44" s="176">
        <f>'実質公債費比率（分子）の構造'!N$50</f>
        <v>43</v>
      </c>
      <c r="L44" s="176"/>
      <c r="M44" s="176"/>
      <c r="N44" s="176">
        <f>'実質公債費比率（分子）の構造'!O$50</f>
        <v>32</v>
      </c>
      <c r="O44" s="176"/>
      <c r="P44" s="176"/>
    </row>
    <row r="45" spans="1:16" x14ac:dyDescent="0.2">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64</v>
      </c>
      <c r="B46" s="176">
        <f>'実質公債費比率（分子）の構造'!K$48</f>
        <v>2305</v>
      </c>
      <c r="C46" s="176"/>
      <c r="D46" s="176"/>
      <c r="E46" s="176">
        <f>'実質公債費比率（分子）の構造'!L$48</f>
        <v>2425</v>
      </c>
      <c r="F46" s="176"/>
      <c r="G46" s="176"/>
      <c r="H46" s="176">
        <f>'実質公債費比率（分子）の構造'!M$48</f>
        <v>2519</v>
      </c>
      <c r="I46" s="176"/>
      <c r="J46" s="176"/>
      <c r="K46" s="176">
        <f>'実質公債費比率（分子）の構造'!N$48</f>
        <v>2790</v>
      </c>
      <c r="L46" s="176"/>
      <c r="M46" s="176"/>
      <c r="N46" s="176">
        <f>'実質公債費比率（分子）の構造'!O$48</f>
        <v>2792</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7801</v>
      </c>
      <c r="C49" s="176"/>
      <c r="D49" s="176"/>
      <c r="E49" s="176">
        <f>'実質公債費比率（分子）の構造'!L$45</f>
        <v>7998</v>
      </c>
      <c r="F49" s="176"/>
      <c r="G49" s="176"/>
      <c r="H49" s="176">
        <f>'実質公債費比率（分子）の構造'!M$45</f>
        <v>8027</v>
      </c>
      <c r="I49" s="176"/>
      <c r="J49" s="176"/>
      <c r="K49" s="176">
        <f>'実質公債費比率（分子）の構造'!N$45</f>
        <v>8315</v>
      </c>
      <c r="L49" s="176"/>
      <c r="M49" s="176"/>
      <c r="N49" s="176">
        <f>'実質公債費比率（分子）の構造'!O$45</f>
        <v>8231</v>
      </c>
      <c r="O49" s="176"/>
      <c r="P49" s="176"/>
    </row>
    <row r="50" spans="1:16" x14ac:dyDescent="0.2">
      <c r="A50" s="176" t="s">
        <v>67</v>
      </c>
      <c r="B50" s="176" t="e">
        <f>NA()</f>
        <v>#N/A</v>
      </c>
      <c r="C50" s="176">
        <f>IF(ISNUMBER('実質公債費比率（分子）の構造'!K$53),'実質公債費比率（分子）の構造'!K$53,NA())</f>
        <v>3066</v>
      </c>
      <c r="D50" s="176" t="e">
        <f>NA()</f>
        <v>#N/A</v>
      </c>
      <c r="E50" s="176" t="e">
        <f>NA()</f>
        <v>#N/A</v>
      </c>
      <c r="F50" s="176">
        <f>IF(ISNUMBER('実質公債費比率（分子）の構造'!L$53),'実質公債費比率（分子）の構造'!L$53,NA())</f>
        <v>3265</v>
      </c>
      <c r="G50" s="176" t="e">
        <f>NA()</f>
        <v>#N/A</v>
      </c>
      <c r="H50" s="176" t="e">
        <f>NA()</f>
        <v>#N/A</v>
      </c>
      <c r="I50" s="176">
        <f>IF(ISNUMBER('実質公債費比率（分子）の構造'!M$53),'実質公債費比率（分子）の構造'!M$53,NA())</f>
        <v>3404</v>
      </c>
      <c r="J50" s="176" t="e">
        <f>NA()</f>
        <v>#N/A</v>
      </c>
      <c r="K50" s="176" t="e">
        <f>NA()</f>
        <v>#N/A</v>
      </c>
      <c r="L50" s="176">
        <f>IF(ISNUMBER('実質公債費比率（分子）の構造'!N$53),'実質公債費比率（分子）の構造'!N$53,NA())</f>
        <v>3894</v>
      </c>
      <c r="M50" s="176" t="e">
        <f>NA()</f>
        <v>#N/A</v>
      </c>
      <c r="N50" s="176" t="e">
        <f>NA()</f>
        <v>#N/A</v>
      </c>
      <c r="O50" s="176">
        <f>IF(ISNUMBER('実質公債費比率（分子）の構造'!O$53),'実質公債費比率（分子）の構造'!O$53,NA())</f>
        <v>4058</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80151</v>
      </c>
      <c r="E56" s="175"/>
      <c r="F56" s="175"/>
      <c r="G56" s="175">
        <f>'将来負担比率（分子）の構造'!J$52</f>
        <v>78376</v>
      </c>
      <c r="H56" s="175"/>
      <c r="I56" s="175"/>
      <c r="J56" s="175">
        <f>'将来負担比率（分子）の構造'!K$52</f>
        <v>77638</v>
      </c>
      <c r="K56" s="175"/>
      <c r="L56" s="175"/>
      <c r="M56" s="175">
        <f>'将来負担比率（分子）の構造'!L$52</f>
        <v>74045</v>
      </c>
      <c r="N56" s="175"/>
      <c r="O56" s="175"/>
      <c r="P56" s="175">
        <f>'将来負担比率（分子）の構造'!M$52</f>
        <v>72739</v>
      </c>
    </row>
    <row r="57" spans="1:16" x14ac:dyDescent="0.2">
      <c r="A57" s="175" t="s">
        <v>42</v>
      </c>
      <c r="B57" s="175"/>
      <c r="C57" s="175"/>
      <c r="D57" s="175">
        <f>'将来負担比率（分子）の構造'!I$51</f>
        <v>3193</v>
      </c>
      <c r="E57" s="175"/>
      <c r="F57" s="175"/>
      <c r="G57" s="175">
        <f>'将来負担比率（分子）の構造'!J$51</f>
        <v>2939</v>
      </c>
      <c r="H57" s="175"/>
      <c r="I57" s="175"/>
      <c r="J57" s="175">
        <f>'将来負担比率（分子）の構造'!K$51</f>
        <v>2589</v>
      </c>
      <c r="K57" s="175"/>
      <c r="L57" s="175"/>
      <c r="M57" s="175">
        <f>'将来負担比率（分子）の構造'!L$51</f>
        <v>2385</v>
      </c>
      <c r="N57" s="175"/>
      <c r="O57" s="175"/>
      <c r="P57" s="175">
        <f>'将来負担比率（分子）の構造'!M$51</f>
        <v>2186</v>
      </c>
    </row>
    <row r="58" spans="1:16" x14ac:dyDescent="0.2">
      <c r="A58" s="175" t="s">
        <v>41</v>
      </c>
      <c r="B58" s="175"/>
      <c r="C58" s="175"/>
      <c r="D58" s="175">
        <f>'将来負担比率（分子）の構造'!I$50</f>
        <v>10901</v>
      </c>
      <c r="E58" s="175"/>
      <c r="F58" s="175"/>
      <c r="G58" s="175">
        <f>'将来負担比率（分子）の構造'!J$50</f>
        <v>14709</v>
      </c>
      <c r="H58" s="175"/>
      <c r="I58" s="175"/>
      <c r="J58" s="175">
        <f>'将来負担比率（分子）の構造'!K$50</f>
        <v>18444</v>
      </c>
      <c r="K58" s="175"/>
      <c r="L58" s="175"/>
      <c r="M58" s="175">
        <f>'将来負担比率（分子）の構造'!L$50</f>
        <v>22112</v>
      </c>
      <c r="N58" s="175"/>
      <c r="O58" s="175"/>
      <c r="P58" s="175">
        <f>'将来負担比率（分子）の構造'!M$50</f>
        <v>24069</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1140</v>
      </c>
      <c r="C61" s="175"/>
      <c r="D61" s="175"/>
      <c r="E61" s="175">
        <f>'将来負担比率（分子）の構造'!J$46</f>
        <v>1029</v>
      </c>
      <c r="F61" s="175"/>
      <c r="G61" s="175"/>
      <c r="H61" s="175">
        <f>'将来負担比率（分子）の構造'!K$46</f>
        <v>851</v>
      </c>
      <c r="I61" s="175"/>
      <c r="J61" s="175"/>
      <c r="K61" s="175">
        <f>'将来負担比率（分子）の構造'!L$46</f>
        <v>749</v>
      </c>
      <c r="L61" s="175"/>
      <c r="M61" s="175"/>
      <c r="N61" s="175">
        <f>'将来負担比率（分子）の構造'!M$46</f>
        <v>648</v>
      </c>
      <c r="O61" s="175"/>
      <c r="P61" s="175"/>
    </row>
    <row r="62" spans="1:16" x14ac:dyDescent="0.2">
      <c r="A62" s="175" t="s">
        <v>35</v>
      </c>
      <c r="B62" s="175">
        <f>'将来負担比率（分子）の構造'!I$45</f>
        <v>8731</v>
      </c>
      <c r="C62" s="175"/>
      <c r="D62" s="175"/>
      <c r="E62" s="175">
        <f>'将来負担比率（分子）の構造'!J$45</f>
        <v>8845</v>
      </c>
      <c r="F62" s="175"/>
      <c r="G62" s="175"/>
      <c r="H62" s="175">
        <f>'将来負担比率（分子）の構造'!K$45</f>
        <v>9023</v>
      </c>
      <c r="I62" s="175"/>
      <c r="J62" s="175"/>
      <c r="K62" s="175">
        <f>'将来負担比率（分子）の構造'!L$45</f>
        <v>8817</v>
      </c>
      <c r="L62" s="175"/>
      <c r="M62" s="175"/>
      <c r="N62" s="175">
        <f>'将来負担比率（分子）の構造'!M$45</f>
        <v>9168</v>
      </c>
      <c r="O62" s="175"/>
      <c r="P62" s="175"/>
    </row>
    <row r="63" spans="1:16" x14ac:dyDescent="0.2">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33</v>
      </c>
      <c r="B64" s="175">
        <f>'将来負担比率（分子）の構造'!I$43</f>
        <v>29750</v>
      </c>
      <c r="C64" s="175"/>
      <c r="D64" s="175"/>
      <c r="E64" s="175">
        <f>'将来負担比率（分子）の構造'!J$43</f>
        <v>31277</v>
      </c>
      <c r="F64" s="175"/>
      <c r="G64" s="175"/>
      <c r="H64" s="175">
        <f>'将来負担比率（分子）の構造'!K$43</f>
        <v>31809</v>
      </c>
      <c r="I64" s="175"/>
      <c r="J64" s="175"/>
      <c r="K64" s="175">
        <f>'将来負担比率（分子）の構造'!L$43</f>
        <v>31921</v>
      </c>
      <c r="L64" s="175"/>
      <c r="M64" s="175"/>
      <c r="N64" s="175">
        <f>'将来負担比率（分子）の構造'!M$43</f>
        <v>31804</v>
      </c>
      <c r="O64" s="175"/>
      <c r="P64" s="175"/>
    </row>
    <row r="65" spans="1:16" x14ac:dyDescent="0.2">
      <c r="A65" s="175" t="s">
        <v>32</v>
      </c>
      <c r="B65" s="175">
        <f>'将来負担比率（分子）の構造'!I$42</f>
        <v>1315</v>
      </c>
      <c r="C65" s="175"/>
      <c r="D65" s="175"/>
      <c r="E65" s="175">
        <f>'将来負担比率（分子）の構造'!J$42</f>
        <v>1244</v>
      </c>
      <c r="F65" s="175"/>
      <c r="G65" s="175"/>
      <c r="H65" s="175">
        <f>'将来負担比率（分子）の構造'!K$42</f>
        <v>1189</v>
      </c>
      <c r="I65" s="175"/>
      <c r="J65" s="175"/>
      <c r="K65" s="175">
        <f>'将来負担比率（分子）の構造'!L$42</f>
        <v>1147</v>
      </c>
      <c r="L65" s="175"/>
      <c r="M65" s="175"/>
      <c r="N65" s="175">
        <f>'将来負担比率（分子）の構造'!M$42</f>
        <v>1114</v>
      </c>
      <c r="O65" s="175"/>
      <c r="P65" s="175"/>
    </row>
    <row r="66" spans="1:16" x14ac:dyDescent="0.2">
      <c r="A66" s="175" t="s">
        <v>31</v>
      </c>
      <c r="B66" s="175">
        <f>'将来負担比率（分子）の構造'!I$41</f>
        <v>84585</v>
      </c>
      <c r="C66" s="175"/>
      <c r="D66" s="175"/>
      <c r="E66" s="175">
        <f>'将来負担比率（分子）の構造'!J$41</f>
        <v>84539</v>
      </c>
      <c r="F66" s="175"/>
      <c r="G66" s="175"/>
      <c r="H66" s="175">
        <f>'将来負担比率（分子）の構造'!K$41</f>
        <v>88655</v>
      </c>
      <c r="I66" s="175"/>
      <c r="J66" s="175"/>
      <c r="K66" s="175">
        <f>'将来負担比率（分子）の構造'!L$41</f>
        <v>87623</v>
      </c>
      <c r="L66" s="175"/>
      <c r="M66" s="175"/>
      <c r="N66" s="175">
        <f>'将来負担比率（分子）の構造'!M$41</f>
        <v>87302</v>
      </c>
      <c r="O66" s="175"/>
      <c r="P66" s="175"/>
    </row>
    <row r="67" spans="1:16" x14ac:dyDescent="0.2">
      <c r="A67" s="175" t="s">
        <v>71</v>
      </c>
      <c r="B67" s="175" t="e">
        <f>NA()</f>
        <v>#N/A</v>
      </c>
      <c r="C67" s="175">
        <f>IF(ISNUMBER('将来負担比率（分子）の構造'!I$53), IF('将来負担比率（分子）の構造'!I$53 &lt; 0, 0, '将来負担比率（分子）の構造'!I$53), NA())</f>
        <v>31275</v>
      </c>
      <c r="D67" s="175" t="e">
        <f>NA()</f>
        <v>#N/A</v>
      </c>
      <c r="E67" s="175" t="e">
        <f>NA()</f>
        <v>#N/A</v>
      </c>
      <c r="F67" s="175">
        <f>IF(ISNUMBER('将来負担比率（分子）の構造'!J$53), IF('将来負担比率（分子）の構造'!J$53 &lt; 0, 0, '将来負担比率（分子）の構造'!J$53), NA())</f>
        <v>30910</v>
      </c>
      <c r="G67" s="175" t="e">
        <f>NA()</f>
        <v>#N/A</v>
      </c>
      <c r="H67" s="175" t="e">
        <f>NA()</f>
        <v>#N/A</v>
      </c>
      <c r="I67" s="175">
        <f>IF(ISNUMBER('将来負担比率（分子）の構造'!K$53), IF('将来負担比率（分子）の構造'!K$53 &lt; 0, 0, '将来負担比率（分子）の構造'!K$53), NA())</f>
        <v>32857</v>
      </c>
      <c r="J67" s="175" t="e">
        <f>NA()</f>
        <v>#N/A</v>
      </c>
      <c r="K67" s="175" t="e">
        <f>NA()</f>
        <v>#N/A</v>
      </c>
      <c r="L67" s="175">
        <f>IF(ISNUMBER('将来負担比率（分子）の構造'!L$53), IF('将来負担比率（分子）の構造'!L$53 &lt; 0, 0, '将来負担比率（分子）の構造'!L$53), NA())</f>
        <v>31714</v>
      </c>
      <c r="M67" s="175" t="e">
        <f>NA()</f>
        <v>#N/A</v>
      </c>
      <c r="N67" s="175" t="e">
        <f>NA()</f>
        <v>#N/A</v>
      </c>
      <c r="O67" s="175">
        <f>IF(ISNUMBER('将来負担比率（分子）の構造'!M$53), IF('将来負担比率（分子）の構造'!M$53 &lt; 0, 0, '将来負担比率（分子）の構造'!M$53), NA())</f>
        <v>31042</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3115</v>
      </c>
      <c r="C72" s="179">
        <f>基金残高に係る経年分析!G55</f>
        <v>3308</v>
      </c>
      <c r="D72" s="179">
        <f>基金残高に係る経年分析!H55</f>
        <v>3604</v>
      </c>
    </row>
    <row r="73" spans="1:16" x14ac:dyDescent="0.2">
      <c r="A73" s="178" t="s">
        <v>74</v>
      </c>
      <c r="B73" s="179">
        <f>基金残高に係る経年分析!F56</f>
        <v>403</v>
      </c>
      <c r="C73" s="179">
        <f>基金残高に係る経年分析!G56</f>
        <v>399</v>
      </c>
      <c r="D73" s="179">
        <f>基金残高に係る経年分析!H56</f>
        <v>749</v>
      </c>
    </row>
    <row r="74" spans="1:16" x14ac:dyDescent="0.2">
      <c r="A74" s="178" t="s">
        <v>75</v>
      </c>
      <c r="B74" s="179">
        <f>基金残高に係る経年分析!F57</f>
        <v>15337</v>
      </c>
      <c r="C74" s="179">
        <f>基金残高に係る経年分析!G57</f>
        <v>18623</v>
      </c>
      <c r="D74" s="179">
        <f>基金残高に係る経年分析!H57</f>
        <v>19730</v>
      </c>
    </row>
  </sheetData>
  <sheetProtection algorithmName="SHA-512" hashValue="vF0lOaWOvU5WinpplfIssZ7HPqAkUVCLPqrYXdPxuCFwklBBSi25RfbotQvSjDG7JL6Eo6wDiyKoAEq5xhxR3g==" saltValue="LGNKnnEKgzSke6pkUonFM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election activeCell="BS25" sqref="BS25:CB25"/>
    </sheetView>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13204079</v>
      </c>
      <c r="S5" s="649"/>
      <c r="T5" s="649"/>
      <c r="U5" s="649"/>
      <c r="V5" s="649"/>
      <c r="W5" s="649"/>
      <c r="X5" s="649"/>
      <c r="Y5" s="650"/>
      <c r="Z5" s="651">
        <v>15.4</v>
      </c>
      <c r="AA5" s="651"/>
      <c r="AB5" s="651"/>
      <c r="AC5" s="651"/>
      <c r="AD5" s="652">
        <v>13204079</v>
      </c>
      <c r="AE5" s="652"/>
      <c r="AF5" s="652"/>
      <c r="AG5" s="652"/>
      <c r="AH5" s="652"/>
      <c r="AI5" s="652"/>
      <c r="AJ5" s="652"/>
      <c r="AK5" s="652"/>
      <c r="AL5" s="653">
        <v>38</v>
      </c>
      <c r="AM5" s="654"/>
      <c r="AN5" s="654"/>
      <c r="AO5" s="655"/>
      <c r="AP5" s="645" t="s">
        <v>216</v>
      </c>
      <c r="AQ5" s="646"/>
      <c r="AR5" s="646"/>
      <c r="AS5" s="646"/>
      <c r="AT5" s="646"/>
      <c r="AU5" s="646"/>
      <c r="AV5" s="646"/>
      <c r="AW5" s="646"/>
      <c r="AX5" s="646"/>
      <c r="AY5" s="646"/>
      <c r="AZ5" s="646"/>
      <c r="BA5" s="646"/>
      <c r="BB5" s="646"/>
      <c r="BC5" s="646"/>
      <c r="BD5" s="646"/>
      <c r="BE5" s="646"/>
      <c r="BF5" s="647"/>
      <c r="BG5" s="659">
        <v>13181148</v>
      </c>
      <c r="BH5" s="660"/>
      <c r="BI5" s="660"/>
      <c r="BJ5" s="660"/>
      <c r="BK5" s="660"/>
      <c r="BL5" s="660"/>
      <c r="BM5" s="660"/>
      <c r="BN5" s="661"/>
      <c r="BO5" s="662">
        <v>99.8</v>
      </c>
      <c r="BP5" s="662"/>
      <c r="BQ5" s="662"/>
      <c r="BR5" s="662"/>
      <c r="BS5" s="663">
        <v>110119</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569883</v>
      </c>
      <c r="S6" s="660"/>
      <c r="T6" s="660"/>
      <c r="U6" s="660"/>
      <c r="V6" s="660"/>
      <c r="W6" s="660"/>
      <c r="X6" s="660"/>
      <c r="Y6" s="661"/>
      <c r="Z6" s="662">
        <v>0.7</v>
      </c>
      <c r="AA6" s="662"/>
      <c r="AB6" s="662"/>
      <c r="AC6" s="662"/>
      <c r="AD6" s="663">
        <v>569883</v>
      </c>
      <c r="AE6" s="663"/>
      <c r="AF6" s="663"/>
      <c r="AG6" s="663"/>
      <c r="AH6" s="663"/>
      <c r="AI6" s="663"/>
      <c r="AJ6" s="663"/>
      <c r="AK6" s="663"/>
      <c r="AL6" s="664">
        <v>1.6</v>
      </c>
      <c r="AM6" s="665"/>
      <c r="AN6" s="665"/>
      <c r="AO6" s="666"/>
      <c r="AP6" s="656" t="s">
        <v>221</v>
      </c>
      <c r="AQ6" s="657"/>
      <c r="AR6" s="657"/>
      <c r="AS6" s="657"/>
      <c r="AT6" s="657"/>
      <c r="AU6" s="657"/>
      <c r="AV6" s="657"/>
      <c r="AW6" s="657"/>
      <c r="AX6" s="657"/>
      <c r="AY6" s="657"/>
      <c r="AZ6" s="657"/>
      <c r="BA6" s="657"/>
      <c r="BB6" s="657"/>
      <c r="BC6" s="657"/>
      <c r="BD6" s="657"/>
      <c r="BE6" s="657"/>
      <c r="BF6" s="658"/>
      <c r="BG6" s="659">
        <v>13181148</v>
      </c>
      <c r="BH6" s="660"/>
      <c r="BI6" s="660"/>
      <c r="BJ6" s="660"/>
      <c r="BK6" s="660"/>
      <c r="BL6" s="660"/>
      <c r="BM6" s="660"/>
      <c r="BN6" s="661"/>
      <c r="BO6" s="662">
        <v>99.8</v>
      </c>
      <c r="BP6" s="662"/>
      <c r="BQ6" s="662"/>
      <c r="BR6" s="662"/>
      <c r="BS6" s="663">
        <v>110119</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325178</v>
      </c>
      <c r="CS6" s="660"/>
      <c r="CT6" s="660"/>
      <c r="CU6" s="660"/>
      <c r="CV6" s="660"/>
      <c r="CW6" s="660"/>
      <c r="CX6" s="660"/>
      <c r="CY6" s="661"/>
      <c r="CZ6" s="653">
        <v>0.4</v>
      </c>
      <c r="DA6" s="654"/>
      <c r="DB6" s="654"/>
      <c r="DC6" s="670"/>
      <c r="DD6" s="668" t="s">
        <v>122</v>
      </c>
      <c r="DE6" s="660"/>
      <c r="DF6" s="660"/>
      <c r="DG6" s="660"/>
      <c r="DH6" s="660"/>
      <c r="DI6" s="660"/>
      <c r="DJ6" s="660"/>
      <c r="DK6" s="660"/>
      <c r="DL6" s="660"/>
      <c r="DM6" s="660"/>
      <c r="DN6" s="660"/>
      <c r="DO6" s="660"/>
      <c r="DP6" s="661"/>
      <c r="DQ6" s="668">
        <v>324976</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4211</v>
      </c>
      <c r="S7" s="660"/>
      <c r="T7" s="660"/>
      <c r="U7" s="660"/>
      <c r="V7" s="660"/>
      <c r="W7" s="660"/>
      <c r="X7" s="660"/>
      <c r="Y7" s="661"/>
      <c r="Z7" s="662">
        <v>0</v>
      </c>
      <c r="AA7" s="662"/>
      <c r="AB7" s="662"/>
      <c r="AC7" s="662"/>
      <c r="AD7" s="663">
        <v>4211</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5527761</v>
      </c>
      <c r="BH7" s="660"/>
      <c r="BI7" s="660"/>
      <c r="BJ7" s="660"/>
      <c r="BK7" s="660"/>
      <c r="BL7" s="660"/>
      <c r="BM7" s="660"/>
      <c r="BN7" s="661"/>
      <c r="BO7" s="662">
        <v>41.9</v>
      </c>
      <c r="BP7" s="662"/>
      <c r="BQ7" s="662"/>
      <c r="BR7" s="662"/>
      <c r="BS7" s="663">
        <v>110119</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17710598</v>
      </c>
      <c r="CS7" s="660"/>
      <c r="CT7" s="660"/>
      <c r="CU7" s="660"/>
      <c r="CV7" s="660"/>
      <c r="CW7" s="660"/>
      <c r="CX7" s="660"/>
      <c r="CY7" s="661"/>
      <c r="CZ7" s="662">
        <v>21</v>
      </c>
      <c r="DA7" s="662"/>
      <c r="DB7" s="662"/>
      <c r="DC7" s="662"/>
      <c r="DD7" s="668">
        <v>2044034</v>
      </c>
      <c r="DE7" s="660"/>
      <c r="DF7" s="660"/>
      <c r="DG7" s="660"/>
      <c r="DH7" s="660"/>
      <c r="DI7" s="660"/>
      <c r="DJ7" s="660"/>
      <c r="DK7" s="660"/>
      <c r="DL7" s="660"/>
      <c r="DM7" s="660"/>
      <c r="DN7" s="660"/>
      <c r="DO7" s="660"/>
      <c r="DP7" s="661"/>
      <c r="DQ7" s="668">
        <v>8030764</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48759</v>
      </c>
      <c r="S8" s="660"/>
      <c r="T8" s="660"/>
      <c r="U8" s="660"/>
      <c r="V8" s="660"/>
      <c r="W8" s="660"/>
      <c r="X8" s="660"/>
      <c r="Y8" s="661"/>
      <c r="Z8" s="662">
        <v>0.1</v>
      </c>
      <c r="AA8" s="662"/>
      <c r="AB8" s="662"/>
      <c r="AC8" s="662"/>
      <c r="AD8" s="663">
        <v>48759</v>
      </c>
      <c r="AE8" s="663"/>
      <c r="AF8" s="663"/>
      <c r="AG8" s="663"/>
      <c r="AH8" s="663"/>
      <c r="AI8" s="663"/>
      <c r="AJ8" s="663"/>
      <c r="AK8" s="663"/>
      <c r="AL8" s="664">
        <v>0.1</v>
      </c>
      <c r="AM8" s="665"/>
      <c r="AN8" s="665"/>
      <c r="AO8" s="666"/>
      <c r="AP8" s="656" t="s">
        <v>227</v>
      </c>
      <c r="AQ8" s="657"/>
      <c r="AR8" s="657"/>
      <c r="AS8" s="657"/>
      <c r="AT8" s="657"/>
      <c r="AU8" s="657"/>
      <c r="AV8" s="657"/>
      <c r="AW8" s="657"/>
      <c r="AX8" s="657"/>
      <c r="AY8" s="657"/>
      <c r="AZ8" s="657"/>
      <c r="BA8" s="657"/>
      <c r="BB8" s="657"/>
      <c r="BC8" s="657"/>
      <c r="BD8" s="657"/>
      <c r="BE8" s="657"/>
      <c r="BF8" s="658"/>
      <c r="BG8" s="659">
        <v>198508</v>
      </c>
      <c r="BH8" s="660"/>
      <c r="BI8" s="660"/>
      <c r="BJ8" s="660"/>
      <c r="BK8" s="660"/>
      <c r="BL8" s="660"/>
      <c r="BM8" s="660"/>
      <c r="BN8" s="661"/>
      <c r="BO8" s="662">
        <v>1.5</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25865985</v>
      </c>
      <c r="CS8" s="660"/>
      <c r="CT8" s="660"/>
      <c r="CU8" s="660"/>
      <c r="CV8" s="660"/>
      <c r="CW8" s="660"/>
      <c r="CX8" s="660"/>
      <c r="CY8" s="661"/>
      <c r="CZ8" s="662">
        <v>30.6</v>
      </c>
      <c r="DA8" s="662"/>
      <c r="DB8" s="662"/>
      <c r="DC8" s="662"/>
      <c r="DD8" s="668">
        <v>251054</v>
      </c>
      <c r="DE8" s="660"/>
      <c r="DF8" s="660"/>
      <c r="DG8" s="660"/>
      <c r="DH8" s="660"/>
      <c r="DI8" s="660"/>
      <c r="DJ8" s="660"/>
      <c r="DK8" s="660"/>
      <c r="DL8" s="660"/>
      <c r="DM8" s="660"/>
      <c r="DN8" s="660"/>
      <c r="DO8" s="660"/>
      <c r="DP8" s="661"/>
      <c r="DQ8" s="668">
        <v>12323820</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54985</v>
      </c>
      <c r="S9" s="660"/>
      <c r="T9" s="660"/>
      <c r="U9" s="660"/>
      <c r="V9" s="660"/>
      <c r="W9" s="660"/>
      <c r="X9" s="660"/>
      <c r="Y9" s="661"/>
      <c r="Z9" s="662">
        <v>0.1</v>
      </c>
      <c r="AA9" s="662"/>
      <c r="AB9" s="662"/>
      <c r="AC9" s="662"/>
      <c r="AD9" s="663">
        <v>54985</v>
      </c>
      <c r="AE9" s="663"/>
      <c r="AF9" s="663"/>
      <c r="AG9" s="663"/>
      <c r="AH9" s="663"/>
      <c r="AI9" s="663"/>
      <c r="AJ9" s="663"/>
      <c r="AK9" s="663"/>
      <c r="AL9" s="664">
        <v>0.2</v>
      </c>
      <c r="AM9" s="665"/>
      <c r="AN9" s="665"/>
      <c r="AO9" s="666"/>
      <c r="AP9" s="656" t="s">
        <v>230</v>
      </c>
      <c r="AQ9" s="657"/>
      <c r="AR9" s="657"/>
      <c r="AS9" s="657"/>
      <c r="AT9" s="657"/>
      <c r="AU9" s="657"/>
      <c r="AV9" s="657"/>
      <c r="AW9" s="657"/>
      <c r="AX9" s="657"/>
      <c r="AY9" s="657"/>
      <c r="AZ9" s="657"/>
      <c r="BA9" s="657"/>
      <c r="BB9" s="657"/>
      <c r="BC9" s="657"/>
      <c r="BD9" s="657"/>
      <c r="BE9" s="657"/>
      <c r="BF9" s="658"/>
      <c r="BG9" s="659">
        <v>4682581</v>
      </c>
      <c r="BH9" s="660"/>
      <c r="BI9" s="660"/>
      <c r="BJ9" s="660"/>
      <c r="BK9" s="660"/>
      <c r="BL9" s="660"/>
      <c r="BM9" s="660"/>
      <c r="BN9" s="661"/>
      <c r="BO9" s="662">
        <v>35.5</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5102400</v>
      </c>
      <c r="CS9" s="660"/>
      <c r="CT9" s="660"/>
      <c r="CU9" s="660"/>
      <c r="CV9" s="660"/>
      <c r="CW9" s="660"/>
      <c r="CX9" s="660"/>
      <c r="CY9" s="661"/>
      <c r="CZ9" s="662">
        <v>6</v>
      </c>
      <c r="DA9" s="662"/>
      <c r="DB9" s="662"/>
      <c r="DC9" s="662"/>
      <c r="DD9" s="668">
        <v>720383</v>
      </c>
      <c r="DE9" s="660"/>
      <c r="DF9" s="660"/>
      <c r="DG9" s="660"/>
      <c r="DH9" s="660"/>
      <c r="DI9" s="660"/>
      <c r="DJ9" s="660"/>
      <c r="DK9" s="660"/>
      <c r="DL9" s="660"/>
      <c r="DM9" s="660"/>
      <c r="DN9" s="660"/>
      <c r="DO9" s="660"/>
      <c r="DP9" s="661"/>
      <c r="DQ9" s="668">
        <v>3390173</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261161</v>
      </c>
      <c r="BH10" s="660"/>
      <c r="BI10" s="660"/>
      <c r="BJ10" s="660"/>
      <c r="BK10" s="660"/>
      <c r="BL10" s="660"/>
      <c r="BM10" s="660"/>
      <c r="BN10" s="661"/>
      <c r="BO10" s="662">
        <v>2</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56144</v>
      </c>
      <c r="CS10" s="660"/>
      <c r="CT10" s="660"/>
      <c r="CU10" s="660"/>
      <c r="CV10" s="660"/>
      <c r="CW10" s="660"/>
      <c r="CX10" s="660"/>
      <c r="CY10" s="661"/>
      <c r="CZ10" s="662">
        <v>0.1</v>
      </c>
      <c r="DA10" s="662"/>
      <c r="DB10" s="662"/>
      <c r="DC10" s="662"/>
      <c r="DD10" s="668" t="s">
        <v>122</v>
      </c>
      <c r="DE10" s="660"/>
      <c r="DF10" s="660"/>
      <c r="DG10" s="660"/>
      <c r="DH10" s="660"/>
      <c r="DI10" s="660"/>
      <c r="DJ10" s="660"/>
      <c r="DK10" s="660"/>
      <c r="DL10" s="660"/>
      <c r="DM10" s="660"/>
      <c r="DN10" s="660"/>
      <c r="DO10" s="660"/>
      <c r="DP10" s="661"/>
      <c r="DQ10" s="668">
        <v>6144</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2783756</v>
      </c>
      <c r="S11" s="660"/>
      <c r="T11" s="660"/>
      <c r="U11" s="660"/>
      <c r="V11" s="660"/>
      <c r="W11" s="660"/>
      <c r="X11" s="660"/>
      <c r="Y11" s="661"/>
      <c r="Z11" s="664">
        <v>3.2</v>
      </c>
      <c r="AA11" s="665"/>
      <c r="AB11" s="665"/>
      <c r="AC11" s="671"/>
      <c r="AD11" s="668">
        <v>2783756</v>
      </c>
      <c r="AE11" s="660"/>
      <c r="AF11" s="660"/>
      <c r="AG11" s="660"/>
      <c r="AH11" s="660"/>
      <c r="AI11" s="660"/>
      <c r="AJ11" s="660"/>
      <c r="AK11" s="661"/>
      <c r="AL11" s="664">
        <v>8</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385511</v>
      </c>
      <c r="BH11" s="660"/>
      <c r="BI11" s="660"/>
      <c r="BJ11" s="660"/>
      <c r="BK11" s="660"/>
      <c r="BL11" s="660"/>
      <c r="BM11" s="660"/>
      <c r="BN11" s="661"/>
      <c r="BO11" s="662">
        <v>2.9</v>
      </c>
      <c r="BP11" s="662"/>
      <c r="BQ11" s="662"/>
      <c r="BR11" s="662"/>
      <c r="BS11" s="663">
        <v>110119</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3499499</v>
      </c>
      <c r="CS11" s="660"/>
      <c r="CT11" s="660"/>
      <c r="CU11" s="660"/>
      <c r="CV11" s="660"/>
      <c r="CW11" s="660"/>
      <c r="CX11" s="660"/>
      <c r="CY11" s="661"/>
      <c r="CZ11" s="662">
        <v>4.0999999999999996</v>
      </c>
      <c r="DA11" s="662"/>
      <c r="DB11" s="662"/>
      <c r="DC11" s="662"/>
      <c r="DD11" s="668">
        <v>673132</v>
      </c>
      <c r="DE11" s="660"/>
      <c r="DF11" s="660"/>
      <c r="DG11" s="660"/>
      <c r="DH11" s="660"/>
      <c r="DI11" s="660"/>
      <c r="DJ11" s="660"/>
      <c r="DK11" s="660"/>
      <c r="DL11" s="660"/>
      <c r="DM11" s="660"/>
      <c r="DN11" s="660"/>
      <c r="DO11" s="660"/>
      <c r="DP11" s="661"/>
      <c r="DQ11" s="668">
        <v>1086434</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v>37637</v>
      </c>
      <c r="S12" s="660"/>
      <c r="T12" s="660"/>
      <c r="U12" s="660"/>
      <c r="V12" s="660"/>
      <c r="W12" s="660"/>
      <c r="X12" s="660"/>
      <c r="Y12" s="661"/>
      <c r="Z12" s="662">
        <v>0</v>
      </c>
      <c r="AA12" s="662"/>
      <c r="AB12" s="662"/>
      <c r="AC12" s="662"/>
      <c r="AD12" s="663">
        <v>37637</v>
      </c>
      <c r="AE12" s="663"/>
      <c r="AF12" s="663"/>
      <c r="AG12" s="663"/>
      <c r="AH12" s="663"/>
      <c r="AI12" s="663"/>
      <c r="AJ12" s="663"/>
      <c r="AK12" s="663"/>
      <c r="AL12" s="664">
        <v>0.1</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6163395</v>
      </c>
      <c r="BH12" s="660"/>
      <c r="BI12" s="660"/>
      <c r="BJ12" s="660"/>
      <c r="BK12" s="660"/>
      <c r="BL12" s="660"/>
      <c r="BM12" s="660"/>
      <c r="BN12" s="661"/>
      <c r="BO12" s="662">
        <v>46.7</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2946369</v>
      </c>
      <c r="CS12" s="660"/>
      <c r="CT12" s="660"/>
      <c r="CU12" s="660"/>
      <c r="CV12" s="660"/>
      <c r="CW12" s="660"/>
      <c r="CX12" s="660"/>
      <c r="CY12" s="661"/>
      <c r="CZ12" s="662">
        <v>3.5</v>
      </c>
      <c r="DA12" s="662"/>
      <c r="DB12" s="662"/>
      <c r="DC12" s="662"/>
      <c r="DD12" s="668">
        <v>57944</v>
      </c>
      <c r="DE12" s="660"/>
      <c r="DF12" s="660"/>
      <c r="DG12" s="660"/>
      <c r="DH12" s="660"/>
      <c r="DI12" s="660"/>
      <c r="DJ12" s="660"/>
      <c r="DK12" s="660"/>
      <c r="DL12" s="660"/>
      <c r="DM12" s="660"/>
      <c r="DN12" s="660"/>
      <c r="DO12" s="660"/>
      <c r="DP12" s="661"/>
      <c r="DQ12" s="668">
        <v>1076741</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6068634</v>
      </c>
      <c r="BH13" s="660"/>
      <c r="BI13" s="660"/>
      <c r="BJ13" s="660"/>
      <c r="BK13" s="660"/>
      <c r="BL13" s="660"/>
      <c r="BM13" s="660"/>
      <c r="BN13" s="661"/>
      <c r="BO13" s="662">
        <v>46</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5815586</v>
      </c>
      <c r="CS13" s="660"/>
      <c r="CT13" s="660"/>
      <c r="CU13" s="660"/>
      <c r="CV13" s="660"/>
      <c r="CW13" s="660"/>
      <c r="CX13" s="660"/>
      <c r="CY13" s="661"/>
      <c r="CZ13" s="662">
        <v>6.9</v>
      </c>
      <c r="DA13" s="662"/>
      <c r="DB13" s="662"/>
      <c r="DC13" s="662"/>
      <c r="DD13" s="668">
        <v>1571295</v>
      </c>
      <c r="DE13" s="660"/>
      <c r="DF13" s="660"/>
      <c r="DG13" s="660"/>
      <c r="DH13" s="660"/>
      <c r="DI13" s="660"/>
      <c r="DJ13" s="660"/>
      <c r="DK13" s="660"/>
      <c r="DL13" s="660"/>
      <c r="DM13" s="660"/>
      <c r="DN13" s="660"/>
      <c r="DO13" s="660"/>
      <c r="DP13" s="661"/>
      <c r="DQ13" s="668">
        <v>3805340</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3219</v>
      </c>
      <c r="S14" s="660"/>
      <c r="T14" s="660"/>
      <c r="U14" s="660"/>
      <c r="V14" s="660"/>
      <c r="W14" s="660"/>
      <c r="X14" s="660"/>
      <c r="Y14" s="661"/>
      <c r="Z14" s="662">
        <v>0</v>
      </c>
      <c r="AA14" s="662"/>
      <c r="AB14" s="662"/>
      <c r="AC14" s="662"/>
      <c r="AD14" s="663">
        <v>3219</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486505</v>
      </c>
      <c r="BH14" s="660"/>
      <c r="BI14" s="660"/>
      <c r="BJ14" s="660"/>
      <c r="BK14" s="660"/>
      <c r="BL14" s="660"/>
      <c r="BM14" s="660"/>
      <c r="BN14" s="661"/>
      <c r="BO14" s="662">
        <v>3.7</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2430035</v>
      </c>
      <c r="CS14" s="660"/>
      <c r="CT14" s="660"/>
      <c r="CU14" s="660"/>
      <c r="CV14" s="660"/>
      <c r="CW14" s="660"/>
      <c r="CX14" s="660"/>
      <c r="CY14" s="661"/>
      <c r="CZ14" s="662">
        <v>2.9</v>
      </c>
      <c r="DA14" s="662"/>
      <c r="DB14" s="662"/>
      <c r="DC14" s="662"/>
      <c r="DD14" s="668">
        <v>342159</v>
      </c>
      <c r="DE14" s="660"/>
      <c r="DF14" s="660"/>
      <c r="DG14" s="660"/>
      <c r="DH14" s="660"/>
      <c r="DI14" s="660"/>
      <c r="DJ14" s="660"/>
      <c r="DK14" s="660"/>
      <c r="DL14" s="660"/>
      <c r="DM14" s="660"/>
      <c r="DN14" s="660"/>
      <c r="DO14" s="660"/>
      <c r="DP14" s="661"/>
      <c r="DQ14" s="668">
        <v>1787269</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1003487</v>
      </c>
      <c r="BH15" s="660"/>
      <c r="BI15" s="660"/>
      <c r="BJ15" s="660"/>
      <c r="BK15" s="660"/>
      <c r="BL15" s="660"/>
      <c r="BM15" s="660"/>
      <c r="BN15" s="661"/>
      <c r="BO15" s="662">
        <v>7.6</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10268941</v>
      </c>
      <c r="CS15" s="660"/>
      <c r="CT15" s="660"/>
      <c r="CU15" s="660"/>
      <c r="CV15" s="660"/>
      <c r="CW15" s="660"/>
      <c r="CX15" s="660"/>
      <c r="CY15" s="661"/>
      <c r="CZ15" s="662">
        <v>12.2</v>
      </c>
      <c r="DA15" s="662"/>
      <c r="DB15" s="662"/>
      <c r="DC15" s="662"/>
      <c r="DD15" s="668">
        <v>4240233</v>
      </c>
      <c r="DE15" s="660"/>
      <c r="DF15" s="660"/>
      <c r="DG15" s="660"/>
      <c r="DH15" s="660"/>
      <c r="DI15" s="660"/>
      <c r="DJ15" s="660"/>
      <c r="DK15" s="660"/>
      <c r="DL15" s="660"/>
      <c r="DM15" s="660"/>
      <c r="DN15" s="660"/>
      <c r="DO15" s="660"/>
      <c r="DP15" s="661"/>
      <c r="DQ15" s="668">
        <v>4321026</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44478</v>
      </c>
      <c r="S16" s="660"/>
      <c r="T16" s="660"/>
      <c r="U16" s="660"/>
      <c r="V16" s="660"/>
      <c r="W16" s="660"/>
      <c r="X16" s="660"/>
      <c r="Y16" s="661"/>
      <c r="Z16" s="662">
        <v>0.1</v>
      </c>
      <c r="AA16" s="662"/>
      <c r="AB16" s="662"/>
      <c r="AC16" s="662"/>
      <c r="AD16" s="663">
        <v>44478</v>
      </c>
      <c r="AE16" s="663"/>
      <c r="AF16" s="663"/>
      <c r="AG16" s="663"/>
      <c r="AH16" s="663"/>
      <c r="AI16" s="663"/>
      <c r="AJ16" s="663"/>
      <c r="AK16" s="663"/>
      <c r="AL16" s="664">
        <v>0.1</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2060191</v>
      </c>
      <c r="CS16" s="660"/>
      <c r="CT16" s="660"/>
      <c r="CU16" s="660"/>
      <c r="CV16" s="660"/>
      <c r="CW16" s="660"/>
      <c r="CX16" s="660"/>
      <c r="CY16" s="661"/>
      <c r="CZ16" s="662">
        <v>2.4</v>
      </c>
      <c r="DA16" s="662"/>
      <c r="DB16" s="662"/>
      <c r="DC16" s="662"/>
      <c r="DD16" s="668" t="s">
        <v>122</v>
      </c>
      <c r="DE16" s="660"/>
      <c r="DF16" s="660"/>
      <c r="DG16" s="660"/>
      <c r="DH16" s="660"/>
      <c r="DI16" s="660"/>
      <c r="DJ16" s="660"/>
      <c r="DK16" s="660"/>
      <c r="DL16" s="660"/>
      <c r="DM16" s="660"/>
      <c r="DN16" s="660"/>
      <c r="DO16" s="660"/>
      <c r="DP16" s="661"/>
      <c r="DQ16" s="668">
        <v>790909</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220369</v>
      </c>
      <c r="S17" s="660"/>
      <c r="T17" s="660"/>
      <c r="U17" s="660"/>
      <c r="V17" s="660"/>
      <c r="W17" s="660"/>
      <c r="X17" s="660"/>
      <c r="Y17" s="661"/>
      <c r="Z17" s="662">
        <v>0.3</v>
      </c>
      <c r="AA17" s="662"/>
      <c r="AB17" s="662"/>
      <c r="AC17" s="662"/>
      <c r="AD17" s="663">
        <v>220369</v>
      </c>
      <c r="AE17" s="663"/>
      <c r="AF17" s="663"/>
      <c r="AG17" s="663"/>
      <c r="AH17" s="663"/>
      <c r="AI17" s="663"/>
      <c r="AJ17" s="663"/>
      <c r="AK17" s="663"/>
      <c r="AL17" s="664">
        <v>0.6</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8231386</v>
      </c>
      <c r="CS17" s="660"/>
      <c r="CT17" s="660"/>
      <c r="CU17" s="660"/>
      <c r="CV17" s="660"/>
      <c r="CW17" s="660"/>
      <c r="CX17" s="660"/>
      <c r="CY17" s="661"/>
      <c r="CZ17" s="662">
        <v>9.8000000000000007</v>
      </c>
      <c r="DA17" s="662"/>
      <c r="DB17" s="662"/>
      <c r="DC17" s="662"/>
      <c r="DD17" s="668" t="s">
        <v>122</v>
      </c>
      <c r="DE17" s="660"/>
      <c r="DF17" s="660"/>
      <c r="DG17" s="660"/>
      <c r="DH17" s="660"/>
      <c r="DI17" s="660"/>
      <c r="DJ17" s="660"/>
      <c r="DK17" s="660"/>
      <c r="DL17" s="660"/>
      <c r="DM17" s="660"/>
      <c r="DN17" s="660"/>
      <c r="DO17" s="660"/>
      <c r="DP17" s="661"/>
      <c r="DQ17" s="668">
        <v>7968697</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112637</v>
      </c>
      <c r="S18" s="660"/>
      <c r="T18" s="660"/>
      <c r="U18" s="660"/>
      <c r="V18" s="660"/>
      <c r="W18" s="660"/>
      <c r="X18" s="660"/>
      <c r="Y18" s="661"/>
      <c r="Z18" s="662">
        <v>0.1</v>
      </c>
      <c r="AA18" s="662"/>
      <c r="AB18" s="662"/>
      <c r="AC18" s="662"/>
      <c r="AD18" s="663">
        <v>112637</v>
      </c>
      <c r="AE18" s="663"/>
      <c r="AF18" s="663"/>
      <c r="AG18" s="663"/>
      <c r="AH18" s="663"/>
      <c r="AI18" s="663"/>
      <c r="AJ18" s="663"/>
      <c r="AK18" s="663"/>
      <c r="AL18" s="664">
        <v>0.3</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v>104818</v>
      </c>
      <c r="CS18" s="660"/>
      <c r="CT18" s="660"/>
      <c r="CU18" s="660"/>
      <c r="CV18" s="660"/>
      <c r="CW18" s="660"/>
      <c r="CX18" s="660"/>
      <c r="CY18" s="661"/>
      <c r="CZ18" s="662">
        <v>0.1</v>
      </c>
      <c r="DA18" s="662"/>
      <c r="DB18" s="662"/>
      <c r="DC18" s="662"/>
      <c r="DD18" s="668">
        <v>103176</v>
      </c>
      <c r="DE18" s="660"/>
      <c r="DF18" s="660"/>
      <c r="DG18" s="660"/>
      <c r="DH18" s="660"/>
      <c r="DI18" s="660"/>
      <c r="DJ18" s="660"/>
      <c r="DK18" s="660"/>
      <c r="DL18" s="660"/>
      <c r="DM18" s="660"/>
      <c r="DN18" s="660"/>
      <c r="DO18" s="660"/>
      <c r="DP18" s="661"/>
      <c r="DQ18" s="668">
        <v>99427</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104292</v>
      </c>
      <c r="S19" s="660"/>
      <c r="T19" s="660"/>
      <c r="U19" s="660"/>
      <c r="V19" s="660"/>
      <c r="W19" s="660"/>
      <c r="X19" s="660"/>
      <c r="Y19" s="661"/>
      <c r="Z19" s="662">
        <v>0.1</v>
      </c>
      <c r="AA19" s="662"/>
      <c r="AB19" s="662"/>
      <c r="AC19" s="662"/>
      <c r="AD19" s="663">
        <v>104292</v>
      </c>
      <c r="AE19" s="663"/>
      <c r="AF19" s="663"/>
      <c r="AG19" s="663"/>
      <c r="AH19" s="663"/>
      <c r="AI19" s="663"/>
      <c r="AJ19" s="663"/>
      <c r="AK19" s="663"/>
      <c r="AL19" s="664">
        <v>0.3</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22931</v>
      </c>
      <c r="BH19" s="660"/>
      <c r="BI19" s="660"/>
      <c r="BJ19" s="660"/>
      <c r="BK19" s="660"/>
      <c r="BL19" s="660"/>
      <c r="BM19" s="660"/>
      <c r="BN19" s="661"/>
      <c r="BO19" s="662">
        <v>0.2</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v>8345</v>
      </c>
      <c r="S20" s="660"/>
      <c r="T20" s="660"/>
      <c r="U20" s="660"/>
      <c r="V20" s="660"/>
      <c r="W20" s="660"/>
      <c r="X20" s="660"/>
      <c r="Y20" s="661"/>
      <c r="Z20" s="662">
        <v>0</v>
      </c>
      <c r="AA20" s="662"/>
      <c r="AB20" s="662"/>
      <c r="AC20" s="662"/>
      <c r="AD20" s="663">
        <v>8345</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22931</v>
      </c>
      <c r="BH20" s="660"/>
      <c r="BI20" s="660"/>
      <c r="BJ20" s="660"/>
      <c r="BK20" s="660"/>
      <c r="BL20" s="660"/>
      <c r="BM20" s="660"/>
      <c r="BN20" s="661"/>
      <c r="BO20" s="662">
        <v>0.2</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84417130</v>
      </c>
      <c r="CS20" s="660"/>
      <c r="CT20" s="660"/>
      <c r="CU20" s="660"/>
      <c r="CV20" s="660"/>
      <c r="CW20" s="660"/>
      <c r="CX20" s="660"/>
      <c r="CY20" s="661"/>
      <c r="CZ20" s="662">
        <v>100</v>
      </c>
      <c r="DA20" s="662"/>
      <c r="DB20" s="662"/>
      <c r="DC20" s="662"/>
      <c r="DD20" s="668">
        <v>10003410</v>
      </c>
      <c r="DE20" s="660"/>
      <c r="DF20" s="660"/>
      <c r="DG20" s="660"/>
      <c r="DH20" s="660"/>
      <c r="DI20" s="660"/>
      <c r="DJ20" s="660"/>
      <c r="DK20" s="660"/>
      <c r="DL20" s="660"/>
      <c r="DM20" s="660"/>
      <c r="DN20" s="660"/>
      <c r="DO20" s="660"/>
      <c r="DP20" s="661"/>
      <c r="DQ20" s="668">
        <v>45011720</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19671285</v>
      </c>
      <c r="S21" s="660"/>
      <c r="T21" s="660"/>
      <c r="U21" s="660"/>
      <c r="V21" s="660"/>
      <c r="W21" s="660"/>
      <c r="X21" s="660"/>
      <c r="Y21" s="661"/>
      <c r="Z21" s="662">
        <v>22.9</v>
      </c>
      <c r="AA21" s="662"/>
      <c r="AB21" s="662"/>
      <c r="AC21" s="662"/>
      <c r="AD21" s="663">
        <v>17529657</v>
      </c>
      <c r="AE21" s="663"/>
      <c r="AF21" s="663"/>
      <c r="AG21" s="663"/>
      <c r="AH21" s="663"/>
      <c r="AI21" s="663"/>
      <c r="AJ21" s="663"/>
      <c r="AK21" s="663"/>
      <c r="AL21" s="664">
        <v>50.4</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22931</v>
      </c>
      <c r="BH21" s="660"/>
      <c r="BI21" s="660"/>
      <c r="BJ21" s="660"/>
      <c r="BK21" s="660"/>
      <c r="BL21" s="660"/>
      <c r="BM21" s="660"/>
      <c r="BN21" s="661"/>
      <c r="BO21" s="662">
        <v>0.2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17529657</v>
      </c>
      <c r="S22" s="660"/>
      <c r="T22" s="660"/>
      <c r="U22" s="660"/>
      <c r="V22" s="660"/>
      <c r="W22" s="660"/>
      <c r="X22" s="660"/>
      <c r="Y22" s="661"/>
      <c r="Z22" s="662">
        <v>20.399999999999999</v>
      </c>
      <c r="AA22" s="662"/>
      <c r="AB22" s="662"/>
      <c r="AC22" s="662"/>
      <c r="AD22" s="663">
        <v>17529657</v>
      </c>
      <c r="AE22" s="663"/>
      <c r="AF22" s="663"/>
      <c r="AG22" s="663"/>
      <c r="AH22" s="663"/>
      <c r="AI22" s="663"/>
      <c r="AJ22" s="663"/>
      <c r="AK22" s="663"/>
      <c r="AL22" s="664">
        <v>50.4</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2141628</v>
      </c>
      <c r="S23" s="660"/>
      <c r="T23" s="660"/>
      <c r="U23" s="660"/>
      <c r="V23" s="660"/>
      <c r="W23" s="660"/>
      <c r="X23" s="660"/>
      <c r="Y23" s="661"/>
      <c r="Z23" s="662">
        <v>2.5</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35640648</v>
      </c>
      <c r="CS24" s="649"/>
      <c r="CT24" s="649"/>
      <c r="CU24" s="649"/>
      <c r="CV24" s="649"/>
      <c r="CW24" s="649"/>
      <c r="CX24" s="649"/>
      <c r="CY24" s="650"/>
      <c r="CZ24" s="653">
        <v>42.2</v>
      </c>
      <c r="DA24" s="654"/>
      <c r="DB24" s="654"/>
      <c r="DC24" s="670"/>
      <c r="DD24" s="694">
        <v>23077638</v>
      </c>
      <c r="DE24" s="649"/>
      <c r="DF24" s="649"/>
      <c r="DG24" s="649"/>
      <c r="DH24" s="649"/>
      <c r="DI24" s="649"/>
      <c r="DJ24" s="649"/>
      <c r="DK24" s="650"/>
      <c r="DL24" s="694">
        <v>20977081</v>
      </c>
      <c r="DM24" s="649"/>
      <c r="DN24" s="649"/>
      <c r="DO24" s="649"/>
      <c r="DP24" s="649"/>
      <c r="DQ24" s="649"/>
      <c r="DR24" s="649"/>
      <c r="DS24" s="649"/>
      <c r="DT24" s="649"/>
      <c r="DU24" s="649"/>
      <c r="DV24" s="650"/>
      <c r="DW24" s="653">
        <v>60</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36755298</v>
      </c>
      <c r="S25" s="660"/>
      <c r="T25" s="660"/>
      <c r="U25" s="660"/>
      <c r="V25" s="660"/>
      <c r="W25" s="660"/>
      <c r="X25" s="660"/>
      <c r="Y25" s="661"/>
      <c r="Z25" s="662">
        <v>42.8</v>
      </c>
      <c r="AA25" s="662"/>
      <c r="AB25" s="662"/>
      <c r="AC25" s="662"/>
      <c r="AD25" s="663">
        <v>34613670</v>
      </c>
      <c r="AE25" s="663"/>
      <c r="AF25" s="663"/>
      <c r="AG25" s="663"/>
      <c r="AH25" s="663"/>
      <c r="AI25" s="663"/>
      <c r="AJ25" s="663"/>
      <c r="AK25" s="663"/>
      <c r="AL25" s="664">
        <v>99.6</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10157823</v>
      </c>
      <c r="CS25" s="691"/>
      <c r="CT25" s="691"/>
      <c r="CU25" s="691"/>
      <c r="CV25" s="691"/>
      <c r="CW25" s="691"/>
      <c r="CX25" s="691"/>
      <c r="CY25" s="692"/>
      <c r="CZ25" s="664">
        <v>12</v>
      </c>
      <c r="DA25" s="689"/>
      <c r="DB25" s="689"/>
      <c r="DC25" s="693"/>
      <c r="DD25" s="668">
        <v>9167041</v>
      </c>
      <c r="DE25" s="691"/>
      <c r="DF25" s="691"/>
      <c r="DG25" s="691"/>
      <c r="DH25" s="691"/>
      <c r="DI25" s="691"/>
      <c r="DJ25" s="691"/>
      <c r="DK25" s="692"/>
      <c r="DL25" s="668">
        <v>8848761</v>
      </c>
      <c r="DM25" s="691"/>
      <c r="DN25" s="691"/>
      <c r="DO25" s="691"/>
      <c r="DP25" s="691"/>
      <c r="DQ25" s="691"/>
      <c r="DR25" s="691"/>
      <c r="DS25" s="691"/>
      <c r="DT25" s="691"/>
      <c r="DU25" s="691"/>
      <c r="DV25" s="692"/>
      <c r="DW25" s="664">
        <v>25.3</v>
      </c>
      <c r="DX25" s="689"/>
      <c r="DY25" s="689"/>
      <c r="DZ25" s="689"/>
      <c r="EA25" s="689"/>
      <c r="EB25" s="689"/>
      <c r="EC25" s="690"/>
    </row>
    <row r="26" spans="2:133" ht="11.25" customHeight="1" x14ac:dyDescent="0.2">
      <c r="B26" s="656" t="s">
        <v>283</v>
      </c>
      <c r="C26" s="657"/>
      <c r="D26" s="657"/>
      <c r="E26" s="657"/>
      <c r="F26" s="657"/>
      <c r="G26" s="657"/>
      <c r="H26" s="657"/>
      <c r="I26" s="657"/>
      <c r="J26" s="657"/>
      <c r="K26" s="657"/>
      <c r="L26" s="657"/>
      <c r="M26" s="657"/>
      <c r="N26" s="657"/>
      <c r="O26" s="657"/>
      <c r="P26" s="657"/>
      <c r="Q26" s="658"/>
      <c r="R26" s="659">
        <v>17662</v>
      </c>
      <c r="S26" s="660"/>
      <c r="T26" s="660"/>
      <c r="U26" s="660"/>
      <c r="V26" s="660"/>
      <c r="W26" s="660"/>
      <c r="X26" s="660"/>
      <c r="Y26" s="661"/>
      <c r="Z26" s="662">
        <v>0</v>
      </c>
      <c r="AA26" s="662"/>
      <c r="AB26" s="662"/>
      <c r="AC26" s="662"/>
      <c r="AD26" s="663">
        <v>17662</v>
      </c>
      <c r="AE26" s="663"/>
      <c r="AF26" s="663"/>
      <c r="AG26" s="663"/>
      <c r="AH26" s="663"/>
      <c r="AI26" s="663"/>
      <c r="AJ26" s="663"/>
      <c r="AK26" s="663"/>
      <c r="AL26" s="664">
        <v>0.1</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6527844</v>
      </c>
      <c r="CS26" s="660"/>
      <c r="CT26" s="660"/>
      <c r="CU26" s="660"/>
      <c r="CV26" s="660"/>
      <c r="CW26" s="660"/>
      <c r="CX26" s="660"/>
      <c r="CY26" s="661"/>
      <c r="CZ26" s="664">
        <v>7.7</v>
      </c>
      <c r="DA26" s="689"/>
      <c r="DB26" s="689"/>
      <c r="DC26" s="693"/>
      <c r="DD26" s="668">
        <v>6041216</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286</v>
      </c>
      <c r="C27" s="657"/>
      <c r="D27" s="657"/>
      <c r="E27" s="657"/>
      <c r="F27" s="657"/>
      <c r="G27" s="657"/>
      <c r="H27" s="657"/>
      <c r="I27" s="657"/>
      <c r="J27" s="657"/>
      <c r="K27" s="657"/>
      <c r="L27" s="657"/>
      <c r="M27" s="657"/>
      <c r="N27" s="657"/>
      <c r="O27" s="657"/>
      <c r="P27" s="657"/>
      <c r="Q27" s="658"/>
      <c r="R27" s="659">
        <v>1013444</v>
      </c>
      <c r="S27" s="660"/>
      <c r="T27" s="660"/>
      <c r="U27" s="660"/>
      <c r="V27" s="660"/>
      <c r="W27" s="660"/>
      <c r="X27" s="660"/>
      <c r="Y27" s="661"/>
      <c r="Z27" s="662">
        <v>1.2</v>
      </c>
      <c r="AA27" s="662"/>
      <c r="AB27" s="662"/>
      <c r="AC27" s="662"/>
      <c r="AD27" s="663">
        <v>8561</v>
      </c>
      <c r="AE27" s="663"/>
      <c r="AF27" s="663"/>
      <c r="AG27" s="663"/>
      <c r="AH27" s="663"/>
      <c r="AI27" s="663"/>
      <c r="AJ27" s="663"/>
      <c r="AK27" s="663"/>
      <c r="AL27" s="664">
        <v>0</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13204079</v>
      </c>
      <c r="BH27" s="660"/>
      <c r="BI27" s="660"/>
      <c r="BJ27" s="660"/>
      <c r="BK27" s="660"/>
      <c r="BL27" s="660"/>
      <c r="BM27" s="660"/>
      <c r="BN27" s="661"/>
      <c r="BO27" s="662">
        <v>100</v>
      </c>
      <c r="BP27" s="662"/>
      <c r="BQ27" s="662"/>
      <c r="BR27" s="662"/>
      <c r="BS27" s="663">
        <v>110119</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17251439</v>
      </c>
      <c r="CS27" s="691"/>
      <c r="CT27" s="691"/>
      <c r="CU27" s="691"/>
      <c r="CV27" s="691"/>
      <c r="CW27" s="691"/>
      <c r="CX27" s="691"/>
      <c r="CY27" s="692"/>
      <c r="CZ27" s="664">
        <v>20.399999999999999</v>
      </c>
      <c r="DA27" s="689"/>
      <c r="DB27" s="689"/>
      <c r="DC27" s="693"/>
      <c r="DD27" s="668">
        <v>5941900</v>
      </c>
      <c r="DE27" s="691"/>
      <c r="DF27" s="691"/>
      <c r="DG27" s="691"/>
      <c r="DH27" s="691"/>
      <c r="DI27" s="691"/>
      <c r="DJ27" s="691"/>
      <c r="DK27" s="692"/>
      <c r="DL27" s="668">
        <v>4159623</v>
      </c>
      <c r="DM27" s="691"/>
      <c r="DN27" s="691"/>
      <c r="DO27" s="691"/>
      <c r="DP27" s="691"/>
      <c r="DQ27" s="691"/>
      <c r="DR27" s="691"/>
      <c r="DS27" s="691"/>
      <c r="DT27" s="691"/>
      <c r="DU27" s="691"/>
      <c r="DV27" s="692"/>
      <c r="DW27" s="664">
        <v>11.9</v>
      </c>
      <c r="DX27" s="689"/>
      <c r="DY27" s="689"/>
      <c r="DZ27" s="689"/>
      <c r="EA27" s="689"/>
      <c r="EB27" s="689"/>
      <c r="EC27" s="690"/>
    </row>
    <row r="28" spans="2:133" ht="11.25" customHeight="1" x14ac:dyDescent="0.2">
      <c r="B28" s="656" t="s">
        <v>289</v>
      </c>
      <c r="C28" s="657"/>
      <c r="D28" s="657"/>
      <c r="E28" s="657"/>
      <c r="F28" s="657"/>
      <c r="G28" s="657"/>
      <c r="H28" s="657"/>
      <c r="I28" s="657"/>
      <c r="J28" s="657"/>
      <c r="K28" s="657"/>
      <c r="L28" s="657"/>
      <c r="M28" s="657"/>
      <c r="N28" s="657"/>
      <c r="O28" s="657"/>
      <c r="P28" s="657"/>
      <c r="Q28" s="658"/>
      <c r="R28" s="659">
        <v>1144558</v>
      </c>
      <c r="S28" s="660"/>
      <c r="T28" s="660"/>
      <c r="U28" s="660"/>
      <c r="V28" s="660"/>
      <c r="W28" s="660"/>
      <c r="X28" s="660"/>
      <c r="Y28" s="661"/>
      <c r="Z28" s="662">
        <v>1.3</v>
      </c>
      <c r="AA28" s="662"/>
      <c r="AB28" s="662"/>
      <c r="AC28" s="662"/>
      <c r="AD28" s="663">
        <v>75193</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8231386</v>
      </c>
      <c r="CS28" s="660"/>
      <c r="CT28" s="660"/>
      <c r="CU28" s="660"/>
      <c r="CV28" s="660"/>
      <c r="CW28" s="660"/>
      <c r="CX28" s="660"/>
      <c r="CY28" s="661"/>
      <c r="CZ28" s="664">
        <v>9.8000000000000007</v>
      </c>
      <c r="DA28" s="689"/>
      <c r="DB28" s="689"/>
      <c r="DC28" s="693"/>
      <c r="DD28" s="668">
        <v>7968697</v>
      </c>
      <c r="DE28" s="660"/>
      <c r="DF28" s="660"/>
      <c r="DG28" s="660"/>
      <c r="DH28" s="660"/>
      <c r="DI28" s="660"/>
      <c r="DJ28" s="660"/>
      <c r="DK28" s="661"/>
      <c r="DL28" s="668">
        <v>7968697</v>
      </c>
      <c r="DM28" s="660"/>
      <c r="DN28" s="660"/>
      <c r="DO28" s="660"/>
      <c r="DP28" s="660"/>
      <c r="DQ28" s="660"/>
      <c r="DR28" s="660"/>
      <c r="DS28" s="660"/>
      <c r="DT28" s="660"/>
      <c r="DU28" s="660"/>
      <c r="DV28" s="661"/>
      <c r="DW28" s="664">
        <v>22.8</v>
      </c>
      <c r="DX28" s="689"/>
      <c r="DY28" s="689"/>
      <c r="DZ28" s="689"/>
      <c r="EA28" s="689"/>
      <c r="EB28" s="689"/>
      <c r="EC28" s="690"/>
    </row>
    <row r="29" spans="2:133" ht="11.25" customHeight="1" x14ac:dyDescent="0.2">
      <c r="B29" s="656" t="s">
        <v>291</v>
      </c>
      <c r="C29" s="657"/>
      <c r="D29" s="657"/>
      <c r="E29" s="657"/>
      <c r="F29" s="657"/>
      <c r="G29" s="657"/>
      <c r="H29" s="657"/>
      <c r="I29" s="657"/>
      <c r="J29" s="657"/>
      <c r="K29" s="657"/>
      <c r="L29" s="657"/>
      <c r="M29" s="657"/>
      <c r="N29" s="657"/>
      <c r="O29" s="657"/>
      <c r="P29" s="657"/>
      <c r="Q29" s="658"/>
      <c r="R29" s="659">
        <v>440367</v>
      </c>
      <c r="S29" s="660"/>
      <c r="T29" s="660"/>
      <c r="U29" s="660"/>
      <c r="V29" s="660"/>
      <c r="W29" s="660"/>
      <c r="X29" s="660"/>
      <c r="Y29" s="661"/>
      <c r="Z29" s="662">
        <v>0.5</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8231253</v>
      </c>
      <c r="CS29" s="691"/>
      <c r="CT29" s="691"/>
      <c r="CU29" s="691"/>
      <c r="CV29" s="691"/>
      <c r="CW29" s="691"/>
      <c r="CX29" s="691"/>
      <c r="CY29" s="692"/>
      <c r="CZ29" s="664">
        <v>9.8000000000000007</v>
      </c>
      <c r="DA29" s="689"/>
      <c r="DB29" s="689"/>
      <c r="DC29" s="693"/>
      <c r="DD29" s="668">
        <v>7968564</v>
      </c>
      <c r="DE29" s="691"/>
      <c r="DF29" s="691"/>
      <c r="DG29" s="691"/>
      <c r="DH29" s="691"/>
      <c r="DI29" s="691"/>
      <c r="DJ29" s="691"/>
      <c r="DK29" s="692"/>
      <c r="DL29" s="668">
        <v>7968564</v>
      </c>
      <c r="DM29" s="691"/>
      <c r="DN29" s="691"/>
      <c r="DO29" s="691"/>
      <c r="DP29" s="691"/>
      <c r="DQ29" s="691"/>
      <c r="DR29" s="691"/>
      <c r="DS29" s="691"/>
      <c r="DT29" s="691"/>
      <c r="DU29" s="691"/>
      <c r="DV29" s="692"/>
      <c r="DW29" s="664">
        <v>22.8</v>
      </c>
      <c r="DX29" s="689"/>
      <c r="DY29" s="689"/>
      <c r="DZ29" s="689"/>
      <c r="EA29" s="689"/>
      <c r="EB29" s="689"/>
      <c r="EC29" s="690"/>
    </row>
    <row r="30" spans="2:133" ht="11.25" customHeight="1" x14ac:dyDescent="0.2">
      <c r="B30" s="656" t="s">
        <v>293</v>
      </c>
      <c r="C30" s="657"/>
      <c r="D30" s="657"/>
      <c r="E30" s="657"/>
      <c r="F30" s="657"/>
      <c r="G30" s="657"/>
      <c r="H30" s="657"/>
      <c r="I30" s="657"/>
      <c r="J30" s="657"/>
      <c r="K30" s="657"/>
      <c r="L30" s="657"/>
      <c r="M30" s="657"/>
      <c r="N30" s="657"/>
      <c r="O30" s="657"/>
      <c r="P30" s="657"/>
      <c r="Q30" s="658"/>
      <c r="R30" s="659">
        <v>12966405</v>
      </c>
      <c r="S30" s="660"/>
      <c r="T30" s="660"/>
      <c r="U30" s="660"/>
      <c r="V30" s="660"/>
      <c r="W30" s="660"/>
      <c r="X30" s="660"/>
      <c r="Y30" s="661"/>
      <c r="Z30" s="662">
        <v>15.1</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7986740</v>
      </c>
      <c r="CS30" s="660"/>
      <c r="CT30" s="660"/>
      <c r="CU30" s="660"/>
      <c r="CV30" s="660"/>
      <c r="CW30" s="660"/>
      <c r="CX30" s="660"/>
      <c r="CY30" s="661"/>
      <c r="CZ30" s="664">
        <v>9.5</v>
      </c>
      <c r="DA30" s="689"/>
      <c r="DB30" s="689"/>
      <c r="DC30" s="693"/>
      <c r="DD30" s="668">
        <v>7743017</v>
      </c>
      <c r="DE30" s="660"/>
      <c r="DF30" s="660"/>
      <c r="DG30" s="660"/>
      <c r="DH30" s="660"/>
      <c r="DI30" s="660"/>
      <c r="DJ30" s="660"/>
      <c r="DK30" s="661"/>
      <c r="DL30" s="668">
        <v>7743017</v>
      </c>
      <c r="DM30" s="660"/>
      <c r="DN30" s="660"/>
      <c r="DO30" s="660"/>
      <c r="DP30" s="660"/>
      <c r="DQ30" s="660"/>
      <c r="DR30" s="660"/>
      <c r="DS30" s="660"/>
      <c r="DT30" s="660"/>
      <c r="DU30" s="660"/>
      <c r="DV30" s="661"/>
      <c r="DW30" s="664">
        <v>22.1</v>
      </c>
      <c r="DX30" s="689"/>
      <c r="DY30" s="689"/>
      <c r="DZ30" s="689"/>
      <c r="EA30" s="689"/>
      <c r="EB30" s="689"/>
      <c r="EC30" s="690"/>
    </row>
    <row r="31" spans="2:133" ht="11.25" customHeight="1" x14ac:dyDescent="0.2">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99.1</v>
      </c>
      <c r="BH31" s="703"/>
      <c r="BI31" s="703"/>
      <c r="BJ31" s="703"/>
      <c r="BK31" s="703"/>
      <c r="BL31" s="703"/>
      <c r="BM31" s="654">
        <v>97.5</v>
      </c>
      <c r="BN31" s="703"/>
      <c r="BO31" s="703"/>
      <c r="BP31" s="703"/>
      <c r="BQ31" s="704"/>
      <c r="BR31" s="715">
        <v>99.1</v>
      </c>
      <c r="BS31" s="703"/>
      <c r="BT31" s="703"/>
      <c r="BU31" s="703"/>
      <c r="BV31" s="703"/>
      <c r="BW31" s="703"/>
      <c r="BX31" s="654">
        <v>97.5</v>
      </c>
      <c r="BY31" s="703"/>
      <c r="BZ31" s="703"/>
      <c r="CA31" s="703"/>
      <c r="CB31" s="704"/>
      <c r="CD31" s="697"/>
      <c r="CE31" s="698"/>
      <c r="CF31" s="656" t="s">
        <v>300</v>
      </c>
      <c r="CG31" s="657"/>
      <c r="CH31" s="657"/>
      <c r="CI31" s="657"/>
      <c r="CJ31" s="657"/>
      <c r="CK31" s="657"/>
      <c r="CL31" s="657"/>
      <c r="CM31" s="657"/>
      <c r="CN31" s="657"/>
      <c r="CO31" s="657"/>
      <c r="CP31" s="657"/>
      <c r="CQ31" s="658"/>
      <c r="CR31" s="659">
        <v>244513</v>
      </c>
      <c r="CS31" s="691"/>
      <c r="CT31" s="691"/>
      <c r="CU31" s="691"/>
      <c r="CV31" s="691"/>
      <c r="CW31" s="691"/>
      <c r="CX31" s="691"/>
      <c r="CY31" s="692"/>
      <c r="CZ31" s="664">
        <v>0.3</v>
      </c>
      <c r="DA31" s="689"/>
      <c r="DB31" s="689"/>
      <c r="DC31" s="693"/>
      <c r="DD31" s="668">
        <v>225547</v>
      </c>
      <c r="DE31" s="691"/>
      <c r="DF31" s="691"/>
      <c r="DG31" s="691"/>
      <c r="DH31" s="691"/>
      <c r="DI31" s="691"/>
      <c r="DJ31" s="691"/>
      <c r="DK31" s="692"/>
      <c r="DL31" s="668">
        <v>225547</v>
      </c>
      <c r="DM31" s="691"/>
      <c r="DN31" s="691"/>
      <c r="DO31" s="691"/>
      <c r="DP31" s="691"/>
      <c r="DQ31" s="691"/>
      <c r="DR31" s="691"/>
      <c r="DS31" s="691"/>
      <c r="DT31" s="691"/>
      <c r="DU31" s="691"/>
      <c r="DV31" s="692"/>
      <c r="DW31" s="664">
        <v>0.6</v>
      </c>
      <c r="DX31" s="689"/>
      <c r="DY31" s="689"/>
      <c r="DZ31" s="689"/>
      <c r="EA31" s="689"/>
      <c r="EB31" s="689"/>
      <c r="EC31" s="690"/>
    </row>
    <row r="32" spans="2:133" ht="11.25" customHeight="1" x14ac:dyDescent="0.2">
      <c r="B32" s="656" t="s">
        <v>301</v>
      </c>
      <c r="C32" s="657"/>
      <c r="D32" s="657"/>
      <c r="E32" s="657"/>
      <c r="F32" s="657"/>
      <c r="G32" s="657"/>
      <c r="H32" s="657"/>
      <c r="I32" s="657"/>
      <c r="J32" s="657"/>
      <c r="K32" s="657"/>
      <c r="L32" s="657"/>
      <c r="M32" s="657"/>
      <c r="N32" s="657"/>
      <c r="O32" s="657"/>
      <c r="P32" s="657"/>
      <c r="Q32" s="658"/>
      <c r="R32" s="659">
        <v>6881683</v>
      </c>
      <c r="S32" s="660"/>
      <c r="T32" s="660"/>
      <c r="U32" s="660"/>
      <c r="V32" s="660"/>
      <c r="W32" s="660"/>
      <c r="X32" s="660"/>
      <c r="Y32" s="661"/>
      <c r="Z32" s="662">
        <v>8</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v>
      </c>
      <c r="BH32" s="691"/>
      <c r="BI32" s="691"/>
      <c r="BJ32" s="691"/>
      <c r="BK32" s="691"/>
      <c r="BL32" s="691"/>
      <c r="BM32" s="665">
        <v>97.7</v>
      </c>
      <c r="BN32" s="691"/>
      <c r="BO32" s="691"/>
      <c r="BP32" s="691"/>
      <c r="BQ32" s="714"/>
      <c r="BR32" s="716">
        <v>99.1</v>
      </c>
      <c r="BS32" s="691"/>
      <c r="BT32" s="691"/>
      <c r="BU32" s="691"/>
      <c r="BV32" s="691"/>
      <c r="BW32" s="691"/>
      <c r="BX32" s="665">
        <v>97.8</v>
      </c>
      <c r="BY32" s="691"/>
      <c r="BZ32" s="691"/>
      <c r="CA32" s="691"/>
      <c r="CB32" s="714"/>
      <c r="CD32" s="699"/>
      <c r="CE32" s="700"/>
      <c r="CF32" s="656" t="s">
        <v>304</v>
      </c>
      <c r="CG32" s="657"/>
      <c r="CH32" s="657"/>
      <c r="CI32" s="657"/>
      <c r="CJ32" s="657"/>
      <c r="CK32" s="657"/>
      <c r="CL32" s="657"/>
      <c r="CM32" s="657"/>
      <c r="CN32" s="657"/>
      <c r="CO32" s="657"/>
      <c r="CP32" s="657"/>
      <c r="CQ32" s="658"/>
      <c r="CR32" s="659">
        <v>133</v>
      </c>
      <c r="CS32" s="660"/>
      <c r="CT32" s="660"/>
      <c r="CU32" s="660"/>
      <c r="CV32" s="660"/>
      <c r="CW32" s="660"/>
      <c r="CX32" s="660"/>
      <c r="CY32" s="661"/>
      <c r="CZ32" s="664">
        <v>0</v>
      </c>
      <c r="DA32" s="689"/>
      <c r="DB32" s="689"/>
      <c r="DC32" s="693"/>
      <c r="DD32" s="668">
        <v>133</v>
      </c>
      <c r="DE32" s="660"/>
      <c r="DF32" s="660"/>
      <c r="DG32" s="660"/>
      <c r="DH32" s="660"/>
      <c r="DI32" s="660"/>
      <c r="DJ32" s="660"/>
      <c r="DK32" s="661"/>
      <c r="DL32" s="668">
        <v>133</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2">
      <c r="B33" s="656" t="s">
        <v>305</v>
      </c>
      <c r="C33" s="657"/>
      <c r="D33" s="657"/>
      <c r="E33" s="657"/>
      <c r="F33" s="657"/>
      <c r="G33" s="657"/>
      <c r="H33" s="657"/>
      <c r="I33" s="657"/>
      <c r="J33" s="657"/>
      <c r="K33" s="657"/>
      <c r="L33" s="657"/>
      <c r="M33" s="657"/>
      <c r="N33" s="657"/>
      <c r="O33" s="657"/>
      <c r="P33" s="657"/>
      <c r="Q33" s="658"/>
      <c r="R33" s="659">
        <v>165402</v>
      </c>
      <c r="S33" s="660"/>
      <c r="T33" s="660"/>
      <c r="U33" s="660"/>
      <c r="V33" s="660"/>
      <c r="W33" s="660"/>
      <c r="X33" s="660"/>
      <c r="Y33" s="661"/>
      <c r="Z33" s="662">
        <v>0.2</v>
      </c>
      <c r="AA33" s="662"/>
      <c r="AB33" s="662"/>
      <c r="AC33" s="662"/>
      <c r="AD33" s="663">
        <v>40401</v>
      </c>
      <c r="AE33" s="663"/>
      <c r="AF33" s="663"/>
      <c r="AG33" s="663"/>
      <c r="AH33" s="663"/>
      <c r="AI33" s="663"/>
      <c r="AJ33" s="663"/>
      <c r="AK33" s="663"/>
      <c r="AL33" s="664">
        <v>0.1</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99.1</v>
      </c>
      <c r="BH33" s="718"/>
      <c r="BI33" s="718"/>
      <c r="BJ33" s="718"/>
      <c r="BK33" s="718"/>
      <c r="BL33" s="718"/>
      <c r="BM33" s="719">
        <v>96.9</v>
      </c>
      <c r="BN33" s="718"/>
      <c r="BO33" s="718"/>
      <c r="BP33" s="718"/>
      <c r="BQ33" s="720"/>
      <c r="BR33" s="717">
        <v>99.1</v>
      </c>
      <c r="BS33" s="718"/>
      <c r="BT33" s="718"/>
      <c r="BU33" s="718"/>
      <c r="BV33" s="718"/>
      <c r="BW33" s="718"/>
      <c r="BX33" s="719">
        <v>97</v>
      </c>
      <c r="BY33" s="718"/>
      <c r="BZ33" s="718"/>
      <c r="CA33" s="718"/>
      <c r="CB33" s="720"/>
      <c r="CD33" s="656" t="s">
        <v>307</v>
      </c>
      <c r="CE33" s="657"/>
      <c r="CF33" s="657"/>
      <c r="CG33" s="657"/>
      <c r="CH33" s="657"/>
      <c r="CI33" s="657"/>
      <c r="CJ33" s="657"/>
      <c r="CK33" s="657"/>
      <c r="CL33" s="657"/>
      <c r="CM33" s="657"/>
      <c r="CN33" s="657"/>
      <c r="CO33" s="657"/>
      <c r="CP33" s="657"/>
      <c r="CQ33" s="658"/>
      <c r="CR33" s="659">
        <v>36712881</v>
      </c>
      <c r="CS33" s="691"/>
      <c r="CT33" s="691"/>
      <c r="CU33" s="691"/>
      <c r="CV33" s="691"/>
      <c r="CW33" s="691"/>
      <c r="CX33" s="691"/>
      <c r="CY33" s="692"/>
      <c r="CZ33" s="664">
        <v>43.5</v>
      </c>
      <c r="DA33" s="689"/>
      <c r="DB33" s="689"/>
      <c r="DC33" s="693"/>
      <c r="DD33" s="668">
        <v>20063486</v>
      </c>
      <c r="DE33" s="691"/>
      <c r="DF33" s="691"/>
      <c r="DG33" s="691"/>
      <c r="DH33" s="691"/>
      <c r="DI33" s="691"/>
      <c r="DJ33" s="691"/>
      <c r="DK33" s="692"/>
      <c r="DL33" s="668">
        <v>10252621</v>
      </c>
      <c r="DM33" s="691"/>
      <c r="DN33" s="691"/>
      <c r="DO33" s="691"/>
      <c r="DP33" s="691"/>
      <c r="DQ33" s="691"/>
      <c r="DR33" s="691"/>
      <c r="DS33" s="691"/>
      <c r="DT33" s="691"/>
      <c r="DU33" s="691"/>
      <c r="DV33" s="692"/>
      <c r="DW33" s="664">
        <v>29.3</v>
      </c>
      <c r="DX33" s="689"/>
      <c r="DY33" s="689"/>
      <c r="DZ33" s="689"/>
      <c r="EA33" s="689"/>
      <c r="EB33" s="689"/>
      <c r="EC33" s="690"/>
    </row>
    <row r="34" spans="2:133" ht="11.25" customHeight="1" x14ac:dyDescent="0.2">
      <c r="B34" s="656" t="s">
        <v>308</v>
      </c>
      <c r="C34" s="657"/>
      <c r="D34" s="657"/>
      <c r="E34" s="657"/>
      <c r="F34" s="657"/>
      <c r="G34" s="657"/>
      <c r="H34" s="657"/>
      <c r="I34" s="657"/>
      <c r="J34" s="657"/>
      <c r="K34" s="657"/>
      <c r="L34" s="657"/>
      <c r="M34" s="657"/>
      <c r="N34" s="657"/>
      <c r="O34" s="657"/>
      <c r="P34" s="657"/>
      <c r="Q34" s="658"/>
      <c r="R34" s="659">
        <v>5409030</v>
      </c>
      <c r="S34" s="660"/>
      <c r="T34" s="660"/>
      <c r="U34" s="660"/>
      <c r="V34" s="660"/>
      <c r="W34" s="660"/>
      <c r="X34" s="660"/>
      <c r="Y34" s="661"/>
      <c r="Z34" s="662">
        <v>6.3</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14146027</v>
      </c>
      <c r="CS34" s="660"/>
      <c r="CT34" s="660"/>
      <c r="CU34" s="660"/>
      <c r="CV34" s="660"/>
      <c r="CW34" s="660"/>
      <c r="CX34" s="660"/>
      <c r="CY34" s="661"/>
      <c r="CZ34" s="664">
        <v>16.8</v>
      </c>
      <c r="DA34" s="689"/>
      <c r="DB34" s="689"/>
      <c r="DC34" s="693"/>
      <c r="DD34" s="668">
        <v>5626410</v>
      </c>
      <c r="DE34" s="660"/>
      <c r="DF34" s="660"/>
      <c r="DG34" s="660"/>
      <c r="DH34" s="660"/>
      <c r="DI34" s="660"/>
      <c r="DJ34" s="660"/>
      <c r="DK34" s="661"/>
      <c r="DL34" s="668">
        <v>4564136</v>
      </c>
      <c r="DM34" s="660"/>
      <c r="DN34" s="660"/>
      <c r="DO34" s="660"/>
      <c r="DP34" s="660"/>
      <c r="DQ34" s="660"/>
      <c r="DR34" s="660"/>
      <c r="DS34" s="660"/>
      <c r="DT34" s="660"/>
      <c r="DU34" s="660"/>
      <c r="DV34" s="661"/>
      <c r="DW34" s="664">
        <v>13.1</v>
      </c>
      <c r="DX34" s="689"/>
      <c r="DY34" s="689"/>
      <c r="DZ34" s="689"/>
      <c r="EA34" s="689"/>
      <c r="EB34" s="689"/>
      <c r="EC34" s="690"/>
    </row>
    <row r="35" spans="2:133" ht="11.25" customHeight="1" x14ac:dyDescent="0.2">
      <c r="B35" s="656" t="s">
        <v>310</v>
      </c>
      <c r="C35" s="657"/>
      <c r="D35" s="657"/>
      <c r="E35" s="657"/>
      <c r="F35" s="657"/>
      <c r="G35" s="657"/>
      <c r="H35" s="657"/>
      <c r="I35" s="657"/>
      <c r="J35" s="657"/>
      <c r="K35" s="657"/>
      <c r="L35" s="657"/>
      <c r="M35" s="657"/>
      <c r="N35" s="657"/>
      <c r="O35" s="657"/>
      <c r="P35" s="657"/>
      <c r="Q35" s="658"/>
      <c r="R35" s="659">
        <v>6579905</v>
      </c>
      <c r="S35" s="660"/>
      <c r="T35" s="660"/>
      <c r="U35" s="660"/>
      <c r="V35" s="660"/>
      <c r="W35" s="660"/>
      <c r="X35" s="660"/>
      <c r="Y35" s="661"/>
      <c r="Z35" s="662">
        <v>7.7</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301048</v>
      </c>
      <c r="CS35" s="691"/>
      <c r="CT35" s="691"/>
      <c r="CU35" s="691"/>
      <c r="CV35" s="691"/>
      <c r="CW35" s="691"/>
      <c r="CX35" s="691"/>
      <c r="CY35" s="692"/>
      <c r="CZ35" s="664">
        <v>0.4</v>
      </c>
      <c r="DA35" s="689"/>
      <c r="DB35" s="689"/>
      <c r="DC35" s="693"/>
      <c r="DD35" s="668">
        <v>176346</v>
      </c>
      <c r="DE35" s="691"/>
      <c r="DF35" s="691"/>
      <c r="DG35" s="691"/>
      <c r="DH35" s="691"/>
      <c r="DI35" s="691"/>
      <c r="DJ35" s="691"/>
      <c r="DK35" s="692"/>
      <c r="DL35" s="668">
        <v>154115</v>
      </c>
      <c r="DM35" s="691"/>
      <c r="DN35" s="691"/>
      <c r="DO35" s="691"/>
      <c r="DP35" s="691"/>
      <c r="DQ35" s="691"/>
      <c r="DR35" s="691"/>
      <c r="DS35" s="691"/>
      <c r="DT35" s="691"/>
      <c r="DU35" s="691"/>
      <c r="DV35" s="692"/>
      <c r="DW35" s="664">
        <v>0.4</v>
      </c>
      <c r="DX35" s="689"/>
      <c r="DY35" s="689"/>
      <c r="DZ35" s="689"/>
      <c r="EA35" s="689"/>
      <c r="EB35" s="689"/>
      <c r="EC35" s="690"/>
    </row>
    <row r="36" spans="2:133" ht="11.25" customHeight="1" x14ac:dyDescent="0.2">
      <c r="B36" s="656" t="s">
        <v>314</v>
      </c>
      <c r="C36" s="657"/>
      <c r="D36" s="657"/>
      <c r="E36" s="657"/>
      <c r="F36" s="657"/>
      <c r="G36" s="657"/>
      <c r="H36" s="657"/>
      <c r="I36" s="657"/>
      <c r="J36" s="657"/>
      <c r="K36" s="657"/>
      <c r="L36" s="657"/>
      <c r="M36" s="657"/>
      <c r="N36" s="657"/>
      <c r="O36" s="657"/>
      <c r="P36" s="657"/>
      <c r="Q36" s="658"/>
      <c r="R36" s="659">
        <v>1668830</v>
      </c>
      <c r="S36" s="660"/>
      <c r="T36" s="660"/>
      <c r="U36" s="660"/>
      <c r="V36" s="660"/>
      <c r="W36" s="660"/>
      <c r="X36" s="660"/>
      <c r="Y36" s="661"/>
      <c r="Z36" s="662">
        <v>1.9</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9024508</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439933</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7526086</v>
      </c>
      <c r="CS36" s="660"/>
      <c r="CT36" s="660"/>
      <c r="CU36" s="660"/>
      <c r="CV36" s="660"/>
      <c r="CW36" s="660"/>
      <c r="CX36" s="660"/>
      <c r="CY36" s="661"/>
      <c r="CZ36" s="664">
        <v>8.9</v>
      </c>
      <c r="DA36" s="689"/>
      <c r="DB36" s="689"/>
      <c r="DC36" s="693"/>
      <c r="DD36" s="668">
        <v>4749497</v>
      </c>
      <c r="DE36" s="660"/>
      <c r="DF36" s="660"/>
      <c r="DG36" s="660"/>
      <c r="DH36" s="660"/>
      <c r="DI36" s="660"/>
      <c r="DJ36" s="660"/>
      <c r="DK36" s="661"/>
      <c r="DL36" s="668">
        <v>1229983</v>
      </c>
      <c r="DM36" s="660"/>
      <c r="DN36" s="660"/>
      <c r="DO36" s="660"/>
      <c r="DP36" s="660"/>
      <c r="DQ36" s="660"/>
      <c r="DR36" s="660"/>
      <c r="DS36" s="660"/>
      <c r="DT36" s="660"/>
      <c r="DU36" s="660"/>
      <c r="DV36" s="661"/>
      <c r="DW36" s="664">
        <v>3.5</v>
      </c>
      <c r="DX36" s="689"/>
      <c r="DY36" s="689"/>
      <c r="DZ36" s="689"/>
      <c r="EA36" s="689"/>
      <c r="EB36" s="689"/>
      <c r="EC36" s="690"/>
    </row>
    <row r="37" spans="2:133" ht="11.25" customHeight="1" x14ac:dyDescent="0.2">
      <c r="B37" s="656" t="s">
        <v>318</v>
      </c>
      <c r="C37" s="657"/>
      <c r="D37" s="657"/>
      <c r="E37" s="657"/>
      <c r="F37" s="657"/>
      <c r="G37" s="657"/>
      <c r="H37" s="657"/>
      <c r="I37" s="657"/>
      <c r="J37" s="657"/>
      <c r="K37" s="657"/>
      <c r="L37" s="657"/>
      <c r="M37" s="657"/>
      <c r="N37" s="657"/>
      <c r="O37" s="657"/>
      <c r="P37" s="657"/>
      <c r="Q37" s="658"/>
      <c r="R37" s="659">
        <v>5110728</v>
      </c>
      <c r="S37" s="660"/>
      <c r="T37" s="660"/>
      <c r="U37" s="660"/>
      <c r="V37" s="660"/>
      <c r="W37" s="660"/>
      <c r="X37" s="660"/>
      <c r="Y37" s="661"/>
      <c r="Z37" s="662">
        <v>6</v>
      </c>
      <c r="AA37" s="662"/>
      <c r="AB37" s="662"/>
      <c r="AC37" s="662"/>
      <c r="AD37" s="663">
        <v>3941</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2880430</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229041</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11291</v>
      </c>
      <c r="CS37" s="691"/>
      <c r="CT37" s="691"/>
      <c r="CU37" s="691"/>
      <c r="CV37" s="691"/>
      <c r="CW37" s="691"/>
      <c r="CX37" s="691"/>
      <c r="CY37" s="692"/>
      <c r="CZ37" s="664">
        <v>0</v>
      </c>
      <c r="DA37" s="689"/>
      <c r="DB37" s="689"/>
      <c r="DC37" s="693"/>
      <c r="DD37" s="668">
        <v>11291</v>
      </c>
      <c r="DE37" s="691"/>
      <c r="DF37" s="691"/>
      <c r="DG37" s="691"/>
      <c r="DH37" s="691"/>
      <c r="DI37" s="691"/>
      <c r="DJ37" s="691"/>
      <c r="DK37" s="692"/>
      <c r="DL37" s="668">
        <v>11291</v>
      </c>
      <c r="DM37" s="691"/>
      <c r="DN37" s="691"/>
      <c r="DO37" s="691"/>
      <c r="DP37" s="691"/>
      <c r="DQ37" s="691"/>
      <c r="DR37" s="691"/>
      <c r="DS37" s="691"/>
      <c r="DT37" s="691"/>
      <c r="DU37" s="691"/>
      <c r="DV37" s="692"/>
      <c r="DW37" s="664">
        <v>0</v>
      </c>
      <c r="DX37" s="689"/>
      <c r="DY37" s="689"/>
      <c r="DZ37" s="689"/>
      <c r="EA37" s="689"/>
      <c r="EB37" s="689"/>
      <c r="EC37" s="690"/>
    </row>
    <row r="38" spans="2:133" ht="11.25" customHeight="1" x14ac:dyDescent="0.2">
      <c r="B38" s="656" t="s">
        <v>322</v>
      </c>
      <c r="C38" s="657"/>
      <c r="D38" s="657"/>
      <c r="E38" s="657"/>
      <c r="F38" s="657"/>
      <c r="G38" s="657"/>
      <c r="H38" s="657"/>
      <c r="I38" s="657"/>
      <c r="J38" s="657"/>
      <c r="K38" s="657"/>
      <c r="L38" s="657"/>
      <c r="M38" s="657"/>
      <c r="N38" s="657"/>
      <c r="O38" s="657"/>
      <c r="P38" s="657"/>
      <c r="Q38" s="658"/>
      <c r="R38" s="659">
        <v>7665712</v>
      </c>
      <c r="S38" s="660"/>
      <c r="T38" s="660"/>
      <c r="U38" s="660"/>
      <c r="V38" s="660"/>
      <c r="W38" s="660"/>
      <c r="X38" s="660"/>
      <c r="Y38" s="661"/>
      <c r="Z38" s="662">
        <v>8.9</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418860</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15159</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5574904</v>
      </c>
      <c r="CS38" s="660"/>
      <c r="CT38" s="660"/>
      <c r="CU38" s="660"/>
      <c r="CV38" s="660"/>
      <c r="CW38" s="660"/>
      <c r="CX38" s="660"/>
      <c r="CY38" s="661"/>
      <c r="CZ38" s="664">
        <v>6.6</v>
      </c>
      <c r="DA38" s="689"/>
      <c r="DB38" s="689"/>
      <c r="DC38" s="693"/>
      <c r="DD38" s="668">
        <v>4499419</v>
      </c>
      <c r="DE38" s="660"/>
      <c r="DF38" s="660"/>
      <c r="DG38" s="660"/>
      <c r="DH38" s="660"/>
      <c r="DI38" s="660"/>
      <c r="DJ38" s="660"/>
      <c r="DK38" s="661"/>
      <c r="DL38" s="668">
        <v>3854727</v>
      </c>
      <c r="DM38" s="660"/>
      <c r="DN38" s="660"/>
      <c r="DO38" s="660"/>
      <c r="DP38" s="660"/>
      <c r="DQ38" s="660"/>
      <c r="DR38" s="660"/>
      <c r="DS38" s="660"/>
      <c r="DT38" s="660"/>
      <c r="DU38" s="660"/>
      <c r="DV38" s="661"/>
      <c r="DW38" s="664">
        <v>11</v>
      </c>
      <c r="DX38" s="689"/>
      <c r="DY38" s="689"/>
      <c r="DZ38" s="689"/>
      <c r="EA38" s="689"/>
      <c r="EB38" s="689"/>
      <c r="EC38" s="690"/>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148672</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24190</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7232451</v>
      </c>
      <c r="CS39" s="691"/>
      <c r="CT39" s="691"/>
      <c r="CU39" s="691"/>
      <c r="CV39" s="691"/>
      <c r="CW39" s="691"/>
      <c r="CX39" s="691"/>
      <c r="CY39" s="692"/>
      <c r="CZ39" s="664">
        <v>8.6</v>
      </c>
      <c r="DA39" s="689"/>
      <c r="DB39" s="689"/>
      <c r="DC39" s="693"/>
      <c r="DD39" s="668">
        <v>4364449</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330</v>
      </c>
      <c r="C40" s="657"/>
      <c r="D40" s="657"/>
      <c r="E40" s="657"/>
      <c r="F40" s="657"/>
      <c r="G40" s="657"/>
      <c r="H40" s="657"/>
      <c r="I40" s="657"/>
      <c r="J40" s="657"/>
      <c r="K40" s="657"/>
      <c r="L40" s="657"/>
      <c r="M40" s="657"/>
      <c r="N40" s="657"/>
      <c r="O40" s="657"/>
      <c r="P40" s="657"/>
      <c r="Q40" s="658"/>
      <c r="R40" s="659">
        <v>207212</v>
      </c>
      <c r="S40" s="660"/>
      <c r="T40" s="660"/>
      <c r="U40" s="660"/>
      <c r="V40" s="660"/>
      <c r="W40" s="660"/>
      <c r="X40" s="660"/>
      <c r="Y40" s="661"/>
      <c r="Z40" s="662">
        <v>0.2</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v>95523</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109</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1932365</v>
      </c>
      <c r="CS40" s="660"/>
      <c r="CT40" s="660"/>
      <c r="CU40" s="660"/>
      <c r="CV40" s="660"/>
      <c r="CW40" s="660"/>
      <c r="CX40" s="660"/>
      <c r="CY40" s="661"/>
      <c r="CZ40" s="664">
        <v>2.2999999999999998</v>
      </c>
      <c r="DA40" s="689"/>
      <c r="DB40" s="689"/>
      <c r="DC40" s="693"/>
      <c r="DD40" s="668">
        <v>647365</v>
      </c>
      <c r="DE40" s="660"/>
      <c r="DF40" s="660"/>
      <c r="DG40" s="660"/>
      <c r="DH40" s="660"/>
      <c r="DI40" s="660"/>
      <c r="DJ40" s="660"/>
      <c r="DK40" s="661"/>
      <c r="DL40" s="668">
        <v>449660</v>
      </c>
      <c r="DM40" s="660"/>
      <c r="DN40" s="660"/>
      <c r="DO40" s="660"/>
      <c r="DP40" s="660"/>
      <c r="DQ40" s="660"/>
      <c r="DR40" s="660"/>
      <c r="DS40" s="660"/>
      <c r="DT40" s="660"/>
      <c r="DU40" s="660"/>
      <c r="DV40" s="661"/>
      <c r="DW40" s="664">
        <v>1.3</v>
      </c>
      <c r="DX40" s="689"/>
      <c r="DY40" s="689"/>
      <c r="DZ40" s="689"/>
      <c r="EA40" s="689"/>
      <c r="EB40" s="689"/>
      <c r="EC40" s="690"/>
    </row>
    <row r="41" spans="2:133" ht="11.25" customHeight="1" x14ac:dyDescent="0.2">
      <c r="B41" s="680" t="s">
        <v>335</v>
      </c>
      <c r="C41" s="681"/>
      <c r="D41" s="681"/>
      <c r="E41" s="681"/>
      <c r="F41" s="681"/>
      <c r="G41" s="681"/>
      <c r="H41" s="681"/>
      <c r="I41" s="681"/>
      <c r="J41" s="681"/>
      <c r="K41" s="681"/>
      <c r="L41" s="681"/>
      <c r="M41" s="681"/>
      <c r="N41" s="681"/>
      <c r="O41" s="681"/>
      <c r="P41" s="681"/>
      <c r="Q41" s="682"/>
      <c r="R41" s="731">
        <v>85819024</v>
      </c>
      <c r="S41" s="732"/>
      <c r="T41" s="732"/>
      <c r="U41" s="732"/>
      <c r="V41" s="732"/>
      <c r="W41" s="732"/>
      <c r="X41" s="732"/>
      <c r="Y41" s="736"/>
      <c r="Z41" s="737">
        <v>100</v>
      </c>
      <c r="AA41" s="737"/>
      <c r="AB41" s="737"/>
      <c r="AC41" s="737"/>
      <c r="AD41" s="738">
        <v>34759428</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1247691</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4233332</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433</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12063601</v>
      </c>
      <c r="CS42" s="691"/>
      <c r="CT42" s="691"/>
      <c r="CU42" s="691"/>
      <c r="CV42" s="691"/>
      <c r="CW42" s="691"/>
      <c r="CX42" s="691"/>
      <c r="CY42" s="692"/>
      <c r="CZ42" s="664">
        <v>14.3</v>
      </c>
      <c r="DA42" s="689"/>
      <c r="DB42" s="689"/>
      <c r="DC42" s="693"/>
      <c r="DD42" s="668">
        <v>1870596</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203083</v>
      </c>
      <c r="CS43" s="691"/>
      <c r="CT43" s="691"/>
      <c r="CU43" s="691"/>
      <c r="CV43" s="691"/>
      <c r="CW43" s="691"/>
      <c r="CX43" s="691"/>
      <c r="CY43" s="692"/>
      <c r="CZ43" s="664">
        <v>0.2</v>
      </c>
      <c r="DA43" s="689"/>
      <c r="DB43" s="689"/>
      <c r="DC43" s="693"/>
      <c r="DD43" s="668">
        <v>194950</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10003410</v>
      </c>
      <c r="CS44" s="660"/>
      <c r="CT44" s="660"/>
      <c r="CU44" s="660"/>
      <c r="CV44" s="660"/>
      <c r="CW44" s="660"/>
      <c r="CX44" s="660"/>
      <c r="CY44" s="661"/>
      <c r="CZ44" s="664">
        <v>11.8</v>
      </c>
      <c r="DA44" s="665"/>
      <c r="DB44" s="665"/>
      <c r="DC44" s="671"/>
      <c r="DD44" s="668">
        <v>1079687</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1615356</v>
      </c>
      <c r="CS45" s="691"/>
      <c r="CT45" s="691"/>
      <c r="CU45" s="691"/>
      <c r="CV45" s="691"/>
      <c r="CW45" s="691"/>
      <c r="CX45" s="691"/>
      <c r="CY45" s="692"/>
      <c r="CZ45" s="664">
        <v>1.9</v>
      </c>
      <c r="DA45" s="689"/>
      <c r="DB45" s="689"/>
      <c r="DC45" s="693"/>
      <c r="DD45" s="668">
        <v>32310</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348</v>
      </c>
      <c r="CG46" s="657"/>
      <c r="CH46" s="657"/>
      <c r="CI46" s="657"/>
      <c r="CJ46" s="657"/>
      <c r="CK46" s="657"/>
      <c r="CL46" s="657"/>
      <c r="CM46" s="657"/>
      <c r="CN46" s="657"/>
      <c r="CO46" s="657"/>
      <c r="CP46" s="657"/>
      <c r="CQ46" s="658"/>
      <c r="CR46" s="659">
        <v>8200319</v>
      </c>
      <c r="CS46" s="660"/>
      <c r="CT46" s="660"/>
      <c r="CU46" s="660"/>
      <c r="CV46" s="660"/>
      <c r="CW46" s="660"/>
      <c r="CX46" s="660"/>
      <c r="CY46" s="661"/>
      <c r="CZ46" s="664">
        <v>9.6999999999999993</v>
      </c>
      <c r="DA46" s="665"/>
      <c r="DB46" s="665"/>
      <c r="DC46" s="671"/>
      <c r="DD46" s="668">
        <v>1034379</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349</v>
      </c>
      <c r="CG47" s="657"/>
      <c r="CH47" s="657"/>
      <c r="CI47" s="657"/>
      <c r="CJ47" s="657"/>
      <c r="CK47" s="657"/>
      <c r="CL47" s="657"/>
      <c r="CM47" s="657"/>
      <c r="CN47" s="657"/>
      <c r="CO47" s="657"/>
      <c r="CP47" s="657"/>
      <c r="CQ47" s="658"/>
      <c r="CR47" s="659">
        <v>2060191</v>
      </c>
      <c r="CS47" s="691"/>
      <c r="CT47" s="691"/>
      <c r="CU47" s="691"/>
      <c r="CV47" s="691"/>
      <c r="CW47" s="691"/>
      <c r="CX47" s="691"/>
      <c r="CY47" s="692"/>
      <c r="CZ47" s="664">
        <v>2.4</v>
      </c>
      <c r="DA47" s="689"/>
      <c r="DB47" s="689"/>
      <c r="DC47" s="693"/>
      <c r="DD47" s="668">
        <v>790909</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0.8" x14ac:dyDescent="0.2">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351</v>
      </c>
      <c r="CE49" s="681"/>
      <c r="CF49" s="681"/>
      <c r="CG49" s="681"/>
      <c r="CH49" s="681"/>
      <c r="CI49" s="681"/>
      <c r="CJ49" s="681"/>
      <c r="CK49" s="681"/>
      <c r="CL49" s="681"/>
      <c r="CM49" s="681"/>
      <c r="CN49" s="681"/>
      <c r="CO49" s="681"/>
      <c r="CP49" s="681"/>
      <c r="CQ49" s="682"/>
      <c r="CR49" s="731">
        <v>84417130</v>
      </c>
      <c r="CS49" s="718"/>
      <c r="CT49" s="718"/>
      <c r="CU49" s="718"/>
      <c r="CV49" s="718"/>
      <c r="CW49" s="718"/>
      <c r="CX49" s="718"/>
      <c r="CY49" s="747"/>
      <c r="CZ49" s="739">
        <v>100</v>
      </c>
      <c r="DA49" s="748"/>
      <c r="DB49" s="748"/>
      <c r="DC49" s="749"/>
      <c r="DD49" s="750">
        <v>45011720</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ug7djF0Akbddn/pGjiuFSRJbBWdJtManMgqn8+4Pd1zL0THNR60jrc/Qd2oSosAcZHE9bXbaqKQBRYSy7Vq76g==" saltValue="fS/9eD67wbstYYKFjKW3z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G1" zoomScale="70" zoomScaleNormal="70" zoomScaleSheetLayoutView="70" workbookViewId="0">
      <selection activeCell="BS15" sqref="BS15:CG15"/>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85113</v>
      </c>
      <c r="R7" s="789"/>
      <c r="S7" s="789"/>
      <c r="T7" s="789"/>
      <c r="U7" s="789"/>
      <c r="V7" s="789">
        <v>83757</v>
      </c>
      <c r="W7" s="789"/>
      <c r="X7" s="789"/>
      <c r="Y7" s="789"/>
      <c r="Z7" s="789"/>
      <c r="AA7" s="789">
        <v>1356</v>
      </c>
      <c r="AB7" s="789"/>
      <c r="AC7" s="789"/>
      <c r="AD7" s="789"/>
      <c r="AE7" s="790"/>
      <c r="AF7" s="791">
        <v>696</v>
      </c>
      <c r="AG7" s="792"/>
      <c r="AH7" s="792"/>
      <c r="AI7" s="792"/>
      <c r="AJ7" s="793"/>
      <c r="AK7" s="794">
        <v>6446</v>
      </c>
      <c r="AL7" s="795"/>
      <c r="AM7" s="795"/>
      <c r="AN7" s="795"/>
      <c r="AO7" s="795"/>
      <c r="AP7" s="795">
        <v>87302</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t="s">
        <v>567</v>
      </c>
      <c r="BS7" s="782" t="s">
        <v>559</v>
      </c>
      <c r="BT7" s="783"/>
      <c r="BU7" s="783"/>
      <c r="BV7" s="783"/>
      <c r="BW7" s="783"/>
      <c r="BX7" s="783"/>
      <c r="BY7" s="783"/>
      <c r="BZ7" s="783"/>
      <c r="CA7" s="783"/>
      <c r="CB7" s="783"/>
      <c r="CC7" s="783"/>
      <c r="CD7" s="783"/>
      <c r="CE7" s="783"/>
      <c r="CF7" s="783"/>
      <c r="CG7" s="798"/>
      <c r="CH7" s="779">
        <v>2</v>
      </c>
      <c r="CI7" s="780"/>
      <c r="CJ7" s="780"/>
      <c r="CK7" s="780"/>
      <c r="CL7" s="781"/>
      <c r="CM7" s="779">
        <v>364</v>
      </c>
      <c r="CN7" s="780"/>
      <c r="CO7" s="780"/>
      <c r="CP7" s="780"/>
      <c r="CQ7" s="781"/>
      <c r="CR7" s="779">
        <v>5</v>
      </c>
      <c r="CS7" s="780"/>
      <c r="CT7" s="780"/>
      <c r="CU7" s="780"/>
      <c r="CV7" s="781"/>
      <c r="CW7" s="779" t="s">
        <v>568</v>
      </c>
      <c r="CX7" s="780"/>
      <c r="CY7" s="780"/>
      <c r="CZ7" s="780"/>
      <c r="DA7" s="781"/>
      <c r="DB7" s="779" t="s">
        <v>568</v>
      </c>
      <c r="DC7" s="780"/>
      <c r="DD7" s="780"/>
      <c r="DE7" s="780"/>
      <c r="DF7" s="781"/>
      <c r="DG7" s="779">
        <v>2570</v>
      </c>
      <c r="DH7" s="780"/>
      <c r="DI7" s="780"/>
      <c r="DJ7" s="780"/>
      <c r="DK7" s="781"/>
      <c r="DL7" s="779" t="s">
        <v>568</v>
      </c>
      <c r="DM7" s="780"/>
      <c r="DN7" s="780"/>
      <c r="DO7" s="780"/>
      <c r="DP7" s="781"/>
      <c r="DQ7" s="779">
        <v>648</v>
      </c>
      <c r="DR7" s="780"/>
      <c r="DS7" s="780"/>
      <c r="DT7" s="780"/>
      <c r="DU7" s="781"/>
      <c r="DV7" s="782"/>
      <c r="DW7" s="783"/>
      <c r="DX7" s="783"/>
      <c r="DY7" s="783"/>
      <c r="DZ7" s="784"/>
      <c r="EA7" s="234"/>
    </row>
    <row r="8" spans="1:131" s="235" customFormat="1" ht="26.25" customHeight="1" x14ac:dyDescent="0.2">
      <c r="A8" s="238">
        <v>2</v>
      </c>
      <c r="B8" s="816" t="s">
        <v>375</v>
      </c>
      <c r="C8" s="817"/>
      <c r="D8" s="817"/>
      <c r="E8" s="817"/>
      <c r="F8" s="817"/>
      <c r="G8" s="817"/>
      <c r="H8" s="817"/>
      <c r="I8" s="817"/>
      <c r="J8" s="817"/>
      <c r="K8" s="817"/>
      <c r="L8" s="817"/>
      <c r="M8" s="817"/>
      <c r="N8" s="817"/>
      <c r="O8" s="817"/>
      <c r="P8" s="818"/>
      <c r="Q8" s="819">
        <v>715</v>
      </c>
      <c r="R8" s="820"/>
      <c r="S8" s="820"/>
      <c r="T8" s="820"/>
      <c r="U8" s="820"/>
      <c r="V8" s="820">
        <v>670</v>
      </c>
      <c r="W8" s="820"/>
      <c r="X8" s="820"/>
      <c r="Y8" s="820"/>
      <c r="Z8" s="820"/>
      <c r="AA8" s="820">
        <v>46</v>
      </c>
      <c r="AB8" s="820"/>
      <c r="AC8" s="820"/>
      <c r="AD8" s="820"/>
      <c r="AE8" s="821"/>
      <c r="AF8" s="822">
        <v>46</v>
      </c>
      <c r="AG8" s="823"/>
      <c r="AH8" s="823"/>
      <c r="AI8" s="823"/>
      <c r="AJ8" s="824"/>
      <c r="AK8" s="805" t="s">
        <v>554</v>
      </c>
      <c r="AL8" s="806"/>
      <c r="AM8" s="806"/>
      <c r="AN8" s="806"/>
      <c r="AO8" s="806"/>
      <c r="AP8" s="806" t="s">
        <v>554</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560</v>
      </c>
      <c r="BT8" s="810"/>
      <c r="BU8" s="810"/>
      <c r="BV8" s="810"/>
      <c r="BW8" s="810"/>
      <c r="BX8" s="810"/>
      <c r="BY8" s="810"/>
      <c r="BZ8" s="810"/>
      <c r="CA8" s="810"/>
      <c r="CB8" s="810"/>
      <c r="CC8" s="810"/>
      <c r="CD8" s="810"/>
      <c r="CE8" s="810"/>
      <c r="CF8" s="810"/>
      <c r="CG8" s="811"/>
      <c r="CH8" s="812">
        <v>-11</v>
      </c>
      <c r="CI8" s="813"/>
      <c r="CJ8" s="813"/>
      <c r="CK8" s="813"/>
      <c r="CL8" s="814"/>
      <c r="CM8" s="812">
        <v>118</v>
      </c>
      <c r="CN8" s="813"/>
      <c r="CO8" s="813"/>
      <c r="CP8" s="813"/>
      <c r="CQ8" s="814"/>
      <c r="CR8" s="812">
        <v>30</v>
      </c>
      <c r="CS8" s="813"/>
      <c r="CT8" s="813"/>
      <c r="CU8" s="813"/>
      <c r="CV8" s="814"/>
      <c r="CW8" s="812">
        <v>12</v>
      </c>
      <c r="CX8" s="813"/>
      <c r="CY8" s="813"/>
      <c r="CZ8" s="813"/>
      <c r="DA8" s="814"/>
      <c r="DB8" s="812" t="s">
        <v>568</v>
      </c>
      <c r="DC8" s="813"/>
      <c r="DD8" s="813"/>
      <c r="DE8" s="813"/>
      <c r="DF8" s="814"/>
      <c r="DG8" s="812" t="s">
        <v>568</v>
      </c>
      <c r="DH8" s="813"/>
      <c r="DI8" s="813"/>
      <c r="DJ8" s="813"/>
      <c r="DK8" s="814"/>
      <c r="DL8" s="812" t="s">
        <v>568</v>
      </c>
      <c r="DM8" s="813"/>
      <c r="DN8" s="813"/>
      <c r="DO8" s="813"/>
      <c r="DP8" s="814"/>
      <c r="DQ8" s="812" t="s">
        <v>568</v>
      </c>
      <c r="DR8" s="813"/>
      <c r="DS8" s="813"/>
      <c r="DT8" s="813"/>
      <c r="DU8" s="814"/>
      <c r="DV8" s="809"/>
      <c r="DW8" s="810"/>
      <c r="DX8" s="810"/>
      <c r="DY8" s="810"/>
      <c r="DZ8" s="815"/>
      <c r="EA8" s="234"/>
    </row>
    <row r="9" spans="1:131" s="235" customFormat="1" ht="26.25" customHeight="1" x14ac:dyDescent="0.2">
      <c r="A9" s="238">
        <v>3</v>
      </c>
      <c r="B9" s="816" t="s">
        <v>376</v>
      </c>
      <c r="C9" s="817"/>
      <c r="D9" s="817"/>
      <c r="E9" s="817"/>
      <c r="F9" s="817"/>
      <c r="G9" s="817"/>
      <c r="H9" s="817"/>
      <c r="I9" s="817"/>
      <c r="J9" s="817"/>
      <c r="K9" s="817"/>
      <c r="L9" s="817"/>
      <c r="M9" s="817"/>
      <c r="N9" s="817"/>
      <c r="O9" s="817"/>
      <c r="P9" s="818"/>
      <c r="Q9" s="819">
        <v>7</v>
      </c>
      <c r="R9" s="820"/>
      <c r="S9" s="820"/>
      <c r="T9" s="820"/>
      <c r="U9" s="820"/>
      <c r="V9" s="820">
        <v>7</v>
      </c>
      <c r="W9" s="820"/>
      <c r="X9" s="820"/>
      <c r="Y9" s="820"/>
      <c r="Z9" s="820"/>
      <c r="AA9" s="820">
        <v>0</v>
      </c>
      <c r="AB9" s="820"/>
      <c r="AC9" s="820"/>
      <c r="AD9" s="820"/>
      <c r="AE9" s="821"/>
      <c r="AF9" s="822">
        <v>0</v>
      </c>
      <c r="AG9" s="823"/>
      <c r="AH9" s="823"/>
      <c r="AI9" s="823"/>
      <c r="AJ9" s="824"/>
      <c r="AK9" s="805">
        <v>1</v>
      </c>
      <c r="AL9" s="806"/>
      <c r="AM9" s="806"/>
      <c r="AN9" s="806"/>
      <c r="AO9" s="806"/>
      <c r="AP9" s="806" t="s">
        <v>554</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561</v>
      </c>
      <c r="BT9" s="810"/>
      <c r="BU9" s="810"/>
      <c r="BV9" s="810"/>
      <c r="BW9" s="810"/>
      <c r="BX9" s="810"/>
      <c r="BY9" s="810"/>
      <c r="BZ9" s="810"/>
      <c r="CA9" s="810"/>
      <c r="CB9" s="810"/>
      <c r="CC9" s="810"/>
      <c r="CD9" s="810"/>
      <c r="CE9" s="810"/>
      <c r="CF9" s="810"/>
      <c r="CG9" s="811"/>
      <c r="CH9" s="812">
        <v>20</v>
      </c>
      <c r="CI9" s="813"/>
      <c r="CJ9" s="813"/>
      <c r="CK9" s="813"/>
      <c r="CL9" s="814"/>
      <c r="CM9" s="812">
        <v>80</v>
      </c>
      <c r="CN9" s="813"/>
      <c r="CO9" s="813"/>
      <c r="CP9" s="813"/>
      <c r="CQ9" s="814"/>
      <c r="CR9" s="812">
        <v>5</v>
      </c>
      <c r="CS9" s="813"/>
      <c r="CT9" s="813"/>
      <c r="CU9" s="813"/>
      <c r="CV9" s="814"/>
      <c r="CW9" s="812" t="s">
        <v>568</v>
      </c>
      <c r="CX9" s="813"/>
      <c r="CY9" s="813"/>
      <c r="CZ9" s="813"/>
      <c r="DA9" s="814"/>
      <c r="DB9" s="812" t="s">
        <v>568</v>
      </c>
      <c r="DC9" s="813"/>
      <c r="DD9" s="813"/>
      <c r="DE9" s="813"/>
      <c r="DF9" s="814"/>
      <c r="DG9" s="812" t="s">
        <v>568</v>
      </c>
      <c r="DH9" s="813"/>
      <c r="DI9" s="813"/>
      <c r="DJ9" s="813"/>
      <c r="DK9" s="814"/>
      <c r="DL9" s="812" t="s">
        <v>568</v>
      </c>
      <c r="DM9" s="813"/>
      <c r="DN9" s="813"/>
      <c r="DO9" s="813"/>
      <c r="DP9" s="814"/>
      <c r="DQ9" s="812" t="s">
        <v>568</v>
      </c>
      <c r="DR9" s="813"/>
      <c r="DS9" s="813"/>
      <c r="DT9" s="813"/>
      <c r="DU9" s="814"/>
      <c r="DV9" s="809"/>
      <c r="DW9" s="810"/>
      <c r="DX9" s="810"/>
      <c r="DY9" s="810"/>
      <c r="DZ9" s="815"/>
      <c r="EA9" s="234"/>
    </row>
    <row r="10" spans="1:131" s="235" customFormat="1" ht="26.25" customHeight="1" x14ac:dyDescent="0.2">
      <c r="A10" s="238">
        <v>4</v>
      </c>
      <c r="B10" s="816" t="s">
        <v>377</v>
      </c>
      <c r="C10" s="817"/>
      <c r="D10" s="817"/>
      <c r="E10" s="817"/>
      <c r="F10" s="817"/>
      <c r="G10" s="817"/>
      <c r="H10" s="817"/>
      <c r="I10" s="817"/>
      <c r="J10" s="817"/>
      <c r="K10" s="817"/>
      <c r="L10" s="817"/>
      <c r="M10" s="817"/>
      <c r="N10" s="817"/>
      <c r="O10" s="817"/>
      <c r="P10" s="818"/>
      <c r="Q10" s="819">
        <v>0</v>
      </c>
      <c r="R10" s="820"/>
      <c r="S10" s="820"/>
      <c r="T10" s="820"/>
      <c r="U10" s="820"/>
      <c r="V10" s="820">
        <v>0</v>
      </c>
      <c r="W10" s="820"/>
      <c r="X10" s="820"/>
      <c r="Y10" s="820"/>
      <c r="Z10" s="820"/>
      <c r="AA10" s="820" t="s">
        <v>554</v>
      </c>
      <c r="AB10" s="820"/>
      <c r="AC10" s="820"/>
      <c r="AD10" s="820"/>
      <c r="AE10" s="821"/>
      <c r="AF10" s="822" t="s">
        <v>122</v>
      </c>
      <c r="AG10" s="823"/>
      <c r="AH10" s="823"/>
      <c r="AI10" s="823"/>
      <c r="AJ10" s="824"/>
      <c r="AK10" s="805" t="s">
        <v>554</v>
      </c>
      <c r="AL10" s="806"/>
      <c r="AM10" s="806"/>
      <c r="AN10" s="806"/>
      <c r="AO10" s="806"/>
      <c r="AP10" s="806" t="s">
        <v>554</v>
      </c>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562</v>
      </c>
      <c r="BT10" s="810"/>
      <c r="BU10" s="810"/>
      <c r="BV10" s="810"/>
      <c r="BW10" s="810"/>
      <c r="BX10" s="810"/>
      <c r="BY10" s="810"/>
      <c r="BZ10" s="810"/>
      <c r="CA10" s="810"/>
      <c r="CB10" s="810"/>
      <c r="CC10" s="810"/>
      <c r="CD10" s="810"/>
      <c r="CE10" s="810"/>
      <c r="CF10" s="810"/>
      <c r="CG10" s="811"/>
      <c r="CH10" s="812">
        <v>0</v>
      </c>
      <c r="CI10" s="813"/>
      <c r="CJ10" s="813"/>
      <c r="CK10" s="813"/>
      <c r="CL10" s="814"/>
      <c r="CM10" s="812">
        <v>66</v>
      </c>
      <c r="CN10" s="813"/>
      <c r="CO10" s="813"/>
      <c r="CP10" s="813"/>
      <c r="CQ10" s="814"/>
      <c r="CR10" s="812">
        <v>30</v>
      </c>
      <c r="CS10" s="813"/>
      <c r="CT10" s="813"/>
      <c r="CU10" s="813"/>
      <c r="CV10" s="814"/>
      <c r="CW10" s="812" t="s">
        <v>568</v>
      </c>
      <c r="CX10" s="813"/>
      <c r="CY10" s="813"/>
      <c r="CZ10" s="813"/>
      <c r="DA10" s="814"/>
      <c r="DB10" s="812" t="s">
        <v>568</v>
      </c>
      <c r="DC10" s="813"/>
      <c r="DD10" s="813"/>
      <c r="DE10" s="813"/>
      <c r="DF10" s="814"/>
      <c r="DG10" s="812" t="s">
        <v>568</v>
      </c>
      <c r="DH10" s="813"/>
      <c r="DI10" s="813"/>
      <c r="DJ10" s="813"/>
      <c r="DK10" s="814"/>
      <c r="DL10" s="812" t="s">
        <v>568</v>
      </c>
      <c r="DM10" s="813"/>
      <c r="DN10" s="813"/>
      <c r="DO10" s="813"/>
      <c r="DP10" s="814"/>
      <c r="DQ10" s="812" t="s">
        <v>568</v>
      </c>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t="s">
        <v>563</v>
      </c>
      <c r="BT11" s="810"/>
      <c r="BU11" s="810"/>
      <c r="BV11" s="810"/>
      <c r="BW11" s="810"/>
      <c r="BX11" s="810"/>
      <c r="BY11" s="810"/>
      <c r="BZ11" s="810"/>
      <c r="CA11" s="810"/>
      <c r="CB11" s="810"/>
      <c r="CC11" s="810"/>
      <c r="CD11" s="810"/>
      <c r="CE11" s="810"/>
      <c r="CF11" s="810"/>
      <c r="CG11" s="811"/>
      <c r="CH11" s="812">
        <v>1</v>
      </c>
      <c r="CI11" s="813"/>
      <c r="CJ11" s="813"/>
      <c r="CK11" s="813"/>
      <c r="CL11" s="814"/>
      <c r="CM11" s="812">
        <v>30</v>
      </c>
      <c r="CN11" s="813"/>
      <c r="CO11" s="813"/>
      <c r="CP11" s="813"/>
      <c r="CQ11" s="814"/>
      <c r="CR11" s="812">
        <v>4</v>
      </c>
      <c r="CS11" s="813"/>
      <c r="CT11" s="813"/>
      <c r="CU11" s="813"/>
      <c r="CV11" s="814"/>
      <c r="CW11" s="812" t="s">
        <v>554</v>
      </c>
      <c r="CX11" s="813"/>
      <c r="CY11" s="813"/>
      <c r="CZ11" s="813"/>
      <c r="DA11" s="814"/>
      <c r="DB11" s="812" t="s">
        <v>554</v>
      </c>
      <c r="DC11" s="813"/>
      <c r="DD11" s="813"/>
      <c r="DE11" s="813"/>
      <c r="DF11" s="814"/>
      <c r="DG11" s="812" t="s">
        <v>554</v>
      </c>
      <c r="DH11" s="813"/>
      <c r="DI11" s="813"/>
      <c r="DJ11" s="813"/>
      <c r="DK11" s="814"/>
      <c r="DL11" s="812" t="s">
        <v>554</v>
      </c>
      <c r="DM11" s="813"/>
      <c r="DN11" s="813"/>
      <c r="DO11" s="813"/>
      <c r="DP11" s="814"/>
      <c r="DQ11" s="812" t="s">
        <v>554</v>
      </c>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t="s">
        <v>564</v>
      </c>
      <c r="BT12" s="810"/>
      <c r="BU12" s="810"/>
      <c r="BV12" s="810"/>
      <c r="BW12" s="810"/>
      <c r="BX12" s="810"/>
      <c r="BY12" s="810"/>
      <c r="BZ12" s="810"/>
      <c r="CA12" s="810"/>
      <c r="CB12" s="810"/>
      <c r="CC12" s="810"/>
      <c r="CD12" s="810"/>
      <c r="CE12" s="810"/>
      <c r="CF12" s="810"/>
      <c r="CG12" s="811"/>
      <c r="CH12" s="812">
        <v>3</v>
      </c>
      <c r="CI12" s="813"/>
      <c r="CJ12" s="813"/>
      <c r="CK12" s="813"/>
      <c r="CL12" s="814"/>
      <c r="CM12" s="812">
        <v>45</v>
      </c>
      <c r="CN12" s="813"/>
      <c r="CO12" s="813"/>
      <c r="CP12" s="813"/>
      <c r="CQ12" s="814"/>
      <c r="CR12" s="812">
        <v>21</v>
      </c>
      <c r="CS12" s="813"/>
      <c r="CT12" s="813"/>
      <c r="CU12" s="813"/>
      <c r="CV12" s="814"/>
      <c r="CW12" s="812" t="s">
        <v>568</v>
      </c>
      <c r="CX12" s="813"/>
      <c r="CY12" s="813"/>
      <c r="CZ12" s="813"/>
      <c r="DA12" s="814"/>
      <c r="DB12" s="812" t="s">
        <v>568</v>
      </c>
      <c r="DC12" s="813"/>
      <c r="DD12" s="813"/>
      <c r="DE12" s="813"/>
      <c r="DF12" s="814"/>
      <c r="DG12" s="812" t="s">
        <v>568</v>
      </c>
      <c r="DH12" s="813"/>
      <c r="DI12" s="813"/>
      <c r="DJ12" s="813"/>
      <c r="DK12" s="814"/>
      <c r="DL12" s="812" t="s">
        <v>568</v>
      </c>
      <c r="DM12" s="813"/>
      <c r="DN12" s="813"/>
      <c r="DO12" s="813"/>
      <c r="DP12" s="814"/>
      <c r="DQ12" s="812" t="s">
        <v>568</v>
      </c>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t="s">
        <v>565</v>
      </c>
      <c r="BT13" s="810"/>
      <c r="BU13" s="810"/>
      <c r="BV13" s="810"/>
      <c r="BW13" s="810"/>
      <c r="BX13" s="810"/>
      <c r="BY13" s="810"/>
      <c r="BZ13" s="810"/>
      <c r="CA13" s="810"/>
      <c r="CB13" s="810"/>
      <c r="CC13" s="810"/>
      <c r="CD13" s="810"/>
      <c r="CE13" s="810"/>
      <c r="CF13" s="810"/>
      <c r="CG13" s="811"/>
      <c r="CH13" s="812">
        <v>1</v>
      </c>
      <c r="CI13" s="813"/>
      <c r="CJ13" s="813"/>
      <c r="CK13" s="813"/>
      <c r="CL13" s="814"/>
      <c r="CM13" s="812">
        <v>9</v>
      </c>
      <c r="CN13" s="813"/>
      <c r="CO13" s="813"/>
      <c r="CP13" s="813"/>
      <c r="CQ13" s="814"/>
      <c r="CR13" s="812">
        <v>50</v>
      </c>
      <c r="CS13" s="813"/>
      <c r="CT13" s="813"/>
      <c r="CU13" s="813"/>
      <c r="CV13" s="814"/>
      <c r="CW13" s="812" t="s">
        <v>568</v>
      </c>
      <c r="CX13" s="813"/>
      <c r="CY13" s="813"/>
      <c r="CZ13" s="813"/>
      <c r="DA13" s="814"/>
      <c r="DB13" s="812" t="s">
        <v>568</v>
      </c>
      <c r="DC13" s="813"/>
      <c r="DD13" s="813"/>
      <c r="DE13" s="813"/>
      <c r="DF13" s="814"/>
      <c r="DG13" s="812" t="s">
        <v>568</v>
      </c>
      <c r="DH13" s="813"/>
      <c r="DI13" s="813"/>
      <c r="DJ13" s="813"/>
      <c r="DK13" s="814"/>
      <c r="DL13" s="812" t="s">
        <v>568</v>
      </c>
      <c r="DM13" s="813"/>
      <c r="DN13" s="813"/>
      <c r="DO13" s="813"/>
      <c r="DP13" s="814"/>
      <c r="DQ13" s="812" t="s">
        <v>568</v>
      </c>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t="s">
        <v>566</v>
      </c>
      <c r="BT14" s="810"/>
      <c r="BU14" s="810"/>
      <c r="BV14" s="810"/>
      <c r="BW14" s="810"/>
      <c r="BX14" s="810"/>
      <c r="BY14" s="810"/>
      <c r="BZ14" s="810"/>
      <c r="CA14" s="810"/>
      <c r="CB14" s="810"/>
      <c r="CC14" s="810"/>
      <c r="CD14" s="810"/>
      <c r="CE14" s="810"/>
      <c r="CF14" s="810"/>
      <c r="CG14" s="811"/>
      <c r="CH14" s="812">
        <v>1</v>
      </c>
      <c r="CI14" s="813"/>
      <c r="CJ14" s="813"/>
      <c r="CK14" s="813"/>
      <c r="CL14" s="814"/>
      <c r="CM14" s="812">
        <v>77</v>
      </c>
      <c r="CN14" s="813"/>
      <c r="CO14" s="813"/>
      <c r="CP14" s="813"/>
      <c r="CQ14" s="814"/>
      <c r="CR14" s="812">
        <v>20</v>
      </c>
      <c r="CS14" s="813"/>
      <c r="CT14" s="813"/>
      <c r="CU14" s="813"/>
      <c r="CV14" s="814"/>
      <c r="CW14" s="812" t="s">
        <v>568</v>
      </c>
      <c r="CX14" s="813"/>
      <c r="CY14" s="813"/>
      <c r="CZ14" s="813"/>
      <c r="DA14" s="814"/>
      <c r="DB14" s="812" t="s">
        <v>568</v>
      </c>
      <c r="DC14" s="813"/>
      <c r="DD14" s="813"/>
      <c r="DE14" s="813"/>
      <c r="DF14" s="814"/>
      <c r="DG14" s="812" t="s">
        <v>568</v>
      </c>
      <c r="DH14" s="813"/>
      <c r="DI14" s="813"/>
      <c r="DJ14" s="813"/>
      <c r="DK14" s="814"/>
      <c r="DL14" s="812" t="s">
        <v>568</v>
      </c>
      <c r="DM14" s="813"/>
      <c r="DN14" s="813"/>
      <c r="DO14" s="813"/>
      <c r="DP14" s="814"/>
      <c r="DQ14" s="812" t="s">
        <v>568</v>
      </c>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378</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379</v>
      </c>
      <c r="B23" s="825" t="s">
        <v>380</v>
      </c>
      <c r="C23" s="826"/>
      <c r="D23" s="826"/>
      <c r="E23" s="826"/>
      <c r="F23" s="826"/>
      <c r="G23" s="826"/>
      <c r="H23" s="826"/>
      <c r="I23" s="826"/>
      <c r="J23" s="826"/>
      <c r="K23" s="826"/>
      <c r="L23" s="826"/>
      <c r="M23" s="826"/>
      <c r="N23" s="826"/>
      <c r="O23" s="826"/>
      <c r="P23" s="827"/>
      <c r="Q23" s="828">
        <v>85819</v>
      </c>
      <c r="R23" s="829"/>
      <c r="S23" s="829"/>
      <c r="T23" s="829"/>
      <c r="U23" s="829"/>
      <c r="V23" s="829">
        <v>84417</v>
      </c>
      <c r="W23" s="829"/>
      <c r="X23" s="829"/>
      <c r="Y23" s="829"/>
      <c r="Z23" s="829"/>
      <c r="AA23" s="829">
        <v>1402</v>
      </c>
      <c r="AB23" s="829"/>
      <c r="AC23" s="829"/>
      <c r="AD23" s="829"/>
      <c r="AE23" s="830"/>
      <c r="AF23" s="831">
        <v>742</v>
      </c>
      <c r="AG23" s="829"/>
      <c r="AH23" s="829"/>
      <c r="AI23" s="829"/>
      <c r="AJ23" s="832"/>
      <c r="AK23" s="833"/>
      <c r="AL23" s="834"/>
      <c r="AM23" s="834"/>
      <c r="AN23" s="834"/>
      <c r="AO23" s="834"/>
      <c r="AP23" s="829">
        <v>87302</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381</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382</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383</v>
      </c>
      <c r="R26" s="770"/>
      <c r="S26" s="770"/>
      <c r="T26" s="770"/>
      <c r="U26" s="771"/>
      <c r="V26" s="769" t="s">
        <v>384</v>
      </c>
      <c r="W26" s="770"/>
      <c r="X26" s="770"/>
      <c r="Y26" s="770"/>
      <c r="Z26" s="771"/>
      <c r="AA26" s="769" t="s">
        <v>385</v>
      </c>
      <c r="AB26" s="770"/>
      <c r="AC26" s="770"/>
      <c r="AD26" s="770"/>
      <c r="AE26" s="770"/>
      <c r="AF26" s="850" t="s">
        <v>386</v>
      </c>
      <c r="AG26" s="851"/>
      <c r="AH26" s="851"/>
      <c r="AI26" s="851"/>
      <c r="AJ26" s="852"/>
      <c r="AK26" s="770" t="s">
        <v>387</v>
      </c>
      <c r="AL26" s="770"/>
      <c r="AM26" s="770"/>
      <c r="AN26" s="770"/>
      <c r="AO26" s="771"/>
      <c r="AP26" s="769" t="s">
        <v>388</v>
      </c>
      <c r="AQ26" s="770"/>
      <c r="AR26" s="770"/>
      <c r="AS26" s="770"/>
      <c r="AT26" s="771"/>
      <c r="AU26" s="769" t="s">
        <v>389</v>
      </c>
      <c r="AV26" s="770"/>
      <c r="AW26" s="770"/>
      <c r="AX26" s="770"/>
      <c r="AY26" s="771"/>
      <c r="AZ26" s="769" t="s">
        <v>390</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391</v>
      </c>
      <c r="C28" s="786"/>
      <c r="D28" s="786"/>
      <c r="E28" s="786"/>
      <c r="F28" s="786"/>
      <c r="G28" s="786"/>
      <c r="H28" s="786"/>
      <c r="I28" s="786"/>
      <c r="J28" s="786"/>
      <c r="K28" s="786"/>
      <c r="L28" s="786"/>
      <c r="M28" s="786"/>
      <c r="N28" s="786"/>
      <c r="O28" s="786"/>
      <c r="P28" s="787"/>
      <c r="Q28" s="858">
        <v>15355</v>
      </c>
      <c r="R28" s="859"/>
      <c r="S28" s="859"/>
      <c r="T28" s="859"/>
      <c r="U28" s="859"/>
      <c r="V28" s="859">
        <v>14915</v>
      </c>
      <c r="W28" s="859"/>
      <c r="X28" s="859"/>
      <c r="Y28" s="859"/>
      <c r="Z28" s="859"/>
      <c r="AA28" s="859">
        <v>440</v>
      </c>
      <c r="AB28" s="859"/>
      <c r="AC28" s="859"/>
      <c r="AD28" s="859"/>
      <c r="AE28" s="860"/>
      <c r="AF28" s="861">
        <v>440</v>
      </c>
      <c r="AG28" s="859"/>
      <c r="AH28" s="859"/>
      <c r="AI28" s="859"/>
      <c r="AJ28" s="862"/>
      <c r="AK28" s="863">
        <v>1448</v>
      </c>
      <c r="AL28" s="864"/>
      <c r="AM28" s="864"/>
      <c r="AN28" s="864"/>
      <c r="AO28" s="864"/>
      <c r="AP28" s="864" t="s">
        <v>568</v>
      </c>
      <c r="AQ28" s="864"/>
      <c r="AR28" s="864"/>
      <c r="AS28" s="864"/>
      <c r="AT28" s="864"/>
      <c r="AU28" s="864" t="s">
        <v>568</v>
      </c>
      <c r="AV28" s="864"/>
      <c r="AW28" s="864"/>
      <c r="AX28" s="864"/>
      <c r="AY28" s="864"/>
      <c r="AZ28" s="865" t="s">
        <v>568</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392</v>
      </c>
      <c r="C29" s="817"/>
      <c r="D29" s="817"/>
      <c r="E29" s="817"/>
      <c r="F29" s="817"/>
      <c r="G29" s="817"/>
      <c r="H29" s="817"/>
      <c r="I29" s="817"/>
      <c r="J29" s="817"/>
      <c r="K29" s="817"/>
      <c r="L29" s="817"/>
      <c r="M29" s="817"/>
      <c r="N29" s="817"/>
      <c r="O29" s="817"/>
      <c r="P29" s="818"/>
      <c r="Q29" s="819">
        <v>13554</v>
      </c>
      <c r="R29" s="820"/>
      <c r="S29" s="820"/>
      <c r="T29" s="820"/>
      <c r="U29" s="820"/>
      <c r="V29" s="820">
        <v>13392</v>
      </c>
      <c r="W29" s="820"/>
      <c r="X29" s="820"/>
      <c r="Y29" s="820"/>
      <c r="Z29" s="820"/>
      <c r="AA29" s="820">
        <v>162</v>
      </c>
      <c r="AB29" s="820"/>
      <c r="AC29" s="820"/>
      <c r="AD29" s="820"/>
      <c r="AE29" s="821"/>
      <c r="AF29" s="822">
        <v>162</v>
      </c>
      <c r="AG29" s="823"/>
      <c r="AH29" s="823"/>
      <c r="AI29" s="823"/>
      <c r="AJ29" s="824"/>
      <c r="AK29" s="870">
        <v>2065</v>
      </c>
      <c r="AL29" s="866"/>
      <c r="AM29" s="866"/>
      <c r="AN29" s="866"/>
      <c r="AO29" s="866"/>
      <c r="AP29" s="866" t="s">
        <v>568</v>
      </c>
      <c r="AQ29" s="866"/>
      <c r="AR29" s="866"/>
      <c r="AS29" s="866"/>
      <c r="AT29" s="866"/>
      <c r="AU29" s="866" t="s">
        <v>568</v>
      </c>
      <c r="AV29" s="866"/>
      <c r="AW29" s="866"/>
      <c r="AX29" s="866"/>
      <c r="AY29" s="866"/>
      <c r="AZ29" s="867" t="s">
        <v>568</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393</v>
      </c>
      <c r="C30" s="817"/>
      <c r="D30" s="817"/>
      <c r="E30" s="817"/>
      <c r="F30" s="817"/>
      <c r="G30" s="817"/>
      <c r="H30" s="817"/>
      <c r="I30" s="817"/>
      <c r="J30" s="817"/>
      <c r="K30" s="817"/>
      <c r="L30" s="817"/>
      <c r="M30" s="817"/>
      <c r="N30" s="817"/>
      <c r="O30" s="817"/>
      <c r="P30" s="818"/>
      <c r="Q30" s="819">
        <v>1790</v>
      </c>
      <c r="R30" s="820"/>
      <c r="S30" s="820"/>
      <c r="T30" s="820"/>
      <c r="U30" s="820"/>
      <c r="V30" s="820">
        <v>1785</v>
      </c>
      <c r="W30" s="820"/>
      <c r="X30" s="820"/>
      <c r="Y30" s="820"/>
      <c r="Z30" s="820"/>
      <c r="AA30" s="820">
        <v>6</v>
      </c>
      <c r="AB30" s="820"/>
      <c r="AC30" s="820"/>
      <c r="AD30" s="820"/>
      <c r="AE30" s="821"/>
      <c r="AF30" s="822">
        <v>6</v>
      </c>
      <c r="AG30" s="823"/>
      <c r="AH30" s="823"/>
      <c r="AI30" s="823"/>
      <c r="AJ30" s="824"/>
      <c r="AK30" s="870">
        <v>501</v>
      </c>
      <c r="AL30" s="866"/>
      <c r="AM30" s="866"/>
      <c r="AN30" s="866"/>
      <c r="AO30" s="866"/>
      <c r="AP30" s="866" t="s">
        <v>568</v>
      </c>
      <c r="AQ30" s="866"/>
      <c r="AR30" s="866"/>
      <c r="AS30" s="866"/>
      <c r="AT30" s="866"/>
      <c r="AU30" s="866" t="s">
        <v>568</v>
      </c>
      <c r="AV30" s="866"/>
      <c r="AW30" s="866"/>
      <c r="AX30" s="866"/>
      <c r="AY30" s="866"/>
      <c r="AZ30" s="867" t="s">
        <v>568</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394</v>
      </c>
      <c r="C31" s="817"/>
      <c r="D31" s="817"/>
      <c r="E31" s="817"/>
      <c r="F31" s="817"/>
      <c r="G31" s="817"/>
      <c r="H31" s="817"/>
      <c r="I31" s="817"/>
      <c r="J31" s="817"/>
      <c r="K31" s="817"/>
      <c r="L31" s="817"/>
      <c r="M31" s="817"/>
      <c r="N31" s="817"/>
      <c r="O31" s="817"/>
      <c r="P31" s="818"/>
      <c r="Q31" s="819">
        <v>3025</v>
      </c>
      <c r="R31" s="820"/>
      <c r="S31" s="820"/>
      <c r="T31" s="820"/>
      <c r="U31" s="820"/>
      <c r="V31" s="820">
        <v>2684</v>
      </c>
      <c r="W31" s="820"/>
      <c r="X31" s="820"/>
      <c r="Y31" s="820"/>
      <c r="Z31" s="820"/>
      <c r="AA31" s="820">
        <v>341</v>
      </c>
      <c r="AB31" s="820"/>
      <c r="AC31" s="820"/>
      <c r="AD31" s="820"/>
      <c r="AE31" s="821"/>
      <c r="AF31" s="822">
        <v>2425</v>
      </c>
      <c r="AG31" s="823"/>
      <c r="AH31" s="823"/>
      <c r="AI31" s="823"/>
      <c r="AJ31" s="824"/>
      <c r="AK31" s="870">
        <v>419</v>
      </c>
      <c r="AL31" s="866"/>
      <c r="AM31" s="866"/>
      <c r="AN31" s="866"/>
      <c r="AO31" s="866"/>
      <c r="AP31" s="866">
        <v>10464</v>
      </c>
      <c r="AQ31" s="866"/>
      <c r="AR31" s="866"/>
      <c r="AS31" s="866"/>
      <c r="AT31" s="866"/>
      <c r="AU31" s="866">
        <v>2302</v>
      </c>
      <c r="AV31" s="866"/>
      <c r="AW31" s="866"/>
      <c r="AX31" s="866"/>
      <c r="AY31" s="866"/>
      <c r="AZ31" s="867" t="s">
        <v>568</v>
      </c>
      <c r="BA31" s="867"/>
      <c r="BB31" s="867"/>
      <c r="BC31" s="867"/>
      <c r="BD31" s="867"/>
      <c r="BE31" s="868" t="s">
        <v>395</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396</v>
      </c>
      <c r="C32" s="817"/>
      <c r="D32" s="817"/>
      <c r="E32" s="817"/>
      <c r="F32" s="817"/>
      <c r="G32" s="817"/>
      <c r="H32" s="817"/>
      <c r="I32" s="817"/>
      <c r="J32" s="817"/>
      <c r="K32" s="817"/>
      <c r="L32" s="817"/>
      <c r="M32" s="817"/>
      <c r="N32" s="817"/>
      <c r="O32" s="817"/>
      <c r="P32" s="818"/>
      <c r="Q32" s="819">
        <v>101</v>
      </c>
      <c r="R32" s="820"/>
      <c r="S32" s="820"/>
      <c r="T32" s="820"/>
      <c r="U32" s="820"/>
      <c r="V32" s="820">
        <v>112</v>
      </c>
      <c r="W32" s="820"/>
      <c r="X32" s="820"/>
      <c r="Y32" s="820"/>
      <c r="Z32" s="820"/>
      <c r="AA32" s="820">
        <v>-11</v>
      </c>
      <c r="AB32" s="820"/>
      <c r="AC32" s="820"/>
      <c r="AD32" s="820"/>
      <c r="AE32" s="821"/>
      <c r="AF32" s="822">
        <v>224</v>
      </c>
      <c r="AG32" s="823"/>
      <c r="AH32" s="823"/>
      <c r="AI32" s="823"/>
      <c r="AJ32" s="824"/>
      <c r="AK32" s="870" t="s">
        <v>554</v>
      </c>
      <c r="AL32" s="866"/>
      <c r="AM32" s="866"/>
      <c r="AN32" s="866"/>
      <c r="AO32" s="866"/>
      <c r="AP32" s="866" t="s">
        <v>568</v>
      </c>
      <c r="AQ32" s="866"/>
      <c r="AR32" s="866"/>
      <c r="AS32" s="866"/>
      <c r="AT32" s="866"/>
      <c r="AU32" s="866" t="s">
        <v>568</v>
      </c>
      <c r="AV32" s="866"/>
      <c r="AW32" s="866"/>
      <c r="AX32" s="866"/>
      <c r="AY32" s="866"/>
      <c r="AZ32" s="867" t="s">
        <v>568</v>
      </c>
      <c r="BA32" s="867"/>
      <c r="BB32" s="867"/>
      <c r="BC32" s="867"/>
      <c r="BD32" s="867"/>
      <c r="BE32" s="868" t="s">
        <v>395</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397</v>
      </c>
      <c r="C33" s="817"/>
      <c r="D33" s="817"/>
      <c r="E33" s="817"/>
      <c r="F33" s="817"/>
      <c r="G33" s="817"/>
      <c r="H33" s="817"/>
      <c r="I33" s="817"/>
      <c r="J33" s="817"/>
      <c r="K33" s="817"/>
      <c r="L33" s="817"/>
      <c r="M33" s="817"/>
      <c r="N33" s="817"/>
      <c r="O33" s="817"/>
      <c r="P33" s="818"/>
      <c r="Q33" s="819">
        <v>4264</v>
      </c>
      <c r="R33" s="820"/>
      <c r="S33" s="820"/>
      <c r="T33" s="820"/>
      <c r="U33" s="820"/>
      <c r="V33" s="820">
        <v>4505</v>
      </c>
      <c r="W33" s="820"/>
      <c r="X33" s="820"/>
      <c r="Y33" s="820"/>
      <c r="Z33" s="820"/>
      <c r="AA33" s="820">
        <v>-241</v>
      </c>
      <c r="AB33" s="820"/>
      <c r="AC33" s="820"/>
      <c r="AD33" s="820"/>
      <c r="AE33" s="821"/>
      <c r="AF33" s="822">
        <v>368</v>
      </c>
      <c r="AG33" s="823"/>
      <c r="AH33" s="823"/>
      <c r="AI33" s="823"/>
      <c r="AJ33" s="824"/>
      <c r="AK33" s="870">
        <v>2880</v>
      </c>
      <c r="AL33" s="866"/>
      <c r="AM33" s="866"/>
      <c r="AN33" s="866"/>
      <c r="AO33" s="866"/>
      <c r="AP33" s="866">
        <v>37384</v>
      </c>
      <c r="AQ33" s="866"/>
      <c r="AR33" s="866"/>
      <c r="AS33" s="866"/>
      <c r="AT33" s="866"/>
      <c r="AU33" s="866">
        <v>29271</v>
      </c>
      <c r="AV33" s="866"/>
      <c r="AW33" s="866"/>
      <c r="AX33" s="866"/>
      <c r="AY33" s="866"/>
      <c r="AZ33" s="867" t="s">
        <v>568</v>
      </c>
      <c r="BA33" s="867"/>
      <c r="BB33" s="867"/>
      <c r="BC33" s="867"/>
      <c r="BD33" s="867"/>
      <c r="BE33" s="868" t="s">
        <v>395</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398</v>
      </c>
      <c r="C34" s="817"/>
      <c r="D34" s="817"/>
      <c r="E34" s="817"/>
      <c r="F34" s="817"/>
      <c r="G34" s="817"/>
      <c r="H34" s="817"/>
      <c r="I34" s="817"/>
      <c r="J34" s="817"/>
      <c r="K34" s="817"/>
      <c r="L34" s="817"/>
      <c r="M34" s="817"/>
      <c r="N34" s="817"/>
      <c r="O34" s="817"/>
      <c r="P34" s="818"/>
      <c r="Q34" s="819">
        <v>690</v>
      </c>
      <c r="R34" s="820"/>
      <c r="S34" s="820"/>
      <c r="T34" s="820"/>
      <c r="U34" s="820"/>
      <c r="V34" s="820">
        <v>666</v>
      </c>
      <c r="W34" s="820"/>
      <c r="X34" s="820"/>
      <c r="Y34" s="820"/>
      <c r="Z34" s="820"/>
      <c r="AA34" s="820">
        <v>24</v>
      </c>
      <c r="AB34" s="820"/>
      <c r="AC34" s="820"/>
      <c r="AD34" s="820"/>
      <c r="AE34" s="821"/>
      <c r="AF34" s="822">
        <v>605</v>
      </c>
      <c r="AG34" s="823"/>
      <c r="AH34" s="823"/>
      <c r="AI34" s="823"/>
      <c r="AJ34" s="824"/>
      <c r="AK34" s="870">
        <v>149</v>
      </c>
      <c r="AL34" s="866"/>
      <c r="AM34" s="866"/>
      <c r="AN34" s="866"/>
      <c r="AO34" s="866"/>
      <c r="AP34" s="866">
        <v>390</v>
      </c>
      <c r="AQ34" s="866"/>
      <c r="AR34" s="866"/>
      <c r="AS34" s="866"/>
      <c r="AT34" s="866"/>
      <c r="AU34" s="866">
        <v>231</v>
      </c>
      <c r="AV34" s="866"/>
      <c r="AW34" s="866"/>
      <c r="AX34" s="866"/>
      <c r="AY34" s="866"/>
      <c r="AZ34" s="867" t="s">
        <v>568</v>
      </c>
      <c r="BA34" s="867"/>
      <c r="BB34" s="867"/>
      <c r="BC34" s="867"/>
      <c r="BD34" s="867"/>
      <c r="BE34" s="868" t="s">
        <v>395</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t="s">
        <v>399</v>
      </c>
      <c r="C35" s="817"/>
      <c r="D35" s="817"/>
      <c r="E35" s="817"/>
      <c r="F35" s="817"/>
      <c r="G35" s="817"/>
      <c r="H35" s="817"/>
      <c r="I35" s="817"/>
      <c r="J35" s="817"/>
      <c r="K35" s="817"/>
      <c r="L35" s="817"/>
      <c r="M35" s="817"/>
      <c r="N35" s="817"/>
      <c r="O35" s="817"/>
      <c r="P35" s="818"/>
      <c r="Q35" s="819">
        <v>97785</v>
      </c>
      <c r="R35" s="820"/>
      <c r="S35" s="820"/>
      <c r="T35" s="820"/>
      <c r="U35" s="820"/>
      <c r="V35" s="820">
        <v>93695</v>
      </c>
      <c r="W35" s="820"/>
      <c r="X35" s="820"/>
      <c r="Y35" s="820"/>
      <c r="Z35" s="820"/>
      <c r="AA35" s="820">
        <v>4090</v>
      </c>
      <c r="AB35" s="820"/>
      <c r="AC35" s="820"/>
      <c r="AD35" s="820"/>
      <c r="AE35" s="821"/>
      <c r="AF35" s="822">
        <v>16544</v>
      </c>
      <c r="AG35" s="823"/>
      <c r="AH35" s="823"/>
      <c r="AI35" s="823"/>
      <c r="AJ35" s="824"/>
      <c r="AK35" s="870">
        <v>2</v>
      </c>
      <c r="AL35" s="866"/>
      <c r="AM35" s="866"/>
      <c r="AN35" s="866"/>
      <c r="AO35" s="866"/>
      <c r="AP35" s="866" t="s">
        <v>568</v>
      </c>
      <c r="AQ35" s="866"/>
      <c r="AR35" s="866"/>
      <c r="AS35" s="866"/>
      <c r="AT35" s="866"/>
      <c r="AU35" s="866" t="s">
        <v>568</v>
      </c>
      <c r="AV35" s="866"/>
      <c r="AW35" s="866"/>
      <c r="AX35" s="866"/>
      <c r="AY35" s="866"/>
      <c r="AZ35" s="867" t="s">
        <v>568</v>
      </c>
      <c r="BA35" s="867"/>
      <c r="BB35" s="867"/>
      <c r="BC35" s="867"/>
      <c r="BD35" s="867"/>
      <c r="BE35" s="868" t="s">
        <v>395</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t="s">
        <v>400</v>
      </c>
      <c r="C36" s="817"/>
      <c r="D36" s="817"/>
      <c r="E36" s="817"/>
      <c r="F36" s="817"/>
      <c r="G36" s="817"/>
      <c r="H36" s="817"/>
      <c r="I36" s="817"/>
      <c r="J36" s="817"/>
      <c r="K36" s="817"/>
      <c r="L36" s="817"/>
      <c r="M36" s="817"/>
      <c r="N36" s="817"/>
      <c r="O36" s="817"/>
      <c r="P36" s="818"/>
      <c r="Q36" s="819">
        <v>236</v>
      </c>
      <c r="R36" s="820"/>
      <c r="S36" s="820"/>
      <c r="T36" s="820"/>
      <c r="U36" s="820"/>
      <c r="V36" s="820">
        <v>236</v>
      </c>
      <c r="W36" s="820"/>
      <c r="X36" s="820"/>
      <c r="Y36" s="820"/>
      <c r="Z36" s="820"/>
      <c r="AA36" s="820" t="s">
        <v>568</v>
      </c>
      <c r="AB36" s="820"/>
      <c r="AC36" s="820"/>
      <c r="AD36" s="820"/>
      <c r="AE36" s="821"/>
      <c r="AF36" s="822" t="s">
        <v>122</v>
      </c>
      <c r="AG36" s="823"/>
      <c r="AH36" s="823"/>
      <c r="AI36" s="823"/>
      <c r="AJ36" s="824"/>
      <c r="AK36" s="870">
        <v>218</v>
      </c>
      <c r="AL36" s="866"/>
      <c r="AM36" s="866"/>
      <c r="AN36" s="866"/>
      <c r="AO36" s="866"/>
      <c r="AP36" s="866" t="s">
        <v>568</v>
      </c>
      <c r="AQ36" s="866"/>
      <c r="AR36" s="866"/>
      <c r="AS36" s="866"/>
      <c r="AT36" s="866"/>
      <c r="AU36" s="866" t="s">
        <v>568</v>
      </c>
      <c r="AV36" s="866"/>
      <c r="AW36" s="866"/>
      <c r="AX36" s="866"/>
      <c r="AY36" s="866"/>
      <c r="AZ36" s="867" t="s">
        <v>568</v>
      </c>
      <c r="BA36" s="867"/>
      <c r="BB36" s="867"/>
      <c r="BC36" s="867"/>
      <c r="BD36" s="867"/>
      <c r="BE36" s="868" t="s">
        <v>401</v>
      </c>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402</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379</v>
      </c>
      <c r="B63" s="825" t="s">
        <v>403</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20774</v>
      </c>
      <c r="AG63" s="880"/>
      <c r="AH63" s="880"/>
      <c r="AI63" s="880"/>
      <c r="AJ63" s="881"/>
      <c r="AK63" s="882"/>
      <c r="AL63" s="877"/>
      <c r="AM63" s="877"/>
      <c r="AN63" s="877"/>
      <c r="AO63" s="877"/>
      <c r="AP63" s="880">
        <v>48238</v>
      </c>
      <c r="AQ63" s="880"/>
      <c r="AR63" s="880"/>
      <c r="AS63" s="880"/>
      <c r="AT63" s="880"/>
      <c r="AU63" s="880">
        <v>31804</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404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405</v>
      </c>
      <c r="B66" s="764"/>
      <c r="C66" s="764"/>
      <c r="D66" s="764"/>
      <c r="E66" s="764"/>
      <c r="F66" s="764"/>
      <c r="G66" s="764"/>
      <c r="H66" s="764"/>
      <c r="I66" s="764"/>
      <c r="J66" s="764"/>
      <c r="K66" s="764"/>
      <c r="L66" s="764"/>
      <c r="M66" s="764"/>
      <c r="N66" s="764"/>
      <c r="O66" s="764"/>
      <c r="P66" s="765"/>
      <c r="Q66" s="769" t="s">
        <v>383</v>
      </c>
      <c r="R66" s="770"/>
      <c r="S66" s="770"/>
      <c r="T66" s="770"/>
      <c r="U66" s="771"/>
      <c r="V66" s="769" t="s">
        <v>384</v>
      </c>
      <c r="W66" s="770"/>
      <c r="X66" s="770"/>
      <c r="Y66" s="770"/>
      <c r="Z66" s="771"/>
      <c r="AA66" s="769" t="s">
        <v>385</v>
      </c>
      <c r="AB66" s="770"/>
      <c r="AC66" s="770"/>
      <c r="AD66" s="770"/>
      <c r="AE66" s="771"/>
      <c r="AF66" s="890" t="s">
        <v>386</v>
      </c>
      <c r="AG66" s="851"/>
      <c r="AH66" s="851"/>
      <c r="AI66" s="851"/>
      <c r="AJ66" s="891"/>
      <c r="AK66" s="769" t="s">
        <v>387</v>
      </c>
      <c r="AL66" s="764"/>
      <c r="AM66" s="764"/>
      <c r="AN66" s="764"/>
      <c r="AO66" s="765"/>
      <c r="AP66" s="769" t="s">
        <v>388</v>
      </c>
      <c r="AQ66" s="770"/>
      <c r="AR66" s="770"/>
      <c r="AS66" s="770"/>
      <c r="AT66" s="771"/>
      <c r="AU66" s="769" t="s">
        <v>406</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555</v>
      </c>
      <c r="C68" s="906"/>
      <c r="D68" s="906"/>
      <c r="E68" s="906"/>
      <c r="F68" s="906"/>
      <c r="G68" s="906"/>
      <c r="H68" s="906"/>
      <c r="I68" s="906"/>
      <c r="J68" s="906"/>
      <c r="K68" s="906"/>
      <c r="L68" s="906"/>
      <c r="M68" s="906"/>
      <c r="N68" s="906"/>
      <c r="O68" s="906"/>
      <c r="P68" s="907"/>
      <c r="Q68" s="908">
        <v>124</v>
      </c>
      <c r="R68" s="902"/>
      <c r="S68" s="902"/>
      <c r="T68" s="902"/>
      <c r="U68" s="902"/>
      <c r="V68" s="902">
        <v>119</v>
      </c>
      <c r="W68" s="902"/>
      <c r="X68" s="902"/>
      <c r="Y68" s="902"/>
      <c r="Z68" s="902"/>
      <c r="AA68" s="902">
        <v>5</v>
      </c>
      <c r="AB68" s="902"/>
      <c r="AC68" s="902"/>
      <c r="AD68" s="902"/>
      <c r="AE68" s="902"/>
      <c r="AF68" s="902">
        <v>5</v>
      </c>
      <c r="AG68" s="902"/>
      <c r="AH68" s="902"/>
      <c r="AI68" s="902"/>
      <c r="AJ68" s="902"/>
      <c r="AK68" s="902">
        <v>40</v>
      </c>
      <c r="AL68" s="902"/>
      <c r="AM68" s="902"/>
      <c r="AN68" s="902"/>
      <c r="AO68" s="902"/>
      <c r="AP68" s="902" t="s">
        <v>568</v>
      </c>
      <c r="AQ68" s="902"/>
      <c r="AR68" s="902"/>
      <c r="AS68" s="902"/>
      <c r="AT68" s="902"/>
      <c r="AU68" s="902" t="s">
        <v>568</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556</v>
      </c>
      <c r="C69" s="910"/>
      <c r="D69" s="910"/>
      <c r="E69" s="910"/>
      <c r="F69" s="910"/>
      <c r="G69" s="910"/>
      <c r="H69" s="910"/>
      <c r="I69" s="910"/>
      <c r="J69" s="910"/>
      <c r="K69" s="910"/>
      <c r="L69" s="910"/>
      <c r="M69" s="910"/>
      <c r="N69" s="910"/>
      <c r="O69" s="910"/>
      <c r="P69" s="911"/>
      <c r="Q69" s="912">
        <v>138788</v>
      </c>
      <c r="R69" s="866"/>
      <c r="S69" s="866"/>
      <c r="T69" s="866"/>
      <c r="U69" s="866"/>
      <c r="V69" s="866">
        <v>136779</v>
      </c>
      <c r="W69" s="866"/>
      <c r="X69" s="866"/>
      <c r="Y69" s="866"/>
      <c r="Z69" s="866"/>
      <c r="AA69" s="866">
        <v>2009</v>
      </c>
      <c r="AB69" s="866"/>
      <c r="AC69" s="866"/>
      <c r="AD69" s="866"/>
      <c r="AE69" s="866"/>
      <c r="AF69" s="866">
        <v>2009</v>
      </c>
      <c r="AG69" s="866"/>
      <c r="AH69" s="866"/>
      <c r="AI69" s="866"/>
      <c r="AJ69" s="866"/>
      <c r="AK69" s="866">
        <v>1048</v>
      </c>
      <c r="AL69" s="866"/>
      <c r="AM69" s="866"/>
      <c r="AN69" s="866"/>
      <c r="AO69" s="866"/>
      <c r="AP69" s="866" t="s">
        <v>568</v>
      </c>
      <c r="AQ69" s="866"/>
      <c r="AR69" s="866"/>
      <c r="AS69" s="866"/>
      <c r="AT69" s="866"/>
      <c r="AU69" s="866" t="s">
        <v>568</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557</v>
      </c>
      <c r="C70" s="910"/>
      <c r="D70" s="910"/>
      <c r="E70" s="910"/>
      <c r="F70" s="910"/>
      <c r="G70" s="910"/>
      <c r="H70" s="910"/>
      <c r="I70" s="910"/>
      <c r="J70" s="910"/>
      <c r="K70" s="910"/>
      <c r="L70" s="910"/>
      <c r="M70" s="910"/>
      <c r="N70" s="910"/>
      <c r="O70" s="910"/>
      <c r="P70" s="911"/>
      <c r="Q70" s="912">
        <v>2773</v>
      </c>
      <c r="R70" s="866"/>
      <c r="S70" s="866"/>
      <c r="T70" s="866"/>
      <c r="U70" s="866"/>
      <c r="V70" s="866">
        <v>2573</v>
      </c>
      <c r="W70" s="866"/>
      <c r="X70" s="866"/>
      <c r="Y70" s="866"/>
      <c r="Z70" s="866"/>
      <c r="AA70" s="866">
        <v>200</v>
      </c>
      <c r="AB70" s="866"/>
      <c r="AC70" s="866"/>
      <c r="AD70" s="866"/>
      <c r="AE70" s="866"/>
      <c r="AF70" s="866">
        <v>200</v>
      </c>
      <c r="AG70" s="866"/>
      <c r="AH70" s="866"/>
      <c r="AI70" s="866"/>
      <c r="AJ70" s="866"/>
      <c r="AK70" s="866">
        <v>13</v>
      </c>
      <c r="AL70" s="866"/>
      <c r="AM70" s="866"/>
      <c r="AN70" s="866"/>
      <c r="AO70" s="866"/>
      <c r="AP70" s="866" t="s">
        <v>568</v>
      </c>
      <c r="AQ70" s="866"/>
      <c r="AR70" s="866"/>
      <c r="AS70" s="866"/>
      <c r="AT70" s="866"/>
      <c r="AU70" s="866" t="s">
        <v>568</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558</v>
      </c>
      <c r="C71" s="910"/>
      <c r="D71" s="910"/>
      <c r="E71" s="910"/>
      <c r="F71" s="910"/>
      <c r="G71" s="910"/>
      <c r="H71" s="910"/>
      <c r="I71" s="910"/>
      <c r="J71" s="910"/>
      <c r="K71" s="910"/>
      <c r="L71" s="910"/>
      <c r="M71" s="910"/>
      <c r="N71" s="910"/>
      <c r="O71" s="910"/>
      <c r="P71" s="911"/>
      <c r="Q71" s="912">
        <v>23</v>
      </c>
      <c r="R71" s="866"/>
      <c r="S71" s="866"/>
      <c r="T71" s="866"/>
      <c r="U71" s="866"/>
      <c r="V71" s="866">
        <v>18</v>
      </c>
      <c r="W71" s="866"/>
      <c r="X71" s="866"/>
      <c r="Y71" s="866"/>
      <c r="Z71" s="866"/>
      <c r="AA71" s="866">
        <v>6</v>
      </c>
      <c r="AB71" s="866"/>
      <c r="AC71" s="866"/>
      <c r="AD71" s="866"/>
      <c r="AE71" s="866"/>
      <c r="AF71" s="866">
        <v>6</v>
      </c>
      <c r="AG71" s="866"/>
      <c r="AH71" s="866"/>
      <c r="AI71" s="866"/>
      <c r="AJ71" s="866"/>
      <c r="AK71" s="866">
        <v>5</v>
      </c>
      <c r="AL71" s="866"/>
      <c r="AM71" s="866"/>
      <c r="AN71" s="866"/>
      <c r="AO71" s="866"/>
      <c r="AP71" s="866" t="s">
        <v>568</v>
      </c>
      <c r="AQ71" s="866"/>
      <c r="AR71" s="866"/>
      <c r="AS71" s="866"/>
      <c r="AT71" s="866"/>
      <c r="AU71" s="866" t="s">
        <v>568</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c r="C72" s="910"/>
      <c r="D72" s="910"/>
      <c r="E72" s="910"/>
      <c r="F72" s="910"/>
      <c r="G72" s="910"/>
      <c r="H72" s="910"/>
      <c r="I72" s="910"/>
      <c r="J72" s="910"/>
      <c r="K72" s="910"/>
      <c r="L72" s="910"/>
      <c r="M72" s="910"/>
      <c r="N72" s="910"/>
      <c r="O72" s="910"/>
      <c r="P72" s="911"/>
      <c r="Q72" s="912"/>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379</v>
      </c>
      <c r="B88" s="825" t="s">
        <v>407</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2220</v>
      </c>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825" t="s">
        <v>408</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165</v>
      </c>
      <c r="CS102" s="888"/>
      <c r="CT102" s="888"/>
      <c r="CU102" s="888"/>
      <c r="CV102" s="927"/>
      <c r="CW102" s="926">
        <v>12</v>
      </c>
      <c r="CX102" s="888"/>
      <c r="CY102" s="888"/>
      <c r="CZ102" s="888"/>
      <c r="DA102" s="927"/>
      <c r="DB102" s="926"/>
      <c r="DC102" s="888"/>
      <c r="DD102" s="888"/>
      <c r="DE102" s="888"/>
      <c r="DF102" s="927"/>
      <c r="DG102" s="926">
        <v>2570</v>
      </c>
      <c r="DH102" s="888"/>
      <c r="DI102" s="888"/>
      <c r="DJ102" s="888"/>
      <c r="DK102" s="927"/>
      <c r="DL102" s="926"/>
      <c r="DM102" s="888"/>
      <c r="DN102" s="888"/>
      <c r="DO102" s="888"/>
      <c r="DP102" s="927"/>
      <c r="DQ102" s="926">
        <v>648</v>
      </c>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409</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410</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411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413</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414</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415</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416</v>
      </c>
      <c r="AB109" s="929"/>
      <c r="AC109" s="929"/>
      <c r="AD109" s="929"/>
      <c r="AE109" s="930"/>
      <c r="AF109" s="928" t="s">
        <v>417</v>
      </c>
      <c r="AG109" s="929"/>
      <c r="AH109" s="929"/>
      <c r="AI109" s="929"/>
      <c r="AJ109" s="930"/>
      <c r="AK109" s="928" t="s">
        <v>294</v>
      </c>
      <c r="AL109" s="929"/>
      <c r="AM109" s="929"/>
      <c r="AN109" s="929"/>
      <c r="AO109" s="930"/>
      <c r="AP109" s="928" t="s">
        <v>418</v>
      </c>
      <c r="AQ109" s="929"/>
      <c r="AR109" s="929"/>
      <c r="AS109" s="929"/>
      <c r="AT109" s="931"/>
      <c r="AU109" s="948" t="s">
        <v>415</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416</v>
      </c>
      <c r="BR109" s="929"/>
      <c r="BS109" s="929"/>
      <c r="BT109" s="929"/>
      <c r="BU109" s="930"/>
      <c r="BV109" s="928" t="s">
        <v>417</v>
      </c>
      <c r="BW109" s="929"/>
      <c r="BX109" s="929"/>
      <c r="BY109" s="929"/>
      <c r="BZ109" s="930"/>
      <c r="CA109" s="928" t="s">
        <v>294</v>
      </c>
      <c r="CB109" s="929"/>
      <c r="CC109" s="929"/>
      <c r="CD109" s="929"/>
      <c r="CE109" s="930"/>
      <c r="CF109" s="949" t="s">
        <v>418</v>
      </c>
      <c r="CG109" s="949"/>
      <c r="CH109" s="949"/>
      <c r="CI109" s="949"/>
      <c r="CJ109" s="949"/>
      <c r="CK109" s="928" t="s">
        <v>419</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416</v>
      </c>
      <c r="DH109" s="929"/>
      <c r="DI109" s="929"/>
      <c r="DJ109" s="929"/>
      <c r="DK109" s="930"/>
      <c r="DL109" s="928" t="s">
        <v>417</v>
      </c>
      <c r="DM109" s="929"/>
      <c r="DN109" s="929"/>
      <c r="DO109" s="929"/>
      <c r="DP109" s="930"/>
      <c r="DQ109" s="928" t="s">
        <v>294</v>
      </c>
      <c r="DR109" s="929"/>
      <c r="DS109" s="929"/>
      <c r="DT109" s="929"/>
      <c r="DU109" s="930"/>
      <c r="DV109" s="928" t="s">
        <v>418</v>
      </c>
      <c r="DW109" s="929"/>
      <c r="DX109" s="929"/>
      <c r="DY109" s="929"/>
      <c r="DZ109" s="931"/>
    </row>
    <row r="110" spans="1:131" s="230" customFormat="1" ht="26.25" customHeight="1" x14ac:dyDescent="0.2">
      <c r="A110" s="932" t="s">
        <v>420</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8026761</v>
      </c>
      <c r="AB110" s="936"/>
      <c r="AC110" s="936"/>
      <c r="AD110" s="936"/>
      <c r="AE110" s="937"/>
      <c r="AF110" s="938">
        <v>8315043</v>
      </c>
      <c r="AG110" s="936"/>
      <c r="AH110" s="936"/>
      <c r="AI110" s="936"/>
      <c r="AJ110" s="937"/>
      <c r="AK110" s="938">
        <v>8231253</v>
      </c>
      <c r="AL110" s="936"/>
      <c r="AM110" s="936"/>
      <c r="AN110" s="936"/>
      <c r="AO110" s="937"/>
      <c r="AP110" s="939">
        <v>29.5</v>
      </c>
      <c r="AQ110" s="940"/>
      <c r="AR110" s="940"/>
      <c r="AS110" s="940"/>
      <c r="AT110" s="941"/>
      <c r="AU110" s="942" t="s">
        <v>69</v>
      </c>
      <c r="AV110" s="943"/>
      <c r="AW110" s="943"/>
      <c r="AX110" s="943"/>
      <c r="AY110" s="943"/>
      <c r="AZ110" s="965" t="s">
        <v>421</v>
      </c>
      <c r="BA110" s="933"/>
      <c r="BB110" s="933"/>
      <c r="BC110" s="933"/>
      <c r="BD110" s="933"/>
      <c r="BE110" s="933"/>
      <c r="BF110" s="933"/>
      <c r="BG110" s="933"/>
      <c r="BH110" s="933"/>
      <c r="BI110" s="933"/>
      <c r="BJ110" s="933"/>
      <c r="BK110" s="933"/>
      <c r="BL110" s="933"/>
      <c r="BM110" s="933"/>
      <c r="BN110" s="933"/>
      <c r="BO110" s="933"/>
      <c r="BP110" s="934"/>
      <c r="BQ110" s="966">
        <v>88654556</v>
      </c>
      <c r="BR110" s="967"/>
      <c r="BS110" s="967"/>
      <c r="BT110" s="967"/>
      <c r="BU110" s="967"/>
      <c r="BV110" s="967">
        <v>87623315</v>
      </c>
      <c r="BW110" s="967"/>
      <c r="BX110" s="967"/>
      <c r="BY110" s="967"/>
      <c r="BZ110" s="967"/>
      <c r="CA110" s="967">
        <v>87302287</v>
      </c>
      <c r="CB110" s="967"/>
      <c r="CC110" s="967"/>
      <c r="CD110" s="967"/>
      <c r="CE110" s="967"/>
      <c r="CF110" s="980">
        <v>312.7</v>
      </c>
      <c r="CG110" s="981"/>
      <c r="CH110" s="981"/>
      <c r="CI110" s="981"/>
      <c r="CJ110" s="981"/>
      <c r="CK110" s="982" t="s">
        <v>422</v>
      </c>
      <c r="CL110" s="983"/>
      <c r="CM110" s="965" t="s">
        <v>423</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2">
      <c r="A111" s="970" t="s">
        <v>424</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425</v>
      </c>
      <c r="BA111" s="959"/>
      <c r="BB111" s="959"/>
      <c r="BC111" s="959"/>
      <c r="BD111" s="959"/>
      <c r="BE111" s="959"/>
      <c r="BF111" s="959"/>
      <c r="BG111" s="959"/>
      <c r="BH111" s="959"/>
      <c r="BI111" s="959"/>
      <c r="BJ111" s="959"/>
      <c r="BK111" s="959"/>
      <c r="BL111" s="959"/>
      <c r="BM111" s="959"/>
      <c r="BN111" s="959"/>
      <c r="BO111" s="959"/>
      <c r="BP111" s="960"/>
      <c r="BQ111" s="961">
        <v>1189490</v>
      </c>
      <c r="BR111" s="962"/>
      <c r="BS111" s="962"/>
      <c r="BT111" s="962"/>
      <c r="BU111" s="962"/>
      <c r="BV111" s="962">
        <v>1146736</v>
      </c>
      <c r="BW111" s="962"/>
      <c r="BX111" s="962"/>
      <c r="BY111" s="962"/>
      <c r="BZ111" s="962"/>
      <c r="CA111" s="962">
        <v>1114318</v>
      </c>
      <c r="CB111" s="962"/>
      <c r="CC111" s="962"/>
      <c r="CD111" s="962"/>
      <c r="CE111" s="962"/>
      <c r="CF111" s="956">
        <v>4</v>
      </c>
      <c r="CG111" s="957"/>
      <c r="CH111" s="957"/>
      <c r="CI111" s="957"/>
      <c r="CJ111" s="957"/>
      <c r="CK111" s="984"/>
      <c r="CL111" s="985"/>
      <c r="CM111" s="958" t="s">
        <v>426</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427</v>
      </c>
      <c r="B112" s="989"/>
      <c r="C112" s="959" t="s">
        <v>428</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429</v>
      </c>
      <c r="BA112" s="959"/>
      <c r="BB112" s="959"/>
      <c r="BC112" s="959"/>
      <c r="BD112" s="959"/>
      <c r="BE112" s="959"/>
      <c r="BF112" s="959"/>
      <c r="BG112" s="959"/>
      <c r="BH112" s="959"/>
      <c r="BI112" s="959"/>
      <c r="BJ112" s="959"/>
      <c r="BK112" s="959"/>
      <c r="BL112" s="959"/>
      <c r="BM112" s="959"/>
      <c r="BN112" s="959"/>
      <c r="BO112" s="959"/>
      <c r="BP112" s="960"/>
      <c r="BQ112" s="961">
        <v>31809308</v>
      </c>
      <c r="BR112" s="962"/>
      <c r="BS112" s="962"/>
      <c r="BT112" s="962"/>
      <c r="BU112" s="962"/>
      <c r="BV112" s="962">
        <v>31920669</v>
      </c>
      <c r="BW112" s="962"/>
      <c r="BX112" s="962"/>
      <c r="BY112" s="962"/>
      <c r="BZ112" s="962"/>
      <c r="CA112" s="962">
        <v>31804120</v>
      </c>
      <c r="CB112" s="962"/>
      <c r="CC112" s="962"/>
      <c r="CD112" s="962"/>
      <c r="CE112" s="962"/>
      <c r="CF112" s="956">
        <v>113.9</v>
      </c>
      <c r="CG112" s="957"/>
      <c r="CH112" s="957"/>
      <c r="CI112" s="957"/>
      <c r="CJ112" s="957"/>
      <c r="CK112" s="984"/>
      <c r="CL112" s="985"/>
      <c r="CM112" s="958" t="s">
        <v>430</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431</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2518953</v>
      </c>
      <c r="AB113" s="974"/>
      <c r="AC113" s="974"/>
      <c r="AD113" s="974"/>
      <c r="AE113" s="975"/>
      <c r="AF113" s="976">
        <v>2789659</v>
      </c>
      <c r="AG113" s="974"/>
      <c r="AH113" s="974"/>
      <c r="AI113" s="974"/>
      <c r="AJ113" s="975"/>
      <c r="AK113" s="976">
        <v>2791708</v>
      </c>
      <c r="AL113" s="974"/>
      <c r="AM113" s="974"/>
      <c r="AN113" s="974"/>
      <c r="AO113" s="975"/>
      <c r="AP113" s="977">
        <v>10</v>
      </c>
      <c r="AQ113" s="978"/>
      <c r="AR113" s="978"/>
      <c r="AS113" s="978"/>
      <c r="AT113" s="979"/>
      <c r="AU113" s="944"/>
      <c r="AV113" s="945"/>
      <c r="AW113" s="945"/>
      <c r="AX113" s="945"/>
      <c r="AY113" s="945"/>
      <c r="AZ113" s="958" t="s">
        <v>432</v>
      </c>
      <c r="BA113" s="959"/>
      <c r="BB113" s="959"/>
      <c r="BC113" s="959"/>
      <c r="BD113" s="959"/>
      <c r="BE113" s="959"/>
      <c r="BF113" s="959"/>
      <c r="BG113" s="959"/>
      <c r="BH113" s="959"/>
      <c r="BI113" s="959"/>
      <c r="BJ113" s="959"/>
      <c r="BK113" s="959"/>
      <c r="BL113" s="959"/>
      <c r="BM113" s="959"/>
      <c r="BN113" s="959"/>
      <c r="BO113" s="959"/>
      <c r="BP113" s="960"/>
      <c r="BQ113" s="961" t="s">
        <v>122</v>
      </c>
      <c r="BR113" s="962"/>
      <c r="BS113" s="962"/>
      <c r="BT113" s="962"/>
      <c r="BU113" s="962"/>
      <c r="BV113" s="962" t="s">
        <v>122</v>
      </c>
      <c r="BW113" s="962"/>
      <c r="BX113" s="962"/>
      <c r="BY113" s="962"/>
      <c r="BZ113" s="962"/>
      <c r="CA113" s="962" t="s">
        <v>122</v>
      </c>
      <c r="CB113" s="962"/>
      <c r="CC113" s="962"/>
      <c r="CD113" s="962"/>
      <c r="CE113" s="962"/>
      <c r="CF113" s="956" t="s">
        <v>122</v>
      </c>
      <c r="CG113" s="957"/>
      <c r="CH113" s="957"/>
      <c r="CI113" s="957"/>
      <c r="CJ113" s="957"/>
      <c r="CK113" s="984"/>
      <c r="CL113" s="985"/>
      <c r="CM113" s="958" t="s">
        <v>433</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434</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t="s">
        <v>122</v>
      </c>
      <c r="AB114" s="995"/>
      <c r="AC114" s="995"/>
      <c r="AD114" s="995"/>
      <c r="AE114" s="996"/>
      <c r="AF114" s="997" t="s">
        <v>122</v>
      </c>
      <c r="AG114" s="995"/>
      <c r="AH114" s="995"/>
      <c r="AI114" s="995"/>
      <c r="AJ114" s="996"/>
      <c r="AK114" s="997" t="s">
        <v>122</v>
      </c>
      <c r="AL114" s="995"/>
      <c r="AM114" s="995"/>
      <c r="AN114" s="995"/>
      <c r="AO114" s="996"/>
      <c r="AP114" s="998" t="s">
        <v>122</v>
      </c>
      <c r="AQ114" s="999"/>
      <c r="AR114" s="999"/>
      <c r="AS114" s="999"/>
      <c r="AT114" s="1000"/>
      <c r="AU114" s="944"/>
      <c r="AV114" s="945"/>
      <c r="AW114" s="945"/>
      <c r="AX114" s="945"/>
      <c r="AY114" s="945"/>
      <c r="AZ114" s="958" t="s">
        <v>435</v>
      </c>
      <c r="BA114" s="959"/>
      <c r="BB114" s="959"/>
      <c r="BC114" s="959"/>
      <c r="BD114" s="959"/>
      <c r="BE114" s="959"/>
      <c r="BF114" s="959"/>
      <c r="BG114" s="959"/>
      <c r="BH114" s="959"/>
      <c r="BI114" s="959"/>
      <c r="BJ114" s="959"/>
      <c r="BK114" s="959"/>
      <c r="BL114" s="959"/>
      <c r="BM114" s="959"/>
      <c r="BN114" s="959"/>
      <c r="BO114" s="959"/>
      <c r="BP114" s="960"/>
      <c r="BQ114" s="961">
        <v>9022751</v>
      </c>
      <c r="BR114" s="962"/>
      <c r="BS114" s="962"/>
      <c r="BT114" s="962"/>
      <c r="BU114" s="962"/>
      <c r="BV114" s="962">
        <v>8817282</v>
      </c>
      <c r="BW114" s="962"/>
      <c r="BX114" s="962"/>
      <c r="BY114" s="962"/>
      <c r="BZ114" s="962"/>
      <c r="CA114" s="962">
        <v>9167568</v>
      </c>
      <c r="CB114" s="962"/>
      <c r="CC114" s="962"/>
      <c r="CD114" s="962"/>
      <c r="CE114" s="962"/>
      <c r="CF114" s="956">
        <v>32.799999999999997</v>
      </c>
      <c r="CG114" s="957"/>
      <c r="CH114" s="957"/>
      <c r="CI114" s="957"/>
      <c r="CJ114" s="957"/>
      <c r="CK114" s="984"/>
      <c r="CL114" s="985"/>
      <c r="CM114" s="958" t="s">
        <v>436</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437</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54911</v>
      </c>
      <c r="AB115" s="974"/>
      <c r="AC115" s="974"/>
      <c r="AD115" s="974"/>
      <c r="AE115" s="975"/>
      <c r="AF115" s="976">
        <v>42754</v>
      </c>
      <c r="AG115" s="974"/>
      <c r="AH115" s="974"/>
      <c r="AI115" s="974"/>
      <c r="AJ115" s="975"/>
      <c r="AK115" s="976">
        <v>32418</v>
      </c>
      <c r="AL115" s="974"/>
      <c r="AM115" s="974"/>
      <c r="AN115" s="974"/>
      <c r="AO115" s="975"/>
      <c r="AP115" s="977">
        <v>0.1</v>
      </c>
      <c r="AQ115" s="978"/>
      <c r="AR115" s="978"/>
      <c r="AS115" s="978"/>
      <c r="AT115" s="979"/>
      <c r="AU115" s="944"/>
      <c r="AV115" s="945"/>
      <c r="AW115" s="945"/>
      <c r="AX115" s="945"/>
      <c r="AY115" s="945"/>
      <c r="AZ115" s="958" t="s">
        <v>438</v>
      </c>
      <c r="BA115" s="959"/>
      <c r="BB115" s="959"/>
      <c r="BC115" s="959"/>
      <c r="BD115" s="959"/>
      <c r="BE115" s="959"/>
      <c r="BF115" s="959"/>
      <c r="BG115" s="959"/>
      <c r="BH115" s="959"/>
      <c r="BI115" s="959"/>
      <c r="BJ115" s="959"/>
      <c r="BK115" s="959"/>
      <c r="BL115" s="959"/>
      <c r="BM115" s="959"/>
      <c r="BN115" s="959"/>
      <c r="BO115" s="959"/>
      <c r="BP115" s="960"/>
      <c r="BQ115" s="961">
        <v>850687</v>
      </c>
      <c r="BR115" s="962"/>
      <c r="BS115" s="962"/>
      <c r="BT115" s="962"/>
      <c r="BU115" s="962"/>
      <c r="BV115" s="962">
        <v>748546</v>
      </c>
      <c r="BW115" s="962"/>
      <c r="BX115" s="962"/>
      <c r="BY115" s="962"/>
      <c r="BZ115" s="962"/>
      <c r="CA115" s="962">
        <v>647633</v>
      </c>
      <c r="CB115" s="962"/>
      <c r="CC115" s="962"/>
      <c r="CD115" s="962"/>
      <c r="CE115" s="962"/>
      <c r="CF115" s="956">
        <v>2.2999999999999998</v>
      </c>
      <c r="CG115" s="957"/>
      <c r="CH115" s="957"/>
      <c r="CI115" s="957"/>
      <c r="CJ115" s="957"/>
      <c r="CK115" s="984"/>
      <c r="CL115" s="985"/>
      <c r="CM115" s="958" t="s">
        <v>439</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2">
      <c r="A116" s="992"/>
      <c r="B116" s="993"/>
      <c r="C116" s="1001" t="s">
        <v>440</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441</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442</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443</v>
      </c>
      <c r="Z117" s="930"/>
      <c r="AA117" s="1014">
        <v>10600625</v>
      </c>
      <c r="AB117" s="1015"/>
      <c r="AC117" s="1015"/>
      <c r="AD117" s="1015"/>
      <c r="AE117" s="1016"/>
      <c r="AF117" s="1017">
        <v>11147456</v>
      </c>
      <c r="AG117" s="1015"/>
      <c r="AH117" s="1015"/>
      <c r="AI117" s="1015"/>
      <c r="AJ117" s="1016"/>
      <c r="AK117" s="1017">
        <v>11055379</v>
      </c>
      <c r="AL117" s="1015"/>
      <c r="AM117" s="1015"/>
      <c r="AN117" s="1015"/>
      <c r="AO117" s="1016"/>
      <c r="AP117" s="1018"/>
      <c r="AQ117" s="1019"/>
      <c r="AR117" s="1019"/>
      <c r="AS117" s="1019"/>
      <c r="AT117" s="1020"/>
      <c r="AU117" s="944"/>
      <c r="AV117" s="945"/>
      <c r="AW117" s="945"/>
      <c r="AX117" s="945"/>
      <c r="AY117" s="945"/>
      <c r="AZ117" s="1010" t="s">
        <v>444</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445</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419</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416</v>
      </c>
      <c r="AB118" s="929"/>
      <c r="AC118" s="929"/>
      <c r="AD118" s="929"/>
      <c r="AE118" s="930"/>
      <c r="AF118" s="928" t="s">
        <v>417</v>
      </c>
      <c r="AG118" s="929"/>
      <c r="AH118" s="929"/>
      <c r="AI118" s="929"/>
      <c r="AJ118" s="930"/>
      <c r="AK118" s="928" t="s">
        <v>294</v>
      </c>
      <c r="AL118" s="929"/>
      <c r="AM118" s="929"/>
      <c r="AN118" s="929"/>
      <c r="AO118" s="930"/>
      <c r="AP118" s="1006" t="s">
        <v>418</v>
      </c>
      <c r="AQ118" s="1007"/>
      <c r="AR118" s="1007"/>
      <c r="AS118" s="1007"/>
      <c r="AT118" s="1008"/>
      <c r="AU118" s="944"/>
      <c r="AV118" s="945"/>
      <c r="AW118" s="945"/>
      <c r="AX118" s="945"/>
      <c r="AY118" s="945"/>
      <c r="AZ118" s="1009" t="s">
        <v>446</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447</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422</v>
      </c>
      <c r="B119" s="983"/>
      <c r="C119" s="965" t="s">
        <v>423</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448</v>
      </c>
      <c r="BP119" s="1041"/>
      <c r="BQ119" s="1035">
        <v>131526792</v>
      </c>
      <c r="BR119" s="1036"/>
      <c r="BS119" s="1036"/>
      <c r="BT119" s="1036"/>
      <c r="BU119" s="1036"/>
      <c r="BV119" s="1036">
        <v>130256548</v>
      </c>
      <c r="BW119" s="1036"/>
      <c r="BX119" s="1036"/>
      <c r="BY119" s="1036"/>
      <c r="BZ119" s="1036"/>
      <c r="CA119" s="1036">
        <v>130035926</v>
      </c>
      <c r="CB119" s="1036"/>
      <c r="CC119" s="1036"/>
      <c r="CD119" s="1036"/>
      <c r="CE119" s="1036"/>
      <c r="CF119" s="1037"/>
      <c r="CG119" s="1038"/>
      <c r="CH119" s="1038"/>
      <c r="CI119" s="1038"/>
      <c r="CJ119" s="1039"/>
      <c r="CK119" s="986"/>
      <c r="CL119" s="987"/>
      <c r="CM119" s="1009" t="s">
        <v>449</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1189490</v>
      </c>
      <c r="DH119" s="1022"/>
      <c r="DI119" s="1022"/>
      <c r="DJ119" s="1022"/>
      <c r="DK119" s="1023"/>
      <c r="DL119" s="1021">
        <v>1146736</v>
      </c>
      <c r="DM119" s="1022"/>
      <c r="DN119" s="1022"/>
      <c r="DO119" s="1022"/>
      <c r="DP119" s="1023"/>
      <c r="DQ119" s="1021">
        <v>1114318</v>
      </c>
      <c r="DR119" s="1022"/>
      <c r="DS119" s="1022"/>
      <c r="DT119" s="1022"/>
      <c r="DU119" s="1023"/>
      <c r="DV119" s="1024">
        <v>4</v>
      </c>
      <c r="DW119" s="1025"/>
      <c r="DX119" s="1025"/>
      <c r="DY119" s="1025"/>
      <c r="DZ119" s="1026"/>
    </row>
    <row r="120" spans="1:130" s="230" customFormat="1" ht="26.25" customHeight="1" x14ac:dyDescent="0.2">
      <c r="A120" s="1093"/>
      <c r="B120" s="985"/>
      <c r="C120" s="958" t="s">
        <v>426</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450</v>
      </c>
      <c r="AV120" s="1028"/>
      <c r="AW120" s="1028"/>
      <c r="AX120" s="1028"/>
      <c r="AY120" s="1029"/>
      <c r="AZ120" s="965" t="s">
        <v>451</v>
      </c>
      <c r="BA120" s="933"/>
      <c r="BB120" s="933"/>
      <c r="BC120" s="933"/>
      <c r="BD120" s="933"/>
      <c r="BE120" s="933"/>
      <c r="BF120" s="933"/>
      <c r="BG120" s="933"/>
      <c r="BH120" s="933"/>
      <c r="BI120" s="933"/>
      <c r="BJ120" s="933"/>
      <c r="BK120" s="933"/>
      <c r="BL120" s="933"/>
      <c r="BM120" s="933"/>
      <c r="BN120" s="933"/>
      <c r="BO120" s="933"/>
      <c r="BP120" s="934"/>
      <c r="BQ120" s="966">
        <v>18443861</v>
      </c>
      <c r="BR120" s="967"/>
      <c r="BS120" s="967"/>
      <c r="BT120" s="967"/>
      <c r="BU120" s="967"/>
      <c r="BV120" s="967">
        <v>22112143</v>
      </c>
      <c r="BW120" s="967"/>
      <c r="BX120" s="967"/>
      <c r="BY120" s="967"/>
      <c r="BZ120" s="967"/>
      <c r="CA120" s="967">
        <v>24069312</v>
      </c>
      <c r="CB120" s="967"/>
      <c r="CC120" s="967"/>
      <c r="CD120" s="967"/>
      <c r="CE120" s="967"/>
      <c r="CF120" s="980">
        <v>86.2</v>
      </c>
      <c r="CG120" s="981"/>
      <c r="CH120" s="981"/>
      <c r="CI120" s="981"/>
      <c r="CJ120" s="981"/>
      <c r="CK120" s="1042" t="s">
        <v>452</v>
      </c>
      <c r="CL120" s="1043"/>
      <c r="CM120" s="1043"/>
      <c r="CN120" s="1043"/>
      <c r="CO120" s="1044"/>
      <c r="CP120" s="1050" t="s">
        <v>397</v>
      </c>
      <c r="CQ120" s="1051"/>
      <c r="CR120" s="1051"/>
      <c r="CS120" s="1051"/>
      <c r="CT120" s="1051"/>
      <c r="CU120" s="1051"/>
      <c r="CV120" s="1051"/>
      <c r="CW120" s="1051"/>
      <c r="CX120" s="1051"/>
      <c r="CY120" s="1051"/>
      <c r="CZ120" s="1051"/>
      <c r="DA120" s="1051"/>
      <c r="DB120" s="1051"/>
      <c r="DC120" s="1051"/>
      <c r="DD120" s="1051"/>
      <c r="DE120" s="1051"/>
      <c r="DF120" s="1052"/>
      <c r="DG120" s="966">
        <v>29439884</v>
      </c>
      <c r="DH120" s="967"/>
      <c r="DI120" s="967"/>
      <c r="DJ120" s="967"/>
      <c r="DK120" s="967"/>
      <c r="DL120" s="967">
        <v>29495189</v>
      </c>
      <c r="DM120" s="967"/>
      <c r="DN120" s="967"/>
      <c r="DO120" s="967"/>
      <c r="DP120" s="967"/>
      <c r="DQ120" s="967">
        <v>29271455</v>
      </c>
      <c r="DR120" s="967"/>
      <c r="DS120" s="967"/>
      <c r="DT120" s="967"/>
      <c r="DU120" s="967"/>
      <c r="DV120" s="968">
        <v>104.8</v>
      </c>
      <c r="DW120" s="968"/>
      <c r="DX120" s="968"/>
      <c r="DY120" s="968"/>
      <c r="DZ120" s="969"/>
    </row>
    <row r="121" spans="1:130" s="230" customFormat="1" ht="26.25" customHeight="1" x14ac:dyDescent="0.2">
      <c r="A121" s="1093"/>
      <c r="B121" s="985"/>
      <c r="C121" s="1010" t="s">
        <v>453</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454</v>
      </c>
      <c r="BA121" s="959"/>
      <c r="BB121" s="959"/>
      <c r="BC121" s="959"/>
      <c r="BD121" s="959"/>
      <c r="BE121" s="959"/>
      <c r="BF121" s="959"/>
      <c r="BG121" s="959"/>
      <c r="BH121" s="959"/>
      <c r="BI121" s="959"/>
      <c r="BJ121" s="959"/>
      <c r="BK121" s="959"/>
      <c r="BL121" s="959"/>
      <c r="BM121" s="959"/>
      <c r="BN121" s="959"/>
      <c r="BO121" s="959"/>
      <c r="BP121" s="960"/>
      <c r="BQ121" s="961">
        <v>2588516</v>
      </c>
      <c r="BR121" s="962"/>
      <c r="BS121" s="962"/>
      <c r="BT121" s="962"/>
      <c r="BU121" s="962"/>
      <c r="BV121" s="962">
        <v>2385259</v>
      </c>
      <c r="BW121" s="962"/>
      <c r="BX121" s="962"/>
      <c r="BY121" s="962"/>
      <c r="BZ121" s="962"/>
      <c r="CA121" s="962">
        <v>2185675</v>
      </c>
      <c r="CB121" s="962"/>
      <c r="CC121" s="962"/>
      <c r="CD121" s="962"/>
      <c r="CE121" s="962"/>
      <c r="CF121" s="956">
        <v>7.8</v>
      </c>
      <c r="CG121" s="957"/>
      <c r="CH121" s="957"/>
      <c r="CI121" s="957"/>
      <c r="CJ121" s="957"/>
      <c r="CK121" s="1045"/>
      <c r="CL121" s="1046"/>
      <c r="CM121" s="1046"/>
      <c r="CN121" s="1046"/>
      <c r="CO121" s="1047"/>
      <c r="CP121" s="1055" t="s">
        <v>394</v>
      </c>
      <c r="CQ121" s="1056"/>
      <c r="CR121" s="1056"/>
      <c r="CS121" s="1056"/>
      <c r="CT121" s="1056"/>
      <c r="CU121" s="1056"/>
      <c r="CV121" s="1056"/>
      <c r="CW121" s="1056"/>
      <c r="CX121" s="1056"/>
      <c r="CY121" s="1056"/>
      <c r="CZ121" s="1056"/>
      <c r="DA121" s="1056"/>
      <c r="DB121" s="1056"/>
      <c r="DC121" s="1056"/>
      <c r="DD121" s="1056"/>
      <c r="DE121" s="1056"/>
      <c r="DF121" s="1057"/>
      <c r="DG121" s="961">
        <v>2128277</v>
      </c>
      <c r="DH121" s="962"/>
      <c r="DI121" s="962"/>
      <c r="DJ121" s="962"/>
      <c r="DK121" s="962"/>
      <c r="DL121" s="962">
        <v>2200491</v>
      </c>
      <c r="DM121" s="962"/>
      <c r="DN121" s="962"/>
      <c r="DO121" s="962"/>
      <c r="DP121" s="962"/>
      <c r="DQ121" s="962">
        <v>2302041</v>
      </c>
      <c r="DR121" s="962"/>
      <c r="DS121" s="962"/>
      <c r="DT121" s="962"/>
      <c r="DU121" s="962"/>
      <c r="DV121" s="963">
        <v>8.1999999999999993</v>
      </c>
      <c r="DW121" s="963"/>
      <c r="DX121" s="963"/>
      <c r="DY121" s="963"/>
      <c r="DZ121" s="964"/>
    </row>
    <row r="122" spans="1:130" s="230" customFormat="1" ht="26.25" customHeight="1" x14ac:dyDescent="0.2">
      <c r="A122" s="1093"/>
      <c r="B122" s="985"/>
      <c r="C122" s="958" t="s">
        <v>436</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455</v>
      </c>
      <c r="BA122" s="1001"/>
      <c r="BB122" s="1001"/>
      <c r="BC122" s="1001"/>
      <c r="BD122" s="1001"/>
      <c r="BE122" s="1001"/>
      <c r="BF122" s="1001"/>
      <c r="BG122" s="1001"/>
      <c r="BH122" s="1001"/>
      <c r="BI122" s="1001"/>
      <c r="BJ122" s="1001"/>
      <c r="BK122" s="1001"/>
      <c r="BL122" s="1001"/>
      <c r="BM122" s="1001"/>
      <c r="BN122" s="1001"/>
      <c r="BO122" s="1001"/>
      <c r="BP122" s="1002"/>
      <c r="BQ122" s="1035">
        <v>77637516</v>
      </c>
      <c r="BR122" s="1036"/>
      <c r="BS122" s="1036"/>
      <c r="BT122" s="1036"/>
      <c r="BU122" s="1036"/>
      <c r="BV122" s="1036">
        <v>74044742</v>
      </c>
      <c r="BW122" s="1036"/>
      <c r="BX122" s="1036"/>
      <c r="BY122" s="1036"/>
      <c r="BZ122" s="1036"/>
      <c r="CA122" s="1036">
        <v>72739146</v>
      </c>
      <c r="CB122" s="1036"/>
      <c r="CC122" s="1036"/>
      <c r="CD122" s="1036"/>
      <c r="CE122" s="1036"/>
      <c r="CF122" s="1053">
        <v>260.5</v>
      </c>
      <c r="CG122" s="1054"/>
      <c r="CH122" s="1054"/>
      <c r="CI122" s="1054"/>
      <c r="CJ122" s="1054"/>
      <c r="CK122" s="1045"/>
      <c r="CL122" s="1046"/>
      <c r="CM122" s="1046"/>
      <c r="CN122" s="1046"/>
      <c r="CO122" s="1047"/>
      <c r="CP122" s="1055" t="s">
        <v>398</v>
      </c>
      <c r="CQ122" s="1056"/>
      <c r="CR122" s="1056"/>
      <c r="CS122" s="1056"/>
      <c r="CT122" s="1056"/>
      <c r="CU122" s="1056"/>
      <c r="CV122" s="1056"/>
      <c r="CW122" s="1056"/>
      <c r="CX122" s="1056"/>
      <c r="CY122" s="1056"/>
      <c r="CZ122" s="1056"/>
      <c r="DA122" s="1056"/>
      <c r="DB122" s="1056"/>
      <c r="DC122" s="1056"/>
      <c r="DD122" s="1056"/>
      <c r="DE122" s="1056"/>
      <c r="DF122" s="1057"/>
      <c r="DG122" s="961">
        <v>241147</v>
      </c>
      <c r="DH122" s="962"/>
      <c r="DI122" s="962"/>
      <c r="DJ122" s="962"/>
      <c r="DK122" s="962"/>
      <c r="DL122" s="962">
        <v>224989</v>
      </c>
      <c r="DM122" s="962"/>
      <c r="DN122" s="962"/>
      <c r="DO122" s="962"/>
      <c r="DP122" s="962"/>
      <c r="DQ122" s="962">
        <v>230624</v>
      </c>
      <c r="DR122" s="962"/>
      <c r="DS122" s="962"/>
      <c r="DT122" s="962"/>
      <c r="DU122" s="962"/>
      <c r="DV122" s="963">
        <v>0.8</v>
      </c>
      <c r="DW122" s="963"/>
      <c r="DX122" s="963"/>
      <c r="DY122" s="963"/>
      <c r="DZ122" s="964"/>
    </row>
    <row r="123" spans="1:130" s="230" customFormat="1" ht="26.25" customHeight="1" x14ac:dyDescent="0.2">
      <c r="A123" s="1093"/>
      <c r="B123" s="985"/>
      <c r="C123" s="958" t="s">
        <v>442</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456</v>
      </c>
      <c r="BP123" s="1041"/>
      <c r="BQ123" s="1099">
        <v>98669893</v>
      </c>
      <c r="BR123" s="1100"/>
      <c r="BS123" s="1100"/>
      <c r="BT123" s="1100"/>
      <c r="BU123" s="1100"/>
      <c r="BV123" s="1100">
        <v>98542144</v>
      </c>
      <c r="BW123" s="1100"/>
      <c r="BX123" s="1100"/>
      <c r="BY123" s="1100"/>
      <c r="BZ123" s="1100"/>
      <c r="CA123" s="1100">
        <v>98994133</v>
      </c>
      <c r="CB123" s="1100"/>
      <c r="CC123" s="1100"/>
      <c r="CD123" s="1100"/>
      <c r="CE123" s="1100"/>
      <c r="CF123" s="1037"/>
      <c r="CG123" s="1038"/>
      <c r="CH123" s="1038"/>
      <c r="CI123" s="1038"/>
      <c r="CJ123" s="1039"/>
      <c r="CK123" s="1045"/>
      <c r="CL123" s="1046"/>
      <c r="CM123" s="1046"/>
      <c r="CN123" s="1046"/>
      <c r="CO123" s="1047"/>
      <c r="CP123" s="1055" t="s">
        <v>399</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5">
      <c r="A124" s="1093"/>
      <c r="B124" s="985"/>
      <c r="C124" s="958" t="s">
        <v>445</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457</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115.2</v>
      </c>
      <c r="BR124" s="1063"/>
      <c r="BS124" s="1063"/>
      <c r="BT124" s="1063"/>
      <c r="BU124" s="1063"/>
      <c r="BV124" s="1063">
        <v>114.4</v>
      </c>
      <c r="BW124" s="1063"/>
      <c r="BX124" s="1063"/>
      <c r="BY124" s="1063"/>
      <c r="BZ124" s="1063"/>
      <c r="CA124" s="1063">
        <v>111.1</v>
      </c>
      <c r="CB124" s="1063"/>
      <c r="CC124" s="1063"/>
      <c r="CD124" s="1063"/>
      <c r="CE124" s="1063"/>
      <c r="CF124" s="1064"/>
      <c r="CG124" s="1065"/>
      <c r="CH124" s="1065"/>
      <c r="CI124" s="1065"/>
      <c r="CJ124" s="1066"/>
      <c r="CK124" s="1048"/>
      <c r="CL124" s="1048"/>
      <c r="CM124" s="1048"/>
      <c r="CN124" s="1048"/>
      <c r="CO124" s="1049"/>
      <c r="CP124" s="1055" t="s">
        <v>458</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
      <c r="A125" s="1093"/>
      <c r="B125" s="985"/>
      <c r="C125" s="958" t="s">
        <v>447</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v>54911</v>
      </c>
      <c r="AB125" s="995"/>
      <c r="AC125" s="995"/>
      <c r="AD125" s="995"/>
      <c r="AE125" s="996"/>
      <c r="AF125" s="997">
        <v>42754</v>
      </c>
      <c r="AG125" s="995"/>
      <c r="AH125" s="995"/>
      <c r="AI125" s="995"/>
      <c r="AJ125" s="996"/>
      <c r="AK125" s="997">
        <v>32418</v>
      </c>
      <c r="AL125" s="995"/>
      <c r="AM125" s="995"/>
      <c r="AN125" s="995"/>
      <c r="AO125" s="996"/>
      <c r="AP125" s="998">
        <v>0.1</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459</v>
      </c>
      <c r="CL125" s="1043"/>
      <c r="CM125" s="1043"/>
      <c r="CN125" s="1043"/>
      <c r="CO125" s="1044"/>
      <c r="CP125" s="965" t="s">
        <v>460</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449</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461</v>
      </c>
      <c r="CQ126" s="959"/>
      <c r="CR126" s="959"/>
      <c r="CS126" s="959"/>
      <c r="CT126" s="959"/>
      <c r="CU126" s="959"/>
      <c r="CV126" s="959"/>
      <c r="CW126" s="959"/>
      <c r="CX126" s="959"/>
      <c r="CY126" s="959"/>
      <c r="CZ126" s="959"/>
      <c r="DA126" s="959"/>
      <c r="DB126" s="959"/>
      <c r="DC126" s="959"/>
      <c r="DD126" s="959"/>
      <c r="DE126" s="959"/>
      <c r="DF126" s="960"/>
      <c r="DG126" s="961">
        <v>850687</v>
      </c>
      <c r="DH126" s="962"/>
      <c r="DI126" s="962"/>
      <c r="DJ126" s="962"/>
      <c r="DK126" s="962"/>
      <c r="DL126" s="962">
        <v>748546</v>
      </c>
      <c r="DM126" s="962"/>
      <c r="DN126" s="962"/>
      <c r="DO126" s="962"/>
      <c r="DP126" s="962"/>
      <c r="DQ126" s="962">
        <v>647633</v>
      </c>
      <c r="DR126" s="962"/>
      <c r="DS126" s="962"/>
      <c r="DT126" s="962"/>
      <c r="DU126" s="962"/>
      <c r="DV126" s="963">
        <v>2.2999999999999998</v>
      </c>
      <c r="DW126" s="963"/>
      <c r="DX126" s="963"/>
      <c r="DY126" s="963"/>
      <c r="DZ126" s="964"/>
    </row>
    <row r="127" spans="1:130" s="230" customFormat="1" ht="26.25" customHeight="1" x14ac:dyDescent="0.2">
      <c r="A127" s="1094"/>
      <c r="B127" s="987"/>
      <c r="C127" s="1009" t="s">
        <v>462</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463</v>
      </c>
      <c r="AY127" s="1068"/>
      <c r="AZ127" s="1068"/>
      <c r="BA127" s="1068"/>
      <c r="BB127" s="1068"/>
      <c r="BC127" s="1068"/>
      <c r="BD127" s="1068"/>
      <c r="BE127" s="1069"/>
      <c r="BF127" s="1070" t="s">
        <v>464</v>
      </c>
      <c r="BG127" s="1068"/>
      <c r="BH127" s="1068"/>
      <c r="BI127" s="1068"/>
      <c r="BJ127" s="1068"/>
      <c r="BK127" s="1068"/>
      <c r="BL127" s="1069"/>
      <c r="BM127" s="1070" t="s">
        <v>465</v>
      </c>
      <c r="BN127" s="1068"/>
      <c r="BO127" s="1068"/>
      <c r="BP127" s="1068"/>
      <c r="BQ127" s="1068"/>
      <c r="BR127" s="1068"/>
      <c r="BS127" s="1069"/>
      <c r="BT127" s="1070" t="s">
        <v>466</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467</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468</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469</v>
      </c>
      <c r="X128" s="1079"/>
      <c r="Y128" s="1079"/>
      <c r="Z128" s="1080"/>
      <c r="AA128" s="1081">
        <v>272463</v>
      </c>
      <c r="AB128" s="1082"/>
      <c r="AC128" s="1082"/>
      <c r="AD128" s="1082"/>
      <c r="AE128" s="1083"/>
      <c r="AF128" s="1084">
        <v>252040</v>
      </c>
      <c r="AG128" s="1082"/>
      <c r="AH128" s="1082"/>
      <c r="AI128" s="1082"/>
      <c r="AJ128" s="1083"/>
      <c r="AK128" s="1084">
        <v>249357</v>
      </c>
      <c r="AL128" s="1082"/>
      <c r="AM128" s="1082"/>
      <c r="AN128" s="1082"/>
      <c r="AO128" s="1083"/>
      <c r="AP128" s="1085"/>
      <c r="AQ128" s="1086"/>
      <c r="AR128" s="1086"/>
      <c r="AS128" s="1086"/>
      <c r="AT128" s="1087"/>
      <c r="AU128" s="232"/>
      <c r="AV128" s="232"/>
      <c r="AW128" s="232"/>
      <c r="AX128" s="932" t="s">
        <v>470</v>
      </c>
      <c r="AY128" s="933"/>
      <c r="AZ128" s="933"/>
      <c r="BA128" s="933"/>
      <c r="BB128" s="933"/>
      <c r="BC128" s="933"/>
      <c r="BD128" s="933"/>
      <c r="BE128" s="934"/>
      <c r="BF128" s="1088" t="s">
        <v>122</v>
      </c>
      <c r="BG128" s="1089"/>
      <c r="BH128" s="1089"/>
      <c r="BI128" s="1089"/>
      <c r="BJ128" s="1089"/>
      <c r="BK128" s="1089"/>
      <c r="BL128" s="1090"/>
      <c r="BM128" s="1088">
        <v>11.62</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471</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472</v>
      </c>
      <c r="X129" s="1107"/>
      <c r="Y129" s="1107"/>
      <c r="Z129" s="1108"/>
      <c r="AA129" s="994">
        <v>35430604</v>
      </c>
      <c r="AB129" s="995"/>
      <c r="AC129" s="995"/>
      <c r="AD129" s="995"/>
      <c r="AE129" s="996"/>
      <c r="AF129" s="997">
        <v>34709384</v>
      </c>
      <c r="AG129" s="995"/>
      <c r="AH129" s="995"/>
      <c r="AI129" s="995"/>
      <c r="AJ129" s="996"/>
      <c r="AK129" s="997">
        <v>34670896</v>
      </c>
      <c r="AL129" s="995"/>
      <c r="AM129" s="995"/>
      <c r="AN129" s="995"/>
      <c r="AO129" s="996"/>
      <c r="AP129" s="1109"/>
      <c r="AQ129" s="1110"/>
      <c r="AR129" s="1110"/>
      <c r="AS129" s="1110"/>
      <c r="AT129" s="1111"/>
      <c r="AU129" s="233"/>
      <c r="AV129" s="233"/>
      <c r="AW129" s="233"/>
      <c r="AX129" s="1101" t="s">
        <v>473</v>
      </c>
      <c r="AY129" s="959"/>
      <c r="AZ129" s="959"/>
      <c r="BA129" s="959"/>
      <c r="BB129" s="959"/>
      <c r="BC129" s="959"/>
      <c r="BD129" s="959"/>
      <c r="BE129" s="960"/>
      <c r="BF129" s="1102" t="s">
        <v>122</v>
      </c>
      <c r="BG129" s="1103"/>
      <c r="BH129" s="1103"/>
      <c r="BI129" s="1103"/>
      <c r="BJ129" s="1103"/>
      <c r="BK129" s="1103"/>
      <c r="BL129" s="1104"/>
      <c r="BM129" s="1102">
        <v>16.62</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474</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475</v>
      </c>
      <c r="X130" s="1107"/>
      <c r="Y130" s="1107"/>
      <c r="Z130" s="1108"/>
      <c r="AA130" s="994">
        <v>6925185</v>
      </c>
      <c r="AB130" s="995"/>
      <c r="AC130" s="995"/>
      <c r="AD130" s="995"/>
      <c r="AE130" s="996"/>
      <c r="AF130" s="997">
        <v>7001869</v>
      </c>
      <c r="AG130" s="995"/>
      <c r="AH130" s="995"/>
      <c r="AI130" s="995"/>
      <c r="AJ130" s="996"/>
      <c r="AK130" s="997">
        <v>6747992</v>
      </c>
      <c r="AL130" s="995"/>
      <c r="AM130" s="995"/>
      <c r="AN130" s="995"/>
      <c r="AO130" s="996"/>
      <c r="AP130" s="1109"/>
      <c r="AQ130" s="1110"/>
      <c r="AR130" s="1110"/>
      <c r="AS130" s="1110"/>
      <c r="AT130" s="1111"/>
      <c r="AU130" s="233"/>
      <c r="AV130" s="233"/>
      <c r="AW130" s="233"/>
      <c r="AX130" s="1101" t="s">
        <v>476</v>
      </c>
      <c r="AY130" s="959"/>
      <c r="AZ130" s="959"/>
      <c r="BA130" s="959"/>
      <c r="BB130" s="959"/>
      <c r="BC130" s="959"/>
      <c r="BD130" s="959"/>
      <c r="BE130" s="960"/>
      <c r="BF130" s="1137">
        <v>13.5</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477</v>
      </c>
      <c r="X131" s="1144"/>
      <c r="Y131" s="1144"/>
      <c r="Z131" s="1145"/>
      <c r="AA131" s="1040">
        <v>28505419</v>
      </c>
      <c r="AB131" s="1022"/>
      <c r="AC131" s="1022"/>
      <c r="AD131" s="1022"/>
      <c r="AE131" s="1023"/>
      <c r="AF131" s="1021">
        <v>27707515</v>
      </c>
      <c r="AG131" s="1022"/>
      <c r="AH131" s="1022"/>
      <c r="AI131" s="1022"/>
      <c r="AJ131" s="1023"/>
      <c r="AK131" s="1021">
        <v>27922904</v>
      </c>
      <c r="AL131" s="1022"/>
      <c r="AM131" s="1022"/>
      <c r="AN131" s="1022"/>
      <c r="AO131" s="1023"/>
      <c r="AP131" s="1146"/>
      <c r="AQ131" s="1147"/>
      <c r="AR131" s="1147"/>
      <c r="AS131" s="1147"/>
      <c r="AT131" s="1148"/>
      <c r="AU131" s="233"/>
      <c r="AV131" s="233"/>
      <c r="AW131" s="233"/>
      <c r="AX131" s="1119" t="s">
        <v>478</v>
      </c>
      <c r="AY131" s="762"/>
      <c r="AZ131" s="762"/>
      <c r="BA131" s="762"/>
      <c r="BB131" s="762"/>
      <c r="BC131" s="762"/>
      <c r="BD131" s="762"/>
      <c r="BE131" s="1072"/>
      <c r="BF131" s="1120">
        <v>111.1</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479</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480</v>
      </c>
      <c r="W132" s="1130"/>
      <c r="X132" s="1130"/>
      <c r="Y132" s="1130"/>
      <c r="Z132" s="1131"/>
      <c r="AA132" s="1132">
        <v>11.938000280000001</v>
      </c>
      <c r="AB132" s="1133"/>
      <c r="AC132" s="1133"/>
      <c r="AD132" s="1133"/>
      <c r="AE132" s="1134"/>
      <c r="AF132" s="1135">
        <v>14.05231397</v>
      </c>
      <c r="AG132" s="1133"/>
      <c r="AH132" s="1133"/>
      <c r="AI132" s="1133"/>
      <c r="AJ132" s="1134"/>
      <c r="AK132" s="1135">
        <v>14.53297981</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481</v>
      </c>
      <c r="W133" s="1113"/>
      <c r="X133" s="1113"/>
      <c r="Y133" s="1113"/>
      <c r="Z133" s="1114"/>
      <c r="AA133" s="1115">
        <v>11.7</v>
      </c>
      <c r="AB133" s="1116"/>
      <c r="AC133" s="1116"/>
      <c r="AD133" s="1116"/>
      <c r="AE133" s="1117"/>
      <c r="AF133" s="1115">
        <v>12.6</v>
      </c>
      <c r="AG133" s="1116"/>
      <c r="AH133" s="1116"/>
      <c r="AI133" s="1116"/>
      <c r="AJ133" s="1117"/>
      <c r="AK133" s="1115">
        <v>13.5</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fy9DnkEprnEh7mQAwC015jPdwn9PKJ+Rdash3l7p/B+cmPw+KuWpE0YJls7k9f2mv7xS7LuoRyM8q9OqxBKFdg==" saltValue="xYw/b4ytaaVCfla+VtTx/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7" zoomScale="55" zoomScaleNormal="85" zoomScaleSheetLayoutView="55" workbookViewId="0">
      <selection activeCell="AW73" sqref="AW73:AX73"/>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482</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8zlVAb7GBY1qOgqPPBKZw++s35w3x35Y9cGC/2G05e2EwGG2PgYFYm4LvDl+lwtNyjnzG/1KsguTyyE1zDBTBg==" saltValue="wfOv+rc1crG0e6SzEPYTOA==" spinCount="100000" sheet="1" objects="1" scenarios="1"/>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election activeCell="BI24" sqref="BI24"/>
    </sheetView>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uHo0e+x2y0W/NUYnlHU1atiehTmR9JSZkCF6ESDrq+qt0Kfdd2DE6DFu/KVYKad8OJIguLFdT0qiRLBs1m+cRw==" saltValue="mlbq3u7RnxUEHGP60ITAc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election activeCell="AP65" sqref="AP65"/>
    </sheetView>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483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484</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485</v>
      </c>
      <c r="AP7" s="272"/>
      <c r="AQ7" s="273" t="s">
        <v>486</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487</v>
      </c>
      <c r="AQ8" s="279" t="s">
        <v>488</v>
      </c>
      <c r="AR8" s="280" t="s">
        <v>489</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490</v>
      </c>
      <c r="AL9" s="1153"/>
      <c r="AM9" s="1153"/>
      <c r="AN9" s="1154"/>
      <c r="AO9" s="281">
        <v>10157823</v>
      </c>
      <c r="AP9" s="281">
        <v>87966</v>
      </c>
      <c r="AQ9" s="282">
        <v>75670</v>
      </c>
      <c r="AR9" s="283">
        <v>16.2</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491</v>
      </c>
      <c r="AL10" s="1153"/>
      <c r="AM10" s="1153"/>
      <c r="AN10" s="1154"/>
      <c r="AO10" s="284">
        <v>394</v>
      </c>
      <c r="AP10" s="284">
        <v>3</v>
      </c>
      <c r="AQ10" s="285">
        <v>7715</v>
      </c>
      <c r="AR10" s="286">
        <v>-100</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492</v>
      </c>
      <c r="AL11" s="1153"/>
      <c r="AM11" s="1153"/>
      <c r="AN11" s="1154"/>
      <c r="AO11" s="284">
        <v>74225</v>
      </c>
      <c r="AP11" s="284">
        <v>643</v>
      </c>
      <c r="AQ11" s="285">
        <v>1638</v>
      </c>
      <c r="AR11" s="286">
        <v>-60.7</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493</v>
      </c>
      <c r="AL12" s="1153"/>
      <c r="AM12" s="1153"/>
      <c r="AN12" s="1154"/>
      <c r="AO12" s="284" t="s">
        <v>494</v>
      </c>
      <c r="AP12" s="284" t="s">
        <v>494</v>
      </c>
      <c r="AQ12" s="285">
        <v>17</v>
      </c>
      <c r="AR12" s="286" t="s">
        <v>494</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495</v>
      </c>
      <c r="AL13" s="1153"/>
      <c r="AM13" s="1153"/>
      <c r="AN13" s="1154"/>
      <c r="AO13" s="284">
        <v>243030</v>
      </c>
      <c r="AP13" s="284">
        <v>2105</v>
      </c>
      <c r="AQ13" s="285">
        <v>2355</v>
      </c>
      <c r="AR13" s="286">
        <v>-10.6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496</v>
      </c>
      <c r="AL14" s="1153"/>
      <c r="AM14" s="1153"/>
      <c r="AN14" s="1154"/>
      <c r="AO14" s="284">
        <v>203083</v>
      </c>
      <c r="AP14" s="284">
        <v>1759</v>
      </c>
      <c r="AQ14" s="285">
        <v>2187</v>
      </c>
      <c r="AR14" s="286">
        <v>-19.600000000000001</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497</v>
      </c>
      <c r="AL15" s="1156"/>
      <c r="AM15" s="1156"/>
      <c r="AN15" s="1157"/>
      <c r="AO15" s="284">
        <v>-346360</v>
      </c>
      <c r="AP15" s="284">
        <v>-2999</v>
      </c>
      <c r="AQ15" s="285">
        <v>-4208</v>
      </c>
      <c r="AR15" s="286">
        <v>-28.7</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10332195</v>
      </c>
      <c r="AP16" s="284">
        <v>89476</v>
      </c>
      <c r="AQ16" s="285">
        <v>85373</v>
      </c>
      <c r="AR16" s="286">
        <v>4.8</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498</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499</v>
      </c>
      <c r="AP20" s="293" t="s">
        <v>500</v>
      </c>
      <c r="AQ20" s="294" t="s">
        <v>501</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502</v>
      </c>
      <c r="AL21" s="1159"/>
      <c r="AM21" s="1159"/>
      <c r="AN21" s="1160"/>
      <c r="AO21" s="297">
        <v>10.029999999999999</v>
      </c>
      <c r="AP21" s="298">
        <v>7.99</v>
      </c>
      <c r="AQ21" s="299">
        <v>2.04</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503</v>
      </c>
      <c r="AL22" s="1159"/>
      <c r="AM22" s="1159"/>
      <c r="AN22" s="1160"/>
      <c r="AO22" s="302">
        <v>97.7</v>
      </c>
      <c r="AP22" s="303">
        <v>97.8</v>
      </c>
      <c r="AQ22" s="304">
        <v>-0.1</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49" t="s">
        <v>504</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2" x14ac:dyDescent="0.2">
      <c r="A27" s="309"/>
      <c r="AO27" s="262"/>
      <c r="AP27" s="262"/>
      <c r="AQ27" s="262"/>
      <c r="AR27" s="262"/>
      <c r="AS27" s="262"/>
      <c r="AT27" s="262"/>
    </row>
    <row r="28" spans="1:46" ht="16.2" x14ac:dyDescent="0.2">
      <c r="A28" s="263" t="s">
        <v>505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506</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485</v>
      </c>
      <c r="AP30" s="272"/>
      <c r="AQ30" s="273" t="s">
        <v>486</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487</v>
      </c>
      <c r="AQ31" s="279" t="s">
        <v>488</v>
      </c>
      <c r="AR31" s="280" t="s">
        <v>489</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507</v>
      </c>
      <c r="AL32" s="1167"/>
      <c r="AM32" s="1167"/>
      <c r="AN32" s="1168"/>
      <c r="AO32" s="312">
        <v>8231253</v>
      </c>
      <c r="AP32" s="312">
        <v>71282</v>
      </c>
      <c r="AQ32" s="313">
        <v>58230</v>
      </c>
      <c r="AR32" s="314">
        <v>22.4</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508</v>
      </c>
      <c r="AL33" s="1167"/>
      <c r="AM33" s="1167"/>
      <c r="AN33" s="1168"/>
      <c r="AO33" s="312" t="s">
        <v>494</v>
      </c>
      <c r="AP33" s="312" t="s">
        <v>494</v>
      </c>
      <c r="AQ33" s="313" t="s">
        <v>494</v>
      </c>
      <c r="AR33" s="314" t="s">
        <v>494</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509</v>
      </c>
      <c r="AL34" s="1167"/>
      <c r="AM34" s="1167"/>
      <c r="AN34" s="1168"/>
      <c r="AO34" s="312" t="s">
        <v>494</v>
      </c>
      <c r="AP34" s="312" t="s">
        <v>494</v>
      </c>
      <c r="AQ34" s="313">
        <v>23</v>
      </c>
      <c r="AR34" s="314" t="s">
        <v>494</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510</v>
      </c>
      <c r="AL35" s="1167"/>
      <c r="AM35" s="1167"/>
      <c r="AN35" s="1168"/>
      <c r="AO35" s="312">
        <v>2791708</v>
      </c>
      <c r="AP35" s="312">
        <v>24176</v>
      </c>
      <c r="AQ35" s="313">
        <v>14509</v>
      </c>
      <c r="AR35" s="314">
        <v>66.599999999999994</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511</v>
      </c>
      <c r="AL36" s="1167"/>
      <c r="AM36" s="1167"/>
      <c r="AN36" s="1168"/>
      <c r="AO36" s="312" t="s">
        <v>494</v>
      </c>
      <c r="AP36" s="312" t="s">
        <v>494</v>
      </c>
      <c r="AQ36" s="313">
        <v>975</v>
      </c>
      <c r="AR36" s="314" t="s">
        <v>494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512</v>
      </c>
      <c r="AL37" s="1167"/>
      <c r="AM37" s="1167"/>
      <c r="AN37" s="1168"/>
      <c r="AO37" s="312">
        <v>32418</v>
      </c>
      <c r="AP37" s="312">
        <v>281</v>
      </c>
      <c r="AQ37" s="313">
        <v>408</v>
      </c>
      <c r="AR37" s="314">
        <v>-31.1</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513</v>
      </c>
      <c r="AL38" s="1170"/>
      <c r="AM38" s="1170"/>
      <c r="AN38" s="1171"/>
      <c r="AO38" s="315" t="s">
        <v>494</v>
      </c>
      <c r="AP38" s="315" t="s">
        <v>494</v>
      </c>
      <c r="AQ38" s="316">
        <v>0</v>
      </c>
      <c r="AR38" s="304" t="s">
        <v>494</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514</v>
      </c>
      <c r="AL39" s="1170"/>
      <c r="AM39" s="1170"/>
      <c r="AN39" s="1171"/>
      <c r="AO39" s="312">
        <v>-249357</v>
      </c>
      <c r="AP39" s="312">
        <v>-2159</v>
      </c>
      <c r="AQ39" s="313">
        <v>-3837</v>
      </c>
      <c r="AR39" s="314">
        <v>-43.7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515</v>
      </c>
      <c r="AL40" s="1167"/>
      <c r="AM40" s="1167"/>
      <c r="AN40" s="1168"/>
      <c r="AO40" s="312">
        <v>-6747992</v>
      </c>
      <c r="AP40" s="312">
        <v>-58437</v>
      </c>
      <c r="AQ40" s="313">
        <v>-50002</v>
      </c>
      <c r="AR40" s="314">
        <v>16.899999999999999</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4058030</v>
      </c>
      <c r="AP41" s="312">
        <v>35142</v>
      </c>
      <c r="AQ41" s="313">
        <v>20306</v>
      </c>
      <c r="AR41" s="314">
        <v>73.099999999999994</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517</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485</v>
      </c>
      <c r="AN49" s="1163" t="s">
        <v>518</v>
      </c>
      <c r="AO49" s="1164"/>
      <c r="AP49" s="1164"/>
      <c r="AQ49" s="1164"/>
      <c r="AR49" s="1165"/>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519</v>
      </c>
      <c r="AO50" s="329" t="s">
        <v>520</v>
      </c>
      <c r="AP50" s="330" t="s">
        <v>521</v>
      </c>
      <c r="AQ50" s="331" t="s">
        <v>522</v>
      </c>
      <c r="AR50" s="332" t="s">
        <v>523</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524</v>
      </c>
      <c r="AL51" s="325"/>
      <c r="AM51" s="333">
        <v>9421886</v>
      </c>
      <c r="AN51" s="334">
        <v>77688</v>
      </c>
      <c r="AO51" s="335">
        <v>-23.1</v>
      </c>
      <c r="AP51" s="336">
        <v>72051</v>
      </c>
      <c r="AQ51" s="337">
        <v>7.8</v>
      </c>
      <c r="AR51" s="338">
        <v>-30.9</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525</v>
      </c>
      <c r="AM52" s="341">
        <v>5540087</v>
      </c>
      <c r="AN52" s="342">
        <v>45681</v>
      </c>
      <c r="AO52" s="343">
        <v>-20.100000000000001</v>
      </c>
      <c r="AP52" s="344">
        <v>34140</v>
      </c>
      <c r="AQ52" s="345">
        <v>4.2</v>
      </c>
      <c r="AR52" s="346">
        <v>-24.3</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526</v>
      </c>
      <c r="AL53" s="325"/>
      <c r="AM53" s="333">
        <v>9919762</v>
      </c>
      <c r="AN53" s="334">
        <v>82755</v>
      </c>
      <c r="AO53" s="335">
        <v>6.5</v>
      </c>
      <c r="AP53" s="336">
        <v>72756</v>
      </c>
      <c r="AQ53" s="337">
        <v>1</v>
      </c>
      <c r="AR53" s="338">
        <v>5.5</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525</v>
      </c>
      <c r="AM54" s="341">
        <v>6716342</v>
      </c>
      <c r="AN54" s="342">
        <v>56031</v>
      </c>
      <c r="AO54" s="343">
        <v>22.7</v>
      </c>
      <c r="AP54" s="344">
        <v>32117</v>
      </c>
      <c r="AQ54" s="345">
        <v>-5.9</v>
      </c>
      <c r="AR54" s="346">
        <v>28.6</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527</v>
      </c>
      <c r="AL55" s="325"/>
      <c r="AM55" s="333">
        <v>15675133</v>
      </c>
      <c r="AN55" s="334">
        <v>132391</v>
      </c>
      <c r="AO55" s="335">
        <v>60</v>
      </c>
      <c r="AP55" s="336">
        <v>62281</v>
      </c>
      <c r="AQ55" s="337">
        <v>-14.4</v>
      </c>
      <c r="AR55" s="338">
        <v>74.400000000000006</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525</v>
      </c>
      <c r="AM56" s="341">
        <v>11969417</v>
      </c>
      <c r="AN56" s="342">
        <v>101093</v>
      </c>
      <c r="AO56" s="343">
        <v>80.400000000000006</v>
      </c>
      <c r="AP56" s="344">
        <v>38152</v>
      </c>
      <c r="AQ56" s="345">
        <v>18.8</v>
      </c>
      <c r="AR56" s="346">
        <v>61.6</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528</v>
      </c>
      <c r="AL57" s="325"/>
      <c r="AM57" s="333">
        <v>11066123</v>
      </c>
      <c r="AN57" s="334">
        <v>94605</v>
      </c>
      <c r="AO57" s="335">
        <v>-28.5</v>
      </c>
      <c r="AP57" s="336">
        <v>58940</v>
      </c>
      <c r="AQ57" s="337">
        <v>-5.4</v>
      </c>
      <c r="AR57" s="338">
        <v>-23.1</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525</v>
      </c>
      <c r="AM58" s="341">
        <v>7558761</v>
      </c>
      <c r="AN58" s="342">
        <v>64620</v>
      </c>
      <c r="AO58" s="343">
        <v>-36.1</v>
      </c>
      <c r="AP58" s="344">
        <v>33486</v>
      </c>
      <c r="AQ58" s="345">
        <v>-12.2</v>
      </c>
      <c r="AR58" s="346">
        <v>-23.9</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529</v>
      </c>
      <c r="AL59" s="325"/>
      <c r="AM59" s="333">
        <v>10003410</v>
      </c>
      <c r="AN59" s="334">
        <v>86628</v>
      </c>
      <c r="AO59" s="335">
        <v>-8.4</v>
      </c>
      <c r="AP59" s="336">
        <v>57336</v>
      </c>
      <c r="AQ59" s="337">
        <v>-2.7</v>
      </c>
      <c r="AR59" s="338">
        <v>-5.7</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525</v>
      </c>
      <c r="AM60" s="341">
        <v>8200319</v>
      </c>
      <c r="AN60" s="342">
        <v>71014</v>
      </c>
      <c r="AO60" s="343">
        <v>9.9</v>
      </c>
      <c r="AP60" s="344">
        <v>34481</v>
      </c>
      <c r="AQ60" s="345">
        <v>3</v>
      </c>
      <c r="AR60" s="346">
        <v>6.9</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530</v>
      </c>
      <c r="AL61" s="347"/>
      <c r="AM61" s="348">
        <v>11217263</v>
      </c>
      <c r="AN61" s="349">
        <v>94813</v>
      </c>
      <c r="AO61" s="350">
        <v>1.3</v>
      </c>
      <c r="AP61" s="351">
        <v>64673</v>
      </c>
      <c r="AQ61" s="352">
        <v>-2.7</v>
      </c>
      <c r="AR61" s="338">
        <v>4</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525</v>
      </c>
      <c r="AM62" s="341">
        <v>7996985</v>
      </c>
      <c r="AN62" s="342">
        <v>67688</v>
      </c>
      <c r="AO62" s="343">
        <v>11.4</v>
      </c>
      <c r="AP62" s="344">
        <v>34475</v>
      </c>
      <c r="AQ62" s="345">
        <v>1.6</v>
      </c>
      <c r="AR62" s="346">
        <v>9.8000000000000007</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k1XrRkd5Ij7kSmEP5tCHJIaFYJYOO0Cd76fBJMOEucUUzFOdwiv6VbVFohaoZCZ9O+TgO/4+7Q/6mtf59oqLeA==" saltValue="O8E83IYq6Fm4yOFqfjpKJ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40" zoomScaleNormal="40" zoomScaleSheetLayoutView="55" workbookViewId="0">
      <selection activeCell="BS25" sqref="BS25:CB25"/>
    </sheetView>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482</v>
      </c>
    </row>
    <row r="121" spans="125:125" ht="13.5" hidden="1" customHeight="1" x14ac:dyDescent="0.2">
      <c r="DU121" s="259"/>
    </row>
  </sheetData>
  <sheetProtection algorithmName="SHA-512" hashValue="PVdQK98lY3BhcOOxVHGOFBAaFGbV8DlU8KkQgQG6VaYbwX7/4bkKtXNcx4qfOO9cayuUWzmWD9vewIJ6feOQzg==" saltValue="jtxqN/khlENRvJtpue0ZY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40" zoomScaleNormal="40" zoomScaleSheetLayoutView="55" workbookViewId="0">
      <selection activeCell="BS25" sqref="BS25:CB25"/>
    </sheetView>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482</v>
      </c>
    </row>
  </sheetData>
  <sheetProtection algorithmName="SHA-512" hashValue="GfffTK2MHdb0xmJQOEhsfKFEgp9ZXk2vUso4ACBASvHPpY3jCPMI6jtK1N8CLkwGsoUmvkYPa/fAFHbHLxjlMg==" saltValue="ytyh4eNsM8DauJHNYGUmB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election activeCell="BS25" sqref="BS25:CB25"/>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532</v>
      </c>
      <c r="G46" s="8" t="s">
        <v>533</v>
      </c>
      <c r="H46" s="8" t="s">
        <v>534</v>
      </c>
      <c r="I46" s="8" t="s">
        <v>535</v>
      </c>
      <c r="J46" s="9" t="s">
        <v>536</v>
      </c>
    </row>
    <row r="47" spans="2:10" ht="57.75" customHeight="1" x14ac:dyDescent="0.2">
      <c r="B47" s="10"/>
      <c r="C47" s="1175" t="s">
        <v>3</v>
      </c>
      <c r="D47" s="1175"/>
      <c r="E47" s="1176"/>
      <c r="F47" s="11">
        <v>3.11</v>
      </c>
      <c r="G47" s="12">
        <v>3.32</v>
      </c>
      <c r="H47" s="12">
        <v>8.7899999999999991</v>
      </c>
      <c r="I47" s="12">
        <v>9.5299999999999994</v>
      </c>
      <c r="J47" s="13">
        <v>10.4</v>
      </c>
    </row>
    <row r="48" spans="2:10" ht="57.75" customHeight="1" x14ac:dyDescent="0.2">
      <c r="B48" s="14"/>
      <c r="C48" s="1177" t="s">
        <v>4</v>
      </c>
      <c r="D48" s="1177"/>
      <c r="E48" s="1178"/>
      <c r="F48" s="15">
        <v>2.77</v>
      </c>
      <c r="G48" s="16">
        <v>4.59</v>
      </c>
      <c r="H48" s="16">
        <v>4.3099999999999996</v>
      </c>
      <c r="I48" s="16">
        <v>6.31</v>
      </c>
      <c r="J48" s="17">
        <v>2.14</v>
      </c>
    </row>
    <row r="49" spans="2:10" ht="57.75" customHeight="1" thickBot="1" x14ac:dyDescent="0.25">
      <c r="B49" s="18"/>
      <c r="C49" s="1179" t="s">
        <v>5</v>
      </c>
      <c r="D49" s="1179"/>
      <c r="E49" s="1180"/>
      <c r="F49" s="19" t="s">
        <v>537</v>
      </c>
      <c r="G49" s="20">
        <v>0.68</v>
      </c>
      <c r="H49" s="20">
        <v>3.17</v>
      </c>
      <c r="I49" s="20">
        <v>0.16</v>
      </c>
      <c r="J49" s="21" t="s">
        <v>538</v>
      </c>
    </row>
    <row r="50" spans="2:10" ht="13.2" x14ac:dyDescent="0.2"/>
  </sheetData>
  <sheetProtection algorithmName="SHA-512" hashValue="7tdaKFpDkdOsmvWotfrjSkjsW31VmYWJCpZgYfzx7AxMTxN/npx9GWuKJqhLZHSRb11Hx9ufcmQWVKw6VJAqtQ==" saltValue="2TAOC6Uaz1HnQ/HGDoDK+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山口　航平（市町支援課）</cp:lastModifiedBy>
  <cp:lastPrinted>2025-09-05T00:56:45Z</cp:lastPrinted>
  <dcterms:created xsi:type="dcterms:W3CDTF">2025-02-19T05:00:31Z</dcterms:created>
  <dcterms:modified xsi:type="dcterms:W3CDTF">2025-09-05T01:14:25Z</dcterms:modified>
  <cp:category/>
</cp:coreProperties>
</file>