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lsv00\R07年度\100_政策総務部\130_財政課\30　財政係\770200　公会計制度・公共施設等総合管理計画\36　公会計制度数値等調査（見える化）\〆切R7.9.10【財政状況資料集（2回目）】_412074_鹿島市_2023\01回答\"/>
    </mc:Choice>
  </mc:AlternateContent>
  <xr:revisionPtr revIDLastSave="0" documentId="13_ncr:1_{3368F375-3D20-4CFE-B1D4-5F77169F8DE1}" xr6:coauthVersionLast="47" xr6:coauthVersionMax="47" xr10:uidLastSave="{00000000-0000-0000-0000-000000000000}"/>
  <bookViews>
    <workbookView xWindow="-110" yWindow="-110" windowWidth="19420" windowHeight="10300" tabRatio="728"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102" i="12" l="1"/>
  <c r="CR102" i="12"/>
  <c r="AU88" i="12"/>
  <c r="AP88" i="12"/>
  <c r="AF88" i="12"/>
  <c r="AU63" i="12" l="1"/>
  <c r="AP63" i="12"/>
  <c r="AP23" i="12"/>
  <c r="AA23" i="12"/>
  <c r="V23" i="12"/>
  <c r="Q23" i="12"/>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C35" i="10"/>
  <c r="CO34" i="10"/>
  <c r="BW34" i="10"/>
  <c r="BW35" i="10" s="1"/>
  <c r="BW36" i="10" s="1"/>
  <c r="BW37" i="10" s="1"/>
  <c r="BW38" i="10" s="1"/>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<sst xmlns="http://schemas.openxmlformats.org/spreadsheetml/2006/main" count="1044" uniqueCount="570">
  <si>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</si>
  <si>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</si>
  <si>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</si>
  <si>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</si>
  <si>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</si>
  <si>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</si>
  <si>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</si>
  <si>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</si>
  <si>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</si>
  <si>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</si>
  <si>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</si>
  <si>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</si>
  <si>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</si>
  <si>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</si>
  <si>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</si>
  <si>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</si>
  <si>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</si>
  <si>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</si>
  <si>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</si>
  <si>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</si>
  <si>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</si>
  <si>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</si>
  <si>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</si>
  <si>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</si>
  <si>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</si>
  <si>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</si>
  <si>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</si>
  <si>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</si>
  <si>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</si>
  <si>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</si>
  <si>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</si>
  <si>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</si>
  <si>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</si>
  <si>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</si>
  <si>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</si>
  <si>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</si>
  <si>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</si>
  <si>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</si>
  <si>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</si>
  <si>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</si>
  <si>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</si>
  <si>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</si>
  <si>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</si>
  <si>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</si>
  <si>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</si>
  <si>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</si>
  <si>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</si>
  <si>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</si>
  <si>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</si>
  <si>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</si>
  <si>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</si>
  <si>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</si>
  <si>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</si>
  <si>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</si>
  <si>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</si>
  <si>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</si>
  <si>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</si>
  <si>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</si>
  <si>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</si>
  <si>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</si>
  <si>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</si>
  <si>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</si>
  <si>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</si>
  <si>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</si>
  <si>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</si>
  <si>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</si>
  <si>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</si>
  <si>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</si>
  <si>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</si>
  <si>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</si>
  <si>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</si>
  <si>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</si>
  <si>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</si>
  <si>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</si>
  <si>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</si>
  <si>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</si>
  <si>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</si>
  <si>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</si>
  <si>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</si>
  <si>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</si>
  <si>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</si>
  <si>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</si>
  <si>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</si>
  <si>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</si>
  <si>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</si>
  <si>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</si>
  <si>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</si>
  <si>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</si>
  <si>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</si>
  <si>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</si>
  <si>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</si>
  <si>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</si>
  <si>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</si>
  <si>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</si>
  <si>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鹿島市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</si>
  <si>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</si>
  <si>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</si>
  <si>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</si>
  <si>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</si>
  <si>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</si>
  <si>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</si>
  <si>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</si>
  <si>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</si>
  <si>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</si>
  <si>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</si>
  <si>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</si>
  <si>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</si>
  <si>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</si>
  <si>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</si>
  <si>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</si>
  <si>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</si>
  <si>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</si>
  <si>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</si>
  <si>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</si>
  <si>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</si>
  <si>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</si>
  <si>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</si>
  <si>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</si>
  <si>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</si>
  <si>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</si>
  <si>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</si>
  <si>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</si>
  <si>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</si>
  <si>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</si>
  <si>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</si>
  <si>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</si>
  <si>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</si>
  <si>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</si>
  <si>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</si>
  <si>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</si>
  <si>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</si>
  <si>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</si>
  <si>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</si>
  <si>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</si>
  <si>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</si>
  <si>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</si>
  <si>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</si>
  <si>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</si>
  <si>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</si>
  <si>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</si>
  <si>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</si>
  <si>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</si>
  <si>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</si>
  <si>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</si>
  <si>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</si>
  <si>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</si>
  <si>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</si>
  <si>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</si>
  <si>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</si>
  <si>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</si>
  <si>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</si>
  <si>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</si>
  <si>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</si>
  <si>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</si>
  <si>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</si>
  <si>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</si>
  <si>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</si>
  <si>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</si>
  <si>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</si>
  <si>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</si>
  <si>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</si>
  <si>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</si>
  <si>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</si>
  <si>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</si>
  <si>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</si>
  <si>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</si>
  <si>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</si>
  <si>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</si>
  <si>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</si>
  <si>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</si>
  <si>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</si>
  <si>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</si>
  <si>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</si>
  <si>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</si>
  <si>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</si>
  <si>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</si>
  <si>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</si>
  <si>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</si>
  <si>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</si>
  <si>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</si>
  <si>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</si>
  <si>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</si>
  <si>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</si>
  <si>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</si>
  <si>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</si>
  <si>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</si>
  <si>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</si>
  <si>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</si>
  <si>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</si>
  <si>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</si>
  <si>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</si>
  <si>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</si>
  <si>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</si>
  <si>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</si>
  <si>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</si>
  <si>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</si>
  <si>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</si>
  <si>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</si>
  <si>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</si>
  <si>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</si>
  <si>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</si>
  <si>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</si>
  <si>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</si>
  <si>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佐賀県鹿島市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</si>
  <si>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</si>
  <si>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</si>
  <si>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</si>
  <si>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</si>
  <si>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</si>
  <si>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</si>
  <si>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</si>
  <si>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</si>
  <si>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</si>
  <si>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</si>
  <si>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</si>
  <si>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</si>
  <si>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</si>
  <si>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</si>
  <si>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</si>
  <si>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</si>
  <si>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</si>
  <si>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</si>
  <si>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</si>
  <si>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</si>
  <si>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</si>
  <si>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</si>
  <si>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</si>
  <si>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</si>
  <si>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</si>
  <si>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</si>
  <si>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</si>
  <si>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</si>
  <si>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</si>
  <si>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</si>
  <si>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</si>
  <si>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</si>
  <si>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</si>
  <si>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</si>
  <si>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</si>
  <si>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</si>
  <si>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</si>
  <si>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</si>
  <si>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</si>
  <si>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</si>
  <si>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</si>
  <si>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</si>
  <si>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</si>
  <si>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</si>
  <si>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</si>
  <si>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</si>
  <si>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</si>
  <si>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</si>
  <si>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</si>
  <si>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</si>
  <si>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</si>
  <si>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</si>
  <si>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</si>
  <si>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</si>
  <si>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</si>
  <si>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</si>
  <si>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</si>
  <si>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</si>
  <si>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</si>
  <si>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</si>
  <si>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</si>
  <si>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</si>
  <si>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</si>
  <si>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</si>
  <si>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</si>
  <si>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</si>
  <si>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</si>
  <si>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</si>
  <si>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</si>
  <si>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</si>
  <si>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</si>
  <si>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</si>
  <si>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</si>
  <si>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</si>
  <si>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</si>
  <si>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</si>
  <si>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</si>
  <si>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</si>
  <si>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</si>
  <si>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</si>
  <si>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</si>
  <si>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</si>
  <si>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</si>
  <si>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</si>
  <si>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</si>
  <si>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</si>
  <si>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</si>
  <si>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</si>
  <si>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</si>
  <si>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</si>
  <si>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</si>
  <si>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</si>
  <si>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</si>
  <si>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</si>
  <si>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</si>
  <si>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</si>
  <si>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</si>
  <si>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</si>
  <si>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</si>
  <si>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</si>
  <si>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</si>
  <si>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</si>
  <si>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</si>
  <si>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</si>
  <si>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</si>
  <si>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</si>
  <si>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</si>
  <si>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</si>
  <si>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</si>
  <si>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</si>
  <si>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</si>
  <si>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</si>
  <si>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</si>
  <si>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</si>
  <si>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</si>
  <si>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</si>
  <si>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</si>
  <si>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</si>
  <si>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</si>
  <si>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</si>
  <si>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</si>
  <si>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</si>
  <si>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</si>
  <si>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</si>
  <si>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</si>
  <si>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</si>
  <si>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</si>
  <si>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</si>
  <si>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</si>
  <si>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</si>
  <si>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</si>
  <si>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</si>
  <si>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</si>
  <si>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</si>
  <si>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</si>
  <si>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</si>
  <si>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</si>
  <si>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</si>
  <si>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</si>
  <si>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</si>
  <si>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</si>
  <si>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</si>
  <si>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</si>
  <si>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</si>
  <si>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</si>
  <si>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</si>
  <si>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</si>
  <si>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</si>
  <si>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</si>
  <si>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</si>
  <si>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佐賀県鹿島市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</si>
  <si>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</si>
  <si>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</si>
  <si>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</si>
  <si>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</si>
  <si>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</si>
  <si>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</si>
  <si>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</si>
  <si>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</si>
  <si>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</si>
  <si>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</si>
  <si>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</si>
  <si>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</si>
  <si>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</si>
  <si>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</si>
  <si>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</si>
  <si>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</si>
  <si>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</si>
  <si>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</si>
  <si>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</si>
  <si>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</si>
  <si>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</si>
  <si>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</si>
  <si>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</si>
  <si>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</si>
  <si>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</si>
  <si>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</si>
  <si>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</si>
  <si>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</si>
  <si>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</si>
  <si>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</si>
  <si>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</si>
  <si>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</si>
  <si>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</si>
  <si>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</si>
  <si>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</si>
  <si>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</si>
  <si>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</si>
  <si>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</si>
  <si>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</si>
  <si>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</si>
  <si>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</si>
  <si>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</si>
  <si>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</si>
  <si>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</si>
  <si>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</si>
  <si>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</si>
  <si>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</si>
  <si>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</si>
  <si>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</si>
  <si>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</si>
  <si>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</si>
  <si>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</si>
  <si>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</si>
  <si>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</si>
  <si>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</si>
  <si>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</si>
  <si>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</si>
  <si>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</si>
  <si>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</si>
  <si>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</si>
  <si>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</si>
  <si>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</si>
  <si>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</si>
  <si>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</si>
  <si>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</si>
  <si>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</si>
  <si>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</si>
  <si>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</si>
  <si>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</si>
  <si>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</si>
  <si>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</si>
  <si>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</si>
  <si>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</si>
  <si>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</si>
  <si>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</si>
  <si>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</si>
  <si>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</si>
  <si>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</si>
  <si>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</si>
  <si>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</si>
  <si>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</si>
  <si>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</si>
  <si>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</si>
  <si>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</si>
  <si>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</si>
  <si>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</si>
  <si>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</si>
  <si>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</si>
  <si>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</si>
  <si>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鹿島市下水道事業会計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</si>
  <si>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</si>
  <si>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</si>
  <si>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鹿島市水道事業会計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</si>
  <si>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</si>
  <si>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</si>
  <si>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</si>
  <si>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</si>
  <si>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</si>
  <si>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</si>
  <si>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</si>
  <si>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</si>
  <si>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</si>
  <si>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</si>
  <si>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</si>
  <si>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</si>
  <si>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</si>
  <si>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</si>
  <si>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</si>
  <si>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</si>
  <si>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</si>
  <si>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</si>
  <si>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</si>
  <si>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</si>
  <si>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</si>
  <si>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</si>
  <si>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</si>
  <si>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</si>
  <si>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</si>
  <si>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</si>
  <si>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</si>
  <si>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</si>
  <si>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</si>
  <si>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</si>
  <si>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</si>
  <si>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</si>
  <si>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</si>
  <si>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</si>
  <si>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</si>
  <si>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</si>
  <si>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</si>
  <si>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</si>
  <si>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</si>
  <si>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</si>
  <si>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</si>
  <si>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</si>
  <si>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</si>
  <si>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</si>
  <si>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</si>
  <si>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</si>
  <si>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</si>
  <si>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</si>
  <si>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</si>
  <si>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</si>
  <si>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</si>
  <si>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</si>
  <si>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</si>
  <si>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</si>
  <si>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</si>
  <si>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</si>
  <si>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</si>
  <si>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</si>
  <si>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</si>
  <si>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</si>
  <si>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</si>
  <si>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</si>
  <si>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</si>
  <si>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</si>
  <si>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</si>
  <si>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</si>
  <si>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</si>
  <si>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</si>
  <si>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</si>
  <si>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</si>
  <si>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</si>
  <si>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</si>
  <si>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</si>
  <si>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</si>
  <si>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</si>
  <si>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</si>
  <si>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</si>
  <si>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</si>
  <si>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</si>
  <si>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</si>
  <si>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</si>
  <si>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</si>
  <si>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4.64</t>
  </si>
  <si>
    <t>▲ 2.65</t>
  </si>
  <si>
    <t>▲ 1.83</t>
  </si>
  <si>
    <t>水道事業会計</t>
  </si>
  <si>
    <t>下水道事業会計</t>
  </si>
  <si>
    <t>一般会計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</si>
  <si>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</si>
  <si>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</si>
  <si>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</si>
  <si>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</si>
  <si>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</si>
  <si>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</si>
  <si>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</si>
  <si>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</si>
  <si>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</si>
  <si>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</si>
  <si>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鹿島・藤津地区衛生施設組合</t>
    <rPh sb="0" eb="2">
      <t>カシマ</t>
    </rPh>
    <rPh sb="3" eb="5">
      <t>フジツ</t>
    </rPh>
    <rPh sb="5" eb="7">
      <t>チク</t>
    </rPh>
    <rPh sb="7" eb="9">
      <t>エイセイ</t>
    </rPh>
    <rPh sb="9" eb="11">
      <t>シセツ</t>
    </rPh>
    <rPh sb="11" eb="13">
      <t>クミアイ</t>
    </rPh>
    <phoneticPr fontId="2"/>
  </si>
  <si>
    <t>杵藤地区広域市町村圏組合</t>
    <rPh sb="0" eb="1">
      <t>キネ</t>
    </rPh>
    <rPh sb="1" eb="2">
      <t>フジ</t>
    </rPh>
    <rPh sb="2" eb="4">
      <t>チク</t>
    </rPh>
    <rPh sb="4" eb="6">
      <t>コウイキ</t>
    </rPh>
    <rPh sb="6" eb="9">
      <t>シチョウソン</t>
    </rPh>
    <rPh sb="9" eb="10">
      <t>ケン</t>
    </rPh>
    <rPh sb="10" eb="12">
      <t>クミアイ</t>
    </rPh>
    <phoneticPr fontId="2"/>
  </si>
  <si>
    <t>佐賀県後期高齢者医療広域連合</t>
    <rPh sb="0" eb="3">
      <t>サガケン</t>
    </rPh>
    <rPh sb="3" eb="5">
      <t>コウキ</t>
    </rPh>
    <rPh sb="5" eb="8">
      <t>コウレイシャ</t>
    </rPh>
    <rPh sb="8" eb="10">
      <t>イリョウ</t>
    </rPh>
    <rPh sb="10" eb="12">
      <t>コウイキ</t>
    </rPh>
    <rPh sb="12" eb="14">
      <t>レンゴウ</t>
    </rPh>
    <phoneticPr fontId="2"/>
  </si>
  <si>
    <t>佐賀県市町総合事務組合</t>
    <rPh sb="0" eb="3">
      <t>サガケン</t>
    </rPh>
    <rPh sb="3" eb="5">
      <t>シマチ</t>
    </rPh>
    <rPh sb="5" eb="7">
      <t>ソウゴウ</t>
    </rPh>
    <rPh sb="7" eb="9">
      <t>ジム</t>
    </rPh>
    <rPh sb="9" eb="11">
      <t>クミアイ</t>
    </rPh>
    <phoneticPr fontId="2"/>
  </si>
  <si>
    <t>佐賀県西部広域環境組合</t>
    <rPh sb="0" eb="3">
      <t>サガケン</t>
    </rPh>
    <rPh sb="3" eb="5">
      <t>セイブ</t>
    </rPh>
    <rPh sb="5" eb="7">
      <t>コウイキ</t>
    </rPh>
    <rPh sb="7" eb="9">
      <t>カンキョウ</t>
    </rPh>
    <rPh sb="9" eb="11">
      <t>クミアイ</t>
    </rPh>
    <phoneticPr fontId="2"/>
  </si>
  <si>
    <t>◯</t>
  </si>
  <si>
    <t>鹿島市土地開発公社</t>
    <rPh sb="0" eb="3">
      <t>カシマシ</t>
    </rPh>
    <rPh sb="3" eb="5">
      <t>トチ</t>
    </rPh>
    <rPh sb="5" eb="7">
      <t>カイハツ</t>
    </rPh>
    <rPh sb="7" eb="9">
      <t>コウシャ</t>
    </rPh>
    <phoneticPr fontId="2"/>
  </si>
  <si>
    <t>ふるさと納税基金</t>
    <rPh sb="4" eb="8">
      <t>ノウゼイキキン</t>
    </rPh>
    <phoneticPr fontId="5"/>
  </si>
  <si>
    <t>公共施設建設基金</t>
    <rPh sb="0" eb="8">
      <t>コウキョウシセツケンセツキキン</t>
    </rPh>
    <phoneticPr fontId="2"/>
  </si>
  <si>
    <t>地域福祉基金</t>
    <rPh sb="0" eb="6">
      <t>チイキフクシキキン</t>
    </rPh>
    <phoneticPr fontId="2"/>
  </si>
  <si>
    <t>ふるさと創生基金</t>
    <rPh sb="4" eb="6">
      <t>ソウセイ</t>
    </rPh>
    <rPh sb="6" eb="8">
      <t>キキン</t>
    </rPh>
    <phoneticPr fontId="5"/>
  </si>
  <si>
    <t>ふるさと人材育成支援基金</t>
    <rPh sb="4" eb="6">
      <t>ジンザイ</t>
    </rPh>
    <rPh sb="6" eb="8">
      <t>イクセイ</t>
    </rPh>
    <rPh sb="8" eb="10">
      <t>シエン</t>
    </rPh>
    <rPh sb="10" eb="12">
      <t>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</si>
  <si>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</si>
  <si>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</si>
  <si>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</si>
  <si>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将来負担比率は、近年、更新を行う施設や新たな施設整備等を行ってきたことに伴う地方債残高の増などにより、類似団体より高く、高止まりの状況にある。
有形固定資産減価償却率は市民文化ホールの完成に伴い、前年より低くなったものの、今後は逓増することが見込まれ、予防保全による長寿命化等を図っていくこととしている投資的事業については、計画的な実施、平準化など工夫した取組が必要となる。</t>
    <rPh sb="84" eb="88">
      <t>シミンブンカ</t>
    </rPh>
    <rPh sb="92" eb="94">
      <t>カンセイ</t>
    </rPh>
    <rPh sb="95" eb="96">
      <t>トモナ</t>
    </rPh>
    <rPh sb="98" eb="100">
      <t>ゼンネン</t>
    </rPh>
    <rPh sb="102" eb="103">
      <t>ヒク</t>
    </rPh>
    <rPh sb="111" eb="113">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</si>
  <si>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</si>
  <si>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</si>
  <si>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</si>
  <si>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</si>
  <si>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</si>
  <si>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</si>
  <si>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将来負担比率は、近年、更新を行う施設や新たな施設整備等を行ってきたことに伴う地方債残高の増などにより、類似団体より高い傾向にある。
実質公債費比率は近年の大型投資事業実施に伴う公債費の償還が始まっており、類似団体よりも高くなっている。</t>
    <rPh sb="109" eb="110">
      <t>タカ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</si>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</sst>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773DBEB-D81D-41E8-8120-82784CF3C1C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B636-4EB3-9708-BF1CDD4D0F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68689</c:v>
                </c:pt>
                <c:pt idx="1">
                  <c:v>62443</c:v>
                </c:pt>
                <c:pt idx="2">
                  <c:v>99607</c:v>
                </c:pt>
                <c:pt idx="3">
                  <c:v>85850</c:v>
                </c:pt>
                <c:pt idx="4">
                  <c:v>103369</c:v>
                </c:pt>
              </c:numCache>
            </c:numRef>
          </c:val>
          <c:smooth val="0"/>
          <c:extLst>
            <c:ext xmlns:c16="http://schemas.microsoft.com/office/drawing/2014/chart" uri="{C3380CC4-5D6E-409C-BE32-E72D297353CC}">
              <c16:uniqueId val="{00000001-B636-4EB3-9708-BF1CDD4D0F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3.69</c:v>
                </c:pt>
                <c:pt idx="1">
                  <c:v>3.47</c:v>
                </c:pt>
                <c:pt idx="2">
                  <c:v>4.03</c:v>
                </c:pt>
                <c:pt idx="3">
                  <c:v>6.16</c:v>
                </c:pt>
                <c:pt idx="4">
                  <c:v>3.46</c:v>
                </c:pt>
              </c:numCache>
            </c:numRef>
          </c:val>
          <c:extLst>
            <c:ext xmlns:c16="http://schemas.microsoft.com/office/drawing/2014/chart" uri="{C3380CC4-5D6E-409C-BE32-E72D297353CC}">
              <c16:uniqueId val="{00000000-B1D1-48FF-99DA-0A7536F54A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15.21</c:v>
                </c:pt>
                <c:pt idx="1">
                  <c:v>12.45</c:v>
                </c:pt>
                <c:pt idx="2">
                  <c:v>14.17</c:v>
                </c:pt>
                <c:pt idx="3">
                  <c:v>15.03</c:v>
                </c:pt>
                <c:pt idx="4">
                  <c:v>15.67</c:v>
                </c:pt>
              </c:numCache>
            </c:numRef>
          </c:val>
          <c:extLst>
            <c:ext xmlns:c16="http://schemas.microsoft.com/office/drawing/2014/chart" uri="{C3380CC4-5D6E-409C-BE32-E72D297353CC}">
              <c16:uniqueId val="{00000001-B1D1-48FF-99DA-0A7536F54A4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-4.6399999999999997</c:v>
                </c:pt>
                <c:pt idx="1">
                  <c:v>-2.65</c:v>
                </c:pt>
                <c:pt idx="2">
                  <c:v>2.99</c:v>
                </c:pt>
                <c:pt idx="3">
                  <c:v>2.4500000000000002</c:v>
                </c:pt>
                <c:pt idx="4">
                  <c:v>-1.83</c:v>
                </c:pt>
              </c:numCache>
            </c:numRef>
          </c:val>
          <c:smooth val="0"/>
          <c:extLst>
            <c:ext xmlns:c16="http://schemas.microsoft.com/office/drawing/2014/chart" uri="{C3380CC4-5D6E-409C-BE32-E72D297353CC}">
              <c16:uniqueId val="{00000002-B1D1-48FF-99DA-0A7536F54A4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C4C-41B1-996B-B8565B703F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4C-41B1-996B-B8565B703F9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C4C-41B1-996B-B8565B703F9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C4C-41B1-996B-B8565B703F9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C4C-41B1-996B-B8565B703F9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0.01</c:v>
                </c:pt>
                <c:pt idx="4">
                  <c:v>#N/A</c:v>
                </c:pt>
                <c:pt idx="5">
                  <c:v>0.03</c:v>
                </c:pt>
                <c:pt idx="6">
                  <c:v>#N/A</c:v>
                </c:pt>
                <c:pt idx="7">
                  <c:v>0.02</c:v>
                </c:pt>
                <c:pt idx="8">
                  <c:v>#N/A</c:v>
                </c:pt>
                <c:pt idx="9">
                  <c:v>0.06</c:v>
                </c:pt>
              </c:numCache>
            </c:numRef>
          </c:val>
          <c:extLst>
            <c:ext xmlns:c16="http://schemas.microsoft.com/office/drawing/2014/chart" uri="{C3380CC4-5D6E-409C-BE32-E72D297353CC}">
              <c16:uniqueId val="{00000005-BC4C-41B1-996B-B8565B703F9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c:v>
                </c:pt>
                <c:pt idx="2">
                  <c:v>#N/A</c:v>
                </c:pt>
                <c:pt idx="3">
                  <c:v>0.61</c:v>
                </c:pt>
                <c:pt idx="4">
                  <c:v>#N/A</c:v>
                </c:pt>
                <c:pt idx="5">
                  <c:v>2.06</c:v>
                </c:pt>
                <c:pt idx="6">
                  <c:v>#N/A</c:v>
                </c:pt>
                <c:pt idx="7">
                  <c:v>1.0900000000000001</c:v>
                </c:pt>
                <c:pt idx="8">
                  <c:v>#N/A</c:v>
                </c:pt>
                <c:pt idx="9">
                  <c:v>1.1399999999999999</c:v>
                </c:pt>
              </c:numCache>
            </c:numRef>
          </c:val>
          <c:extLst>
            <c:ext xmlns:c16="http://schemas.microsoft.com/office/drawing/2014/chart" uri="{C3380CC4-5D6E-409C-BE32-E72D297353CC}">
              <c16:uniqueId val="{00000006-BC4C-41B1-996B-B8565B703F9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3.68</c:v>
                </c:pt>
                <c:pt idx="2">
                  <c:v>#N/A</c:v>
                </c:pt>
                <c:pt idx="3">
                  <c:v>3.46</c:v>
                </c:pt>
                <c:pt idx="4">
                  <c:v>#N/A</c:v>
                </c:pt>
                <c:pt idx="5">
                  <c:v>4.03</c:v>
                </c:pt>
                <c:pt idx="6">
                  <c:v>#N/A</c:v>
                </c:pt>
                <c:pt idx="7">
                  <c:v>6.16</c:v>
                </c:pt>
                <c:pt idx="8">
                  <c:v>#N/A</c:v>
                </c:pt>
                <c:pt idx="9">
                  <c:v>3.46</c:v>
                </c:pt>
              </c:numCache>
            </c:numRef>
          </c:val>
          <c:extLst>
            <c:ext xmlns:c16="http://schemas.microsoft.com/office/drawing/2014/chart" uri="{C3380CC4-5D6E-409C-BE32-E72D297353CC}">
              <c16:uniqueId val="{00000007-BC4C-41B1-996B-B8565B703F9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2.29</c:v>
                </c:pt>
                <c:pt idx="4">
                  <c:v>#N/A</c:v>
                </c:pt>
                <c:pt idx="5">
                  <c:v>2.65</c:v>
                </c:pt>
                <c:pt idx="6">
                  <c:v>#N/A</c:v>
                </c:pt>
                <c:pt idx="7">
                  <c:v>3.66</c:v>
                </c:pt>
                <c:pt idx="8">
                  <c:v>#N/A</c:v>
                </c:pt>
                <c:pt idx="9">
                  <c:v>4.62</c:v>
                </c:pt>
              </c:numCache>
            </c:numRef>
          </c:val>
          <c:extLst>
            <c:ext xmlns:c16="http://schemas.microsoft.com/office/drawing/2014/chart" uri="{C3380CC4-5D6E-409C-BE32-E72D297353CC}">
              <c16:uniqueId val="{00000008-BC4C-41B1-996B-B8565B703F9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9.92</c:v>
                </c:pt>
                <c:pt idx="2">
                  <c:v>#N/A</c:v>
                </c:pt>
                <c:pt idx="3">
                  <c:v>11.15</c:v>
                </c:pt>
                <c:pt idx="4">
                  <c:v>#N/A</c:v>
                </c:pt>
                <c:pt idx="5">
                  <c:v>10.82</c:v>
                </c:pt>
                <c:pt idx="6">
                  <c:v>#N/A</c:v>
                </c:pt>
                <c:pt idx="7">
                  <c:v>11.83</c:v>
                </c:pt>
                <c:pt idx="8">
                  <c:v>#N/A</c:v>
                </c:pt>
                <c:pt idx="9">
                  <c:v>12.2</c:v>
                </c:pt>
              </c:numCache>
            </c:numRef>
          </c:val>
          <c:extLst>
            <c:ext xmlns:c16="http://schemas.microsoft.com/office/drawing/2014/chart" uri="{C3380CC4-5D6E-409C-BE32-E72D297353CC}">
              <c16:uniqueId val="{00000009-BC4C-41B1-996B-B8565B703F9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879</c:v>
                </c:pt>
                <c:pt idx="5">
                  <c:v>836</c:v>
                </c:pt>
                <c:pt idx="8">
                  <c:v>822</c:v>
                </c:pt>
                <c:pt idx="11">
                  <c:v>828</c:v>
                </c:pt>
                <c:pt idx="14">
                  <c:v>829</c:v>
                </c:pt>
              </c:numCache>
            </c:numRef>
          </c:val>
          <c:extLst>
            <c:ext xmlns:c16="http://schemas.microsoft.com/office/drawing/2014/chart" uri="{C3380CC4-5D6E-409C-BE32-E72D297353CC}">
              <c16:uniqueId val="{00000000-1537-47F5-ADEE-B870C825E5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37-47F5-ADEE-B870C825E5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537-47F5-ADEE-B870C825E5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116</c:v>
                </c:pt>
                <c:pt idx="3">
                  <c:v>121</c:v>
                </c:pt>
                <c:pt idx="6">
                  <c:v>112</c:v>
                </c:pt>
                <c:pt idx="9">
                  <c:v>110</c:v>
                </c:pt>
                <c:pt idx="12">
                  <c:v>119</c:v>
                </c:pt>
              </c:numCache>
            </c:numRef>
          </c:val>
          <c:extLst>
            <c:ext xmlns:c16="http://schemas.microsoft.com/office/drawing/2014/chart" uri="{C3380CC4-5D6E-409C-BE32-E72D297353CC}">
              <c16:uniqueId val="{00000003-1537-47F5-ADEE-B870C825E5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482</c:v>
                </c:pt>
                <c:pt idx="3">
                  <c:v>324</c:v>
                </c:pt>
                <c:pt idx="6">
                  <c:v>313</c:v>
                </c:pt>
                <c:pt idx="9">
                  <c:v>369</c:v>
                </c:pt>
                <c:pt idx="12">
                  <c:v>365</c:v>
                </c:pt>
              </c:numCache>
            </c:numRef>
          </c:val>
          <c:extLst>
            <c:ext xmlns:c16="http://schemas.microsoft.com/office/drawing/2014/chart" uri="{C3380CC4-5D6E-409C-BE32-E72D297353CC}">
              <c16:uniqueId val="{00000004-1537-47F5-ADEE-B870C825E5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37-47F5-ADEE-B870C825E5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37-47F5-ADEE-B870C825E5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895</c:v>
                </c:pt>
                <c:pt idx="3">
                  <c:v>909</c:v>
                </c:pt>
                <c:pt idx="6">
                  <c:v>942</c:v>
                </c:pt>
                <c:pt idx="9">
                  <c:v>1005</c:v>
                </c:pt>
                <c:pt idx="12">
                  <c:v>1012</c:v>
                </c:pt>
              </c:numCache>
            </c:numRef>
          </c:val>
          <c:extLst>
            <c:ext xmlns:c16="http://schemas.microsoft.com/office/drawing/2014/chart" uri="{C3380CC4-5D6E-409C-BE32-E72D297353CC}">
              <c16:uniqueId val="{00000007-1537-47F5-ADEE-B870C825E5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614</c:v>
                </c:pt>
                <c:pt idx="2">
                  <c:v>#N/A</c:v>
                </c:pt>
                <c:pt idx="3">
                  <c:v>#N/A</c:v>
                </c:pt>
                <c:pt idx="4">
                  <c:v>518</c:v>
                </c:pt>
                <c:pt idx="5">
                  <c:v>#N/A</c:v>
                </c:pt>
                <c:pt idx="6">
                  <c:v>#N/A</c:v>
                </c:pt>
                <c:pt idx="7">
                  <c:v>545</c:v>
                </c:pt>
                <c:pt idx="8">
                  <c:v>#N/A</c:v>
                </c:pt>
                <c:pt idx="9">
                  <c:v>#N/A</c:v>
                </c:pt>
                <c:pt idx="10">
                  <c:v>656</c:v>
                </c:pt>
                <c:pt idx="11">
                  <c:v>#N/A</c:v>
                </c:pt>
                <c:pt idx="12">
                  <c:v>#N/A</c:v>
                </c:pt>
                <c:pt idx="13">
                  <c:v>667</c:v>
                </c:pt>
                <c:pt idx="14">
                  <c:v>#N/A</c:v>
                </c:pt>
              </c:numCache>
            </c:numRef>
          </c:val>
          <c:smooth val="0"/>
          <c:extLst>
            <c:ext xmlns:c16="http://schemas.microsoft.com/office/drawing/2014/chart" uri="{C3380CC4-5D6E-409C-BE32-E72D297353CC}">
              <c16:uniqueId val="{00000008-1537-47F5-ADEE-B870C825E5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10058</c:v>
                </c:pt>
                <c:pt idx="5">
                  <c:v>10221</c:v>
                </c:pt>
                <c:pt idx="8">
                  <c:v>10938</c:v>
                </c:pt>
                <c:pt idx="11">
                  <c:v>10946</c:v>
                </c:pt>
                <c:pt idx="14">
                  <c:v>11150</c:v>
                </c:pt>
              </c:numCache>
            </c:numRef>
          </c:val>
          <c:extLst>
            <c:ext xmlns:c16="http://schemas.microsoft.com/office/drawing/2014/chart" uri="{C3380CC4-5D6E-409C-BE32-E72D297353CC}">
              <c16:uniqueId val="{00000000-4BFD-47FF-B377-4A59325B95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530</c:v>
                </c:pt>
                <c:pt idx="5">
                  <c:v>519</c:v>
                </c:pt>
                <c:pt idx="8">
                  <c:v>508</c:v>
                </c:pt>
                <c:pt idx="11">
                  <c:v>467</c:v>
                </c:pt>
                <c:pt idx="14">
                  <c:v>445</c:v>
                </c:pt>
              </c:numCache>
            </c:numRef>
          </c:val>
          <c:extLst>
            <c:ext xmlns:c16="http://schemas.microsoft.com/office/drawing/2014/chart" uri="{C3380CC4-5D6E-409C-BE32-E72D297353CC}">
              <c16:uniqueId val="{00000001-4BFD-47FF-B377-4A59325B95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3223</c:v>
                </c:pt>
                <c:pt idx="5">
                  <c:v>3234</c:v>
                </c:pt>
                <c:pt idx="8">
                  <c:v>3752</c:v>
                </c:pt>
                <c:pt idx="11">
                  <c:v>3618</c:v>
                </c:pt>
                <c:pt idx="14">
                  <c:v>3908</c:v>
                </c:pt>
              </c:numCache>
            </c:numRef>
          </c:val>
          <c:extLst>
            <c:ext xmlns:c16="http://schemas.microsoft.com/office/drawing/2014/chart" uri="{C3380CC4-5D6E-409C-BE32-E72D297353CC}">
              <c16:uniqueId val="{00000002-4BFD-47FF-B377-4A59325B95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FD-47FF-B377-4A59325B95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FD-47FF-B377-4A59325B95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FD-47FF-B377-4A59325B95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1897</c:v>
                </c:pt>
                <c:pt idx="3">
                  <c:v>1792</c:v>
                </c:pt>
                <c:pt idx="6">
                  <c:v>1743</c:v>
                </c:pt>
                <c:pt idx="9">
                  <c:v>1661</c:v>
                </c:pt>
                <c:pt idx="12">
                  <c:v>1644</c:v>
                </c:pt>
              </c:numCache>
            </c:numRef>
          </c:val>
          <c:extLst>
            <c:ext xmlns:c16="http://schemas.microsoft.com/office/drawing/2014/chart" uri="{C3380CC4-5D6E-409C-BE32-E72D297353CC}">
              <c16:uniqueId val="{00000006-4BFD-47FF-B377-4A59325B95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1445</c:v>
                </c:pt>
                <c:pt idx="3">
                  <c:v>1295</c:v>
                </c:pt>
                <c:pt idx="6">
                  <c:v>1240</c:v>
                </c:pt>
                <c:pt idx="9">
                  <c:v>1231</c:v>
                </c:pt>
                <c:pt idx="12">
                  <c:v>1088</c:v>
                </c:pt>
              </c:numCache>
            </c:numRef>
          </c:val>
          <c:extLst>
            <c:ext xmlns:c16="http://schemas.microsoft.com/office/drawing/2014/chart" uri="{C3380CC4-5D6E-409C-BE32-E72D297353CC}">
              <c16:uniqueId val="{00000007-4BFD-47FF-B377-4A59325B95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4923</c:v>
                </c:pt>
                <c:pt idx="3">
                  <c:v>5113</c:v>
                </c:pt>
                <c:pt idx="6">
                  <c:v>4837</c:v>
                </c:pt>
                <c:pt idx="9">
                  <c:v>4867</c:v>
                </c:pt>
                <c:pt idx="12">
                  <c:v>5383</c:v>
                </c:pt>
              </c:numCache>
            </c:numRef>
          </c:val>
          <c:extLst>
            <c:ext xmlns:c16="http://schemas.microsoft.com/office/drawing/2014/chart" uri="{C3380CC4-5D6E-409C-BE32-E72D297353CC}">
              <c16:uniqueId val="{00000008-4BFD-47FF-B377-4A59325B95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468</c:v>
                </c:pt>
                <c:pt idx="3">
                  <c:v>453</c:v>
                </c:pt>
                <c:pt idx="6">
                  <c:v>438</c:v>
                </c:pt>
                <c:pt idx="9">
                  <c:v>423</c:v>
                </c:pt>
                <c:pt idx="12">
                  <c:v>408</c:v>
                </c:pt>
              </c:numCache>
            </c:numRef>
          </c:val>
          <c:extLst>
            <c:ext xmlns:c16="http://schemas.microsoft.com/office/drawing/2014/chart" uri="{C3380CC4-5D6E-409C-BE32-E72D297353CC}">
              <c16:uniqueId val="{00000009-4BFD-47FF-B377-4A59325B95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11205</c:v>
                </c:pt>
                <c:pt idx="3">
                  <c:v>11369</c:v>
                </c:pt>
                <c:pt idx="6">
                  <c:v>12340</c:v>
                </c:pt>
                <c:pt idx="9">
                  <c:v>12978</c:v>
                </c:pt>
                <c:pt idx="12">
                  <c:v>13700</c:v>
                </c:pt>
              </c:numCache>
            </c:numRef>
          </c:val>
          <c:extLst>
            <c:ext xmlns:c16="http://schemas.microsoft.com/office/drawing/2014/chart" uri="{C3380CC4-5D6E-409C-BE32-E72D297353CC}">
              <c16:uniqueId val="{0000000A-4BFD-47FF-B377-4A59325B95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6127</c:v>
                </c:pt>
                <c:pt idx="2">
                  <c:v>#N/A</c:v>
                </c:pt>
                <c:pt idx="3">
                  <c:v>#N/A</c:v>
                </c:pt>
                <c:pt idx="4">
                  <c:v>6047</c:v>
                </c:pt>
                <c:pt idx="5">
                  <c:v>#N/A</c:v>
                </c:pt>
                <c:pt idx="6">
                  <c:v>#N/A</c:v>
                </c:pt>
                <c:pt idx="7">
                  <c:v>5400</c:v>
                </c:pt>
                <c:pt idx="8">
                  <c:v>#N/A</c:v>
                </c:pt>
                <c:pt idx="9">
                  <c:v>#N/A</c:v>
                </c:pt>
                <c:pt idx="10">
                  <c:v>6130</c:v>
                </c:pt>
                <c:pt idx="11">
                  <c:v>#N/A</c:v>
                </c:pt>
                <c:pt idx="12">
                  <c:v>#N/A</c:v>
                </c:pt>
                <c:pt idx="13">
                  <c:v>6721</c:v>
                </c:pt>
                <c:pt idx="14">
                  <c:v>#N/A</c:v>
                </c:pt>
              </c:numCache>
            </c:numRef>
          </c:val>
          <c:smooth val="0"/>
          <c:extLst>
            <c:ext xmlns:c16="http://schemas.microsoft.com/office/drawing/2014/chart" uri="{C3380CC4-5D6E-409C-BE32-E72D297353CC}">
              <c16:uniqueId val="{0000000B-4BFD-47FF-B377-4A59325B95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1077</c:v>
                </c:pt>
                <c:pt idx="1">
                  <c:v>1110</c:v>
                </c:pt>
                <c:pt idx="2">
                  <c:v>1170</c:v>
                </c:pt>
              </c:numCache>
            </c:numRef>
          </c:val>
          <c:extLst>
            <c:ext xmlns:c16="http://schemas.microsoft.com/office/drawing/2014/chart" uri="{C3380CC4-5D6E-409C-BE32-E72D297353CC}">
              <c16:uniqueId val="{00000000-D837-4595-99CA-64673E920A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289</c:v>
                </c:pt>
                <c:pt idx="1">
                  <c:v>289</c:v>
                </c:pt>
                <c:pt idx="2">
                  <c:v>320</c:v>
                </c:pt>
              </c:numCache>
            </c:numRef>
          </c:val>
          <c:extLst>
            <c:ext xmlns:c16="http://schemas.microsoft.com/office/drawing/2014/chart" uri="{C3380CC4-5D6E-409C-BE32-E72D297353CC}">
              <c16:uniqueId val="{00000001-D837-4595-99CA-64673E920A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2068</c:v>
                </c:pt>
                <c:pt idx="1">
                  <c:v>1901</c:v>
                </c:pt>
                <c:pt idx="2">
                  <c:v>2100</c:v>
                </c:pt>
              </c:numCache>
            </c:numRef>
          </c:val>
          <c:extLst>
            <c:ext xmlns:c16="http://schemas.microsoft.com/office/drawing/2014/chart" uri="{C3380CC4-5D6E-409C-BE32-E72D297353CC}">
              <c16:uniqueId val="{00000002-D837-4595-99CA-64673E920A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{789B9013-405B-4727-87CE-81B338AA30EB}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AA3-4D3F-9A47-7B391D6106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{2C59B937-3F58-44FD-95E9-45338C26AA8E}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A3-4D3F-9A47-7B391D6106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{1F5E8066-78C4-4D12-9114-15CF114BC18D}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A3-4D3F-9A47-7B391D6106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{59F087C6-71CA-4841-80DA-2BDD782C1E37}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A3-4D3F-9A47-7B391D6106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{AEEE0962-55B9-4E76-B1D5-A06EBE72D0AB}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A3-4D3F-9A47-7B391D61068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{388840C4-BA0C-4ED6-8E6A-074511DA548A}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AA3-4D3F-9A47-7B391D61068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{730BC797-BFA0-4015-A4EB-5F60C3EA799F}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AA3-4D3F-9A47-7B391D61068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{F5FBF295-8D13-44C3-9308-BD642F1B2E50}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AA3-4D3F-9A47-7B391D61068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{6FB7337A-AA3C-4ADF-845F-3769AA4BC639}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AA3-4D3F-9A47-7B391D6106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61.9</c:v>
                </c:pt>
                <c:pt idx="16">
                  <c:v>63.2</c:v>
                </c:pt>
                <c:pt idx="24">
                  <c:v>64.400000000000006</c:v>
                </c:pt>
                <c:pt idx="32">
                  <c:v>63.6</c:v>
                </c:pt>
              </c:numCache>
            </c:numRef>
          </c:xVal>
          <c:yVal>
            <c:numRef>
              <c:f>公会計指標分析・財政指標組合せ分析表!$BP$51:$DC$51</c:f>
              <c:numCache>
                <c:formatCode>#,##0.0;"▲ "#,##0.0</c:formatCode>
                <c:ptCount val="40"/>
                <c:pt idx="0">
                  <c:v>97.8</c:v>
                </c:pt>
                <c:pt idx="8">
                  <c:v>94.1</c:v>
                </c:pt>
                <c:pt idx="16">
                  <c:v>79.599999999999994</c:v>
                </c:pt>
                <c:pt idx="24">
                  <c:v>93.5</c:v>
                </c:pt>
                <c:pt idx="32">
                  <c:v>101.2</c:v>
                </c:pt>
              </c:numCache>
            </c:numRef>
          </c:yVal>
          <c:smooth val="0"/>
          <c:extLst>
            <c:ext xmlns:c16="http://schemas.microsoft.com/office/drawing/2014/chart" uri="{C3380CC4-5D6E-409C-BE32-E72D297353CC}">
              <c16:uniqueId val="{00000009-AAA3-4D3F-9A47-7B391D61068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{37851E19-8677-46E9-AB61-429C3F5E9B01}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AA3-4D3F-9A47-7B391D61068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{0D9E38FE-6F06-481D-8B4C-FB1589C02A3A}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A3-4D3F-9A47-7B391D6106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{A4839168-2296-418E-8EC6-FDC8C5E0786E}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A3-4D3F-9A47-7B391D6106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{3CB43ADA-0DB2-4C70-B348-3A77CF229668}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A3-4D3F-9A47-7B391D6106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{8A6E465C-634A-48EC-A640-9464008BC3A1}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A3-4D3F-9A47-7B391D61068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{DA32971E-6C36-4BAC-907F-C1992A2ED599}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AA3-4D3F-9A47-7B391D61068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{187EABBF-8298-4BC3-A9CE-3F80F746296C}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AA3-4D3F-9A47-7B391D61068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{78310A2F-8AD9-4090-AAA0-E6B5FCA679C5}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AA3-4D3F-9A47-7B391D61068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{85E52EF4-40EC-4A98-82AD-0EA53AF9276B}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AA3-4D3F-9A47-7B391D6106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AAA3-4D3F-9A47-7B391D61068F}"/>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{2461D5BD-5C47-433A-BB51-F90B5B57388B}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8EA-4CB4-A8C0-E1FE4ADBC9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{9FB37590-FBC5-4E53-A6C0-89F0F799F583}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EA-4CB4-A8C0-E1FE4ADBC9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{B15EC8AA-9AFD-4CB3-ABA3-E6795699CC4F}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EA-4CB4-A8C0-E1FE4ADBC9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{C7748CF7-9861-42BC-8147-15D29E35595F}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EA-4CB4-A8C0-E1FE4ADBC9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{41FBF276-705A-4EE8-B74D-FF503643BF27}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EA-4CB4-A8C0-E1FE4ADBC910}"/>
                </c:ext>
              </c:extLst>
            </c:dLbl>
            <c:dLbl>
              <c:idx val="8"/>
              <c:layout>
                <c:manualLayout>
                  <c:x val="-4.4905057365901245E-2"/>
                  <c:y val="-4.529398105495768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{739C2326-8552-4AF7-BF03-19F87FE7DDFD}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8EA-4CB4-A8C0-E1FE4ADBC91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{DCAA7EF1-3827-48EE-94B9-D9E1E923A94F}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8EA-4CB4-A8C0-E1FE4ADBC910}"/>
                </c:ext>
              </c:extLst>
            </c:dLbl>
            <c:dLbl>
              <c:idx val="24"/>
              <c:layout>
                <c:manualLayout>
                  <c:x val="-1.8235628084250059E-2"/>
                  <c:y val="-7.953931312063028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{DC1ED221-8DB6-4357-8B9B-10829F439A3C}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8EA-4CB4-A8C0-E1FE4ADBC91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{7C0315E9-25F2-411E-8B0E-8C1C194F8BAD}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8EA-4CB4-A8C0-E1FE4ADBC9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8.6</c:v>
                </c:pt>
                <c:pt idx="16">
                  <c:v>8.6</c:v>
                </c:pt>
                <c:pt idx="24">
                  <c:v>8.6</c:v>
                </c:pt>
                <c:pt idx="32">
                  <c:v>9.3000000000000007</c:v>
                </c:pt>
              </c:numCache>
            </c:numRef>
          </c:xVal>
          <c:yVal>
            <c:numRef>
              <c:f>公会計指標分析・財政指標組合せ分析表!$BP$73:$DC$73</c:f>
              <c:numCache>
                <c:formatCode>#,##0.0;"▲ "#,##0.0</c:formatCode>
                <c:ptCount val="40"/>
                <c:pt idx="0">
                  <c:v>97.8</c:v>
                </c:pt>
                <c:pt idx="8">
                  <c:v>94.1</c:v>
                </c:pt>
                <c:pt idx="16">
                  <c:v>79.599999999999994</c:v>
                </c:pt>
                <c:pt idx="24">
                  <c:v>93.5</c:v>
                </c:pt>
                <c:pt idx="32">
                  <c:v>101.2</c:v>
                </c:pt>
              </c:numCache>
            </c:numRef>
          </c:yVal>
          <c:smooth val="0"/>
          <c:extLst>
            <c:ext xmlns:c16="http://schemas.microsoft.com/office/drawing/2014/chart" uri="{C3380CC4-5D6E-409C-BE32-E72D297353CC}">
              <c16:uniqueId val="{00000009-A8EA-4CB4-A8C0-E1FE4ADBC9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{BE88B2F0-AC91-4416-B29A-1185EA8D9655}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8EA-4CB4-A8C0-E1FE4ADBC9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{89AE7CE0-B8D0-4772-8585-584368B75027}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EA-4CB4-A8C0-E1FE4ADBC9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{5724FAC3-CD05-4804-9945-E104ADE6FE77}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EA-4CB4-A8C0-E1FE4ADBC9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{C93A31D9-360B-4849-A040-73D0A3475D04}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EA-4CB4-A8C0-E1FE4ADBC9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{240F1FBB-F0B6-41C3-9F49-E2715BD94E92}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EA-4CB4-A8C0-E1FE4ADBC91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{1D0801D6-E537-4949-B097-A3FCDB01FAB3}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8EA-4CB4-A8C0-E1FE4ADBC91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{86F1CE23-E398-4D5D-82F3-53A8CF14E864}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8EA-4CB4-A8C0-E1FE4ADBC91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{BD82A6C7-DC72-4C22-B49A-7EFC8F7F7913}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8EA-4CB4-A8C0-E1FE4ADBC91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{4908B866-43DE-41FC-8778-DF4A30AC5BFB}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8EA-4CB4-A8C0-E1FE4ADBC9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A8EA-4CB4-A8C0-E1FE4ADBC910}"/>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佐賀県鹿島市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年度までは減少傾向で推移していたが、平成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年度以降は比率が上昇に転じ、令和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年度では前年度比</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分子における比率の増要因としては、地方債元利償還額の増や災害復旧費等に係る基準財政需要額の減などによるもの。</a:t>
          </a:r>
        </a:p>
        <a:p>
          <a:r>
            <a:rPr kumimoji="1" lang="ja-JP" altLang="en-US" sz="1400">
              <a:latin typeface="ＭＳ ゴシック" pitchFamily="49" charset="-128"/>
              <a:ea typeface="ＭＳ ゴシック" pitchFamily="49" charset="-128"/>
            </a:rPr>
            <a:t>近年実施した大型投資事業に係る元金償還により、今後も公債費の増加が見込まれていることから、より一層計画的な地方債発行に努める必要がある。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満期一括償還地方債は発行していない。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佐賀県鹿島市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年度の将来負担比率は、前年度比</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101.2</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増の主な要因は、近年の大型投資事業による地方債現在高の増や公営企業債繰入見込額の増が挙げられる。</a:t>
          </a:r>
        </a:p>
        <a:p>
          <a:r>
            <a:rPr kumimoji="1" lang="ja-JP" altLang="en-US" sz="1400">
              <a:latin typeface="ＭＳ ゴシック" pitchFamily="49" charset="-128"/>
              <a:ea typeface="ＭＳ ゴシック" pitchFamily="49" charset="-128"/>
            </a:rPr>
            <a:t>今後も地方債発行を最小限に抑制し、地方債残高の圧縮に努めるとともに、公営企業の経営健全化による繰出金（補助費等）の削減を図りながら、中長期的な視点で持続可能な財政運営に努める。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佐賀県鹿島市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年度は、財政調整基金やふるさと納税基金の積立ての増加により、基金全体では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ふるさと納税基金については、今後も寄附額の増加を目標としており、他の基金については近年減少傾向にあることから、取崩の回避及び堅実な基金運営に努める。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ふるさと納税基金：鹿島市のまちづくりを応援するために寄せられた寄附金を活用し、寄附者の意向に沿ったまちづくり事業に活用する。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公共施設建設基金：公共施設の建設等の投資事業に活用する。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地域福祉基金：高齢者等の保健福祉の増進を図り、地域福祉の充実に資する事業に活用する。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ふるさと人材育成支援基金：個性豊かで多様な人材育成事業を支援し、活力ある地域づくりに資するための事業に活用する。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ふるさと創生基金：自主的、主体的な地域づくりに資する事業に活用する。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ふるさと納税基金：ふるさと納税寄附額の増（積立額の増）による現在高の増（前年度比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公共施設建設基金：市民文化ホール建設に伴う取崩し増加による現在高の減（前年度比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地域福祉基金：児童遊園整備等に係る取崩し増加による現在高の減（前年度比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ふるさと人材育成支援基金：指定寄附積立減による現在高の減（前年度比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ふるさと創生基金：指定寄附積立増による現在高の増（前年度比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ふるさと納税基金：ふるさと納税推進による寄附件数の伸びに伴う積立増を見込んでいる。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寄附者の意向に沿った事業への取崩を行い、有効に活用していく。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公共施設建設基金：各種大型投資事業への取崩が見込まれるため、一定額を確保していく。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地域福祉基金：目的に合った有効活用（取崩）を行う。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ふるさと人材育成支援基金：児童生徒の育成支援に対する活動事業補助等を継続していく。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ふるさと創生基金：地域づくり補助団体への補助等を継続していく。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主には、収支不足による財源補塡のために活用しており、令和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残高については、普通交付税（臨時経済対策費）追加交付や年度末での歳出節減もあり、結果として取崩し超過を回避することができた。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年度以降は取崩超過の年度が多く、令和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年度以降は普通交付税の追加交付により一定程度の歯止めがかかっている状態だが、依然として予断を許さない状況である。一般的に適正といわれる標準財政規模の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％の範囲内を維持しているが、今後も大規模災害発生などの不測の事態に備え、その基準（目安）を下回らないよう、中長期的な視点での積立・取崩を行う。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増の理由は、普通交付税の追加交付による臨時財政対策債償還基金費分の積立によるものである。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なお、下水道事業債の償還に係る取崩は、令和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年度をもって一旦終了した。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限られた基金の中で、市の財政状況を鑑み、必要な場合は当基金を活用し計画的な地方債償還を図る。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B0A82E3-242C-4202-BAAF-2DAC55F86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351F7C2-6136-4560-87B8-D0ED3AF8D1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8385A1A-4A21-4F24-8AE0-3687E7947A0B}"/>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3C4BA32-BA42-4195-95F3-0C8BEAFEF27F}"/>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009420D-91BD-4C02-A2CD-15F78E431373}"/>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1D01948-07B4-4484-BD18-2FADF9051B3B}"/>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佐賀県鹿島市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C9335FE-C29A-4F69-B15A-01B1E9F55827}"/>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826E8B6-E93C-4012-AADE-F1E3D02054E3}"/>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C699938-638C-4E8F-B89F-C06A1C564AEF}"/>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48AD8B3-3DF7-4C12-ACA7-A38071E6E359}"/>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D5DC589-A438-414A-B26A-823C1F2E8661}"/>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55E69FD-9809-41C5-A140-25F60F5E12B7}"/>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27,596
27,367
112.12
17,611,754
17,280,211
258,471
7,463,642
13,700,171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3843B0B-48F0-453A-A372-BB9FD44B2579}"/>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12F9D4B-9E3F-4A15-8504-5A4262B1BBB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E013081-95E6-4CF1-89DB-B900084DF3B2}"/>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E595D88-AF3F-447E-BC4E-A0E5FF696AED}"/>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ACF6AEA-2292-494F-B0FA-CB1F83DD4FE9}"/>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A0C79F3-C249-4F0B-AB8A-83C2963B3F34}"/>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96D7BC0-1451-41B3-830D-C2787A574E04}"/>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44498D6-61BD-4683-B45A-4D7E5E180E05}"/>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69FEC88-3BB0-4F17-B725-30C246F18FD6}"/>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D5E789A-4042-43AD-92C4-4B51E8CBA654}"/>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77AFAEC-A718-4AD5-A229-09637F4570AE}"/>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0B1689C-9035-42E5-A214-3ECFE8758DC2}"/>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944A184-B146-48F9-A317-B20B11C9E339}"/>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81B69AF-4503-4B1F-97C0-7FE00A3C92C6}"/>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3C3FD1E-433E-4CD7-8CE5-38B9BFC5FFC6}"/>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B6A00E1-7435-44EF-AFD9-305940D2E473}"/>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A1351BB-670F-47A6-B07D-7E4451EA23F5}"/>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EDABDC7-0B07-43D1-BB45-0B9C990F0CAF}"/>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5680A9C-303E-4F65-97A3-60B657207927}"/>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3E0E1E8-ADEA-4606-A58B-650FFBDB0DD2}"/>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63E075FE-6D13-4556-8261-458557729CB7}"/>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2876D74-8C97-4AF2-963D-47D25F3BB74B}"/>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1FEAD55-A1A3-4EA7-A587-BF01581720CE}"/>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85477C7-304D-4463-8147-79D30EFCB23D}"/>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27C9C67-9D19-4AF9-A6D5-88F276485936}"/>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D6B38E1-A24E-4979-B526-3732946E2C5C}"/>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39AFCD8-4EC4-4713-8ACA-DD686BCAD0C4}"/>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E0A0302-9335-4541-9BDB-D8B4B01411AC}"/>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A179BDD-2965-46B4-AB57-8EA6A9C9EC4A}"/>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7FC4785-7E75-4D82-B883-F5B82E787604}"/>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DC6911C-5D54-4616-A425-27BDA0D6EB7C}"/>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C8068E8-B968-4BCC-9884-D690418E3F88}"/>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8BF2626-A38C-4119-ACEB-56D9BA492B09}"/>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47780CC-512B-4AB6-BD31-76FC75E26E37}"/>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47882DB-C3A2-4672-8ED6-AFA09EA1031D}"/>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有形固定資産減価償却率は市民文化ホール完成に伴い、前年から減少したものの、既存施設は年々老朽化が進んでいる状況である。</a:t>
          </a:r>
        </a:p>
        <a:p>
          <a:r>
            <a:rPr kumimoji="1" lang="ja-JP" altLang="en-US" sz="1100">
              <a:latin typeface="ＭＳ Ｐゴシック" panose="020B0600070205080204" pitchFamily="50" charset="-128"/>
              <a:ea typeface="ＭＳ Ｐゴシック" panose="020B0600070205080204" pitchFamily="50" charset="-128"/>
            </a:rPr>
            <a:t>老朽化している施設のうち更新計画がある施設等は一部あるが、総合管理計画に基づく計画的な予防保全による長寿命化等を図っていく方針としており、有形固定資産減価償却率は今後は逓増する見込みで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B3ACD4F-8DE8-47E9-80FB-72B0B2A6464C}"/>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BAE2CFB-6C6A-4572-8480-D63D53132F8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AA9F9C9-3558-4605-86D8-21907C0E1F5E}"/>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5A9DAFC-6926-495F-BF0A-E6A9F146DEA9}"/>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3E4D094F-B91A-47E3-9001-81CDC294F0D3}"/>
            </a:ext>
          </a:extLst>
        </xdr:cNvPr>
        <xdr:cNvSpPr txBox="1"/>
      </xdr:nvSpPr>
      <xdr:spPr>
        <a:xfrm>
          <a:off x="735486" y="64646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0A7783A-DBDA-4F4F-8675-529735BCEF9A}"/>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BF82615-D213-4421-B845-CFA60E6A70C2}"/>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41B39A4-70E1-4AA8-B5CD-0AE64A409B16}"/>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AA81330-D0A8-43F3-B6A4-332EFBB3118F}"/>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F561A99-6FB1-4D73-9DAD-7D12BB10D3A8}"/>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09A6138-D46C-490F-ADFB-861A582C7723}"/>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95B32A9-26B6-4718-B923-42B68BE0D999}"/>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4F60252-4B25-45F5-99B3-941C778AB092}"/>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83D0133-85B4-42EC-A8A7-1CBE026258DD}"/>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7DF9C9EE-E486-46BE-9F41-67C915A719CC}"/>
            </a:ext>
          </a:extLst>
        </xdr:cNvPr>
        <xdr:cNvSpPr txBox="1"/>
      </xdr:nvSpPr>
      <xdr:spPr>
        <a:xfrm>
          <a:off x="8190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066D929-2A6C-4637-9CAE-43631BADA101}"/>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3A47977A-110B-447B-B547-EB2F3F70E361}"/>
            </a:ext>
          </a:extLst>
        </xdr:cNvPr>
        <xdr:cNvCxnSpPr/>
      </xdr:nvCxnSpPr>
      <xdr:spPr>
        <a:xfrm flipV="1">
          <a:off x="4300220" y="5110586"/>
          <a:ext cx="1270" cy="12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8AB47AAF-C699-4537-84D5-F8DCEB52E364}"/>
            </a:ext>
          </a:extLst>
        </xdr:cNvPr>
        <xdr:cNvSpPr txBox="1"/>
      </xdr:nvSpPr>
      <xdr:spPr>
        <a:xfrm>
          <a:off x="4352925" y="632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F6460286-864C-465A-8B1C-9A812E545934}"/>
            </a:ext>
          </a:extLst>
        </xdr:cNvPr>
        <xdr:cNvCxnSpPr/>
      </xdr:nvCxnSpPr>
      <xdr:spPr>
        <a:xfrm>
          <a:off x="4213225" y="63237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ED801B93-3A37-461A-A155-D8AEE06FAD76}"/>
            </a:ext>
          </a:extLst>
        </xdr:cNvPr>
        <xdr:cNvSpPr txBox="1"/>
      </xdr:nvSpPr>
      <xdr:spPr>
        <a:xfrm>
          <a:off x="4352925" y="489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DE582A3B-F378-44B6-8D88-12DC9F4028D2}"/>
            </a:ext>
          </a:extLst>
        </xdr:cNvPr>
        <xdr:cNvCxnSpPr/>
      </xdr:nvCxnSpPr>
      <xdr:spPr>
        <a:xfrm>
          <a:off x="4213225" y="511058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C8FD7C88-832C-42B2-A7DF-0CAF0A4670AE}"/>
            </a:ext>
          </a:extLst>
        </xdr:cNvPr>
        <xdr:cNvSpPr txBox="1"/>
      </xdr:nvSpPr>
      <xdr:spPr>
        <a:xfrm>
          <a:off x="4352925" y="5876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3D1C7708-DCE7-4C41-8C7D-00AB380A9F99}"/>
            </a:ext>
          </a:extLst>
        </xdr:cNvPr>
        <xdr:cNvSpPr/>
      </xdr:nvSpPr>
      <xdr:spPr>
        <a:xfrm>
          <a:off x="4251325" y="58979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61DB17F1-AF2E-4474-AA1C-41CCE55AC7D5}"/>
            </a:ext>
          </a:extLst>
        </xdr:cNvPr>
        <xdr:cNvSpPr/>
      </xdr:nvSpPr>
      <xdr:spPr>
        <a:xfrm>
          <a:off x="3616325" y="58907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7B6DBC16-2B67-474A-B32F-EDA1146A32AA}"/>
            </a:ext>
          </a:extLst>
        </xdr:cNvPr>
        <xdr:cNvSpPr/>
      </xdr:nvSpPr>
      <xdr:spPr>
        <a:xfrm>
          <a:off x="2930525" y="5858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7352A5B2-107C-4FE2-AB48-5738E317AFCA}"/>
            </a:ext>
          </a:extLst>
        </xdr:cNvPr>
        <xdr:cNvSpPr/>
      </xdr:nvSpPr>
      <xdr:spPr>
        <a:xfrm>
          <a:off x="2244725" y="58440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8A8CD9A6-3D1F-411B-A94B-7EF05B82ACE7}"/>
            </a:ext>
          </a:extLst>
        </xdr:cNvPr>
        <xdr:cNvSpPr/>
      </xdr:nvSpPr>
      <xdr:spPr>
        <a:xfrm>
          <a:off x="1558925" y="58314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BFA636B-853A-49FC-8D8C-5CFFE894F149}"/>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852BC3E-D7A8-4B57-B5DB-AE2CF838EDB1}"/>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A3758A4-DAFB-402C-9BDC-67284C277F33}"/>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33DFE6B-6F48-42A6-BD8E-DC2991F81A5C}"/>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6F15BF3-CBEF-4E09-8A84-F210176884D4}"/>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1" name="楕円 80">
          <a:extLst>
            <a:ext uri="{FF2B5EF4-FFF2-40B4-BE49-F238E27FC236}">
              <a16:creationId xmlns:a16="http://schemas.microsoft.com/office/drawing/2014/main" id="{42FA72BF-A30B-4E4F-9052-B39334B10932}"/>
            </a:ext>
          </a:extLst>
        </xdr:cNvPr>
        <xdr:cNvSpPr/>
      </xdr:nvSpPr>
      <xdr:spPr>
        <a:xfrm>
          <a:off x="4251325" y="5878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154322</xdr:rowOff>
    </xdr:from>
    <xdr:ext cx="405111" cy="259045"/>
    <xdr:sp macro="" textlink="">
      <xdr:nvSpPr>
        <xdr:cNvPr id="82" name="有形固定資産減価償却率該当値テキスト">
          <a:extLst>
            <a:ext uri="{FF2B5EF4-FFF2-40B4-BE49-F238E27FC236}">
              <a16:creationId xmlns:a16="http://schemas.microsoft.com/office/drawing/2014/main" id="{6E907AA3-25A3-417C-AE19-43288231D2EF}"/>
            </a:ext>
          </a:extLst>
        </xdr:cNvPr>
        <xdr:cNvSpPr txBox="1"/>
      </xdr:nvSpPr>
      <xdr:spPr>
        <a:xfrm>
          <a:off x="4352925" y="573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145838</xdr:rowOff>
    </xdr:from>
    <xdr:to>
      <xdr:col>19</xdr:col>
      <xdr:colOff>187325</xdr:colOff>
      <xdr:row>31</xdr:row>
      <xdr:rowOff>75988</xdr:rowOff>
    </xdr:to>
    <xdr:sp macro="" textlink="">
      <xdr:nvSpPr>
        <xdr:cNvPr id="83" name="楕円 82">
          <a:extLst>
            <a:ext uri="{FF2B5EF4-FFF2-40B4-BE49-F238E27FC236}">
              <a16:creationId xmlns:a16="http://schemas.microsoft.com/office/drawing/2014/main" id="{D413591E-F322-441B-9313-0799B9C11759}"/>
            </a:ext>
          </a:extLst>
        </xdr:cNvPr>
        <xdr:cNvSpPr/>
      </xdr:nvSpPr>
      <xdr:spPr>
        <a:xfrm>
          <a:off x="3616325" y="58925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25188</xdr:rowOff>
    </xdr:to>
    <xdr:cxnSp macro="">
      <xdr:nvCxnSpPr>
        <xdr:cNvPr id="84" name="直線コネクタ 83">
          <a:extLst>
            <a:ext uri="{FF2B5EF4-FFF2-40B4-BE49-F238E27FC236}">
              <a16:creationId xmlns:a16="http://schemas.microsoft.com/office/drawing/2014/main" id="{75C6EA77-E9ED-4E5D-940C-D7D917F585BA}"/>
            </a:ext>
          </a:extLst>
        </xdr:cNvPr>
        <xdr:cNvCxnSpPr/>
      </xdr:nvCxnSpPr>
      <xdr:spPr>
        <a:xfrm flipV="1">
          <a:off x="3667125" y="5922645"/>
          <a:ext cx="635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124248</xdr:rowOff>
    </xdr:from>
    <xdr:to>
      <xdr:col>15</xdr:col>
      <xdr:colOff>187325</xdr:colOff>
      <xdr:row>31</xdr:row>
      <xdr:rowOff>54398</xdr:rowOff>
    </xdr:to>
    <xdr:sp macro="" textlink="">
      <xdr:nvSpPr>
        <xdr:cNvPr id="85" name="楕円 84">
          <a:extLst>
            <a:ext uri="{FF2B5EF4-FFF2-40B4-BE49-F238E27FC236}">
              <a16:creationId xmlns:a16="http://schemas.microsoft.com/office/drawing/2014/main" id="{1749049D-3305-44C2-B647-3F10EFD34E92}"/>
            </a:ext>
          </a:extLst>
        </xdr:cNvPr>
        <xdr:cNvSpPr/>
      </xdr:nvSpPr>
      <xdr:spPr>
        <a:xfrm>
          <a:off x="2930525" y="58709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xdr:rowOff>
    </xdr:from>
    <xdr:to>
      <xdr:col>19</xdr:col>
      <xdr:colOff>136525</xdr:colOff>
      <xdr:row>31</xdr:row>
      <xdr:rowOff>25188</xdr:rowOff>
    </xdr:to>
    <xdr:cxnSp macro="">
      <xdr:nvCxnSpPr>
        <xdr:cNvPr id="86" name="直線コネクタ 85">
          <a:extLst>
            <a:ext uri="{FF2B5EF4-FFF2-40B4-BE49-F238E27FC236}">
              <a16:creationId xmlns:a16="http://schemas.microsoft.com/office/drawing/2014/main" id="{14D9F736-48B2-4EAD-AA70-3E835231ECC0}"/>
            </a:ext>
          </a:extLst>
        </xdr:cNvPr>
        <xdr:cNvCxnSpPr/>
      </xdr:nvCxnSpPr>
      <xdr:spPr>
        <a:xfrm>
          <a:off x="2981325" y="5915448"/>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100859</xdr:rowOff>
    </xdr:from>
    <xdr:to>
      <xdr:col>11</xdr:col>
      <xdr:colOff>187325</xdr:colOff>
      <xdr:row>31</xdr:row>
      <xdr:rowOff>31009</xdr:rowOff>
    </xdr:to>
    <xdr:sp macro="" textlink="">
      <xdr:nvSpPr>
        <xdr:cNvPr id="87" name="楕円 86">
          <a:extLst>
            <a:ext uri="{FF2B5EF4-FFF2-40B4-BE49-F238E27FC236}">
              <a16:creationId xmlns:a16="http://schemas.microsoft.com/office/drawing/2014/main" id="{B1976F4A-453B-496D-9384-8E9604928670}"/>
            </a:ext>
          </a:extLst>
        </xdr:cNvPr>
        <xdr:cNvSpPr/>
      </xdr:nvSpPr>
      <xdr:spPr>
        <a:xfrm>
          <a:off x="2244725" y="58476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151659</xdr:rowOff>
    </xdr:from>
    <xdr:to>
      <xdr:col>15</xdr:col>
      <xdr:colOff>136525</xdr:colOff>
      <xdr:row>31</xdr:row>
      <xdr:rowOff>3598</xdr:rowOff>
    </xdr:to>
    <xdr:cxnSp macro="">
      <xdr:nvCxnSpPr>
        <xdr:cNvPr id="88" name="直線コネクタ 87">
          <a:extLst>
            <a:ext uri="{FF2B5EF4-FFF2-40B4-BE49-F238E27FC236}">
              <a16:creationId xmlns:a16="http://schemas.microsoft.com/office/drawing/2014/main" id="{AC51C9DD-4E33-4E37-9597-32B7EB3C8CE0}"/>
            </a:ext>
          </a:extLst>
        </xdr:cNvPr>
        <xdr:cNvCxnSpPr/>
      </xdr:nvCxnSpPr>
      <xdr:spPr>
        <a:xfrm>
          <a:off x="2295525" y="5898409"/>
          <a:ext cx="6858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77470</xdr:rowOff>
    </xdr:from>
    <xdr:to>
      <xdr:col>7</xdr:col>
      <xdr:colOff>187325</xdr:colOff>
      <xdr:row>31</xdr:row>
      <xdr:rowOff>7620</xdr:rowOff>
    </xdr:to>
    <xdr:sp macro="" textlink="">
      <xdr:nvSpPr>
        <xdr:cNvPr id="89" name="楕円 88">
          <a:extLst>
            <a:ext uri="{FF2B5EF4-FFF2-40B4-BE49-F238E27FC236}">
              <a16:creationId xmlns:a16="http://schemas.microsoft.com/office/drawing/2014/main" id="{0A6C5085-83A3-4B44-A4FB-FBC7821F0285}"/>
            </a:ext>
          </a:extLst>
        </xdr:cNvPr>
        <xdr:cNvSpPr/>
      </xdr:nvSpPr>
      <xdr:spPr>
        <a:xfrm>
          <a:off x="1558925" y="5824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128270</xdr:rowOff>
    </xdr:from>
    <xdr:to>
      <xdr:col>11</xdr:col>
      <xdr:colOff>136525</xdr:colOff>
      <xdr:row>30</xdr:row>
      <xdr:rowOff>151659</xdr:rowOff>
    </xdr:to>
    <xdr:cxnSp macro="">
      <xdr:nvCxnSpPr>
        <xdr:cNvPr id="90" name="直線コネクタ 89">
          <a:extLst>
            <a:ext uri="{FF2B5EF4-FFF2-40B4-BE49-F238E27FC236}">
              <a16:creationId xmlns:a16="http://schemas.microsoft.com/office/drawing/2014/main" id="{59F996B5-BB59-42B8-93CC-C1C9ACCE168D}"/>
            </a:ext>
          </a:extLst>
        </xdr:cNvPr>
        <xdr:cNvCxnSpPr/>
      </xdr:nvCxnSpPr>
      <xdr:spPr>
        <a:xfrm>
          <a:off x="1609725" y="5875020"/>
          <a:ext cx="6858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4DC4094D-038B-4D92-AB10-9D05DDDBEF61}"/>
            </a:ext>
          </a:extLst>
        </xdr:cNvPr>
        <xdr:cNvSpPr txBox="1"/>
      </xdr:nvSpPr>
      <xdr:spPr>
        <a:xfrm>
          <a:off x="3470919"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23D32D47-F41E-4656-8005-9E4B3B7A6B03}"/>
            </a:ext>
          </a:extLst>
        </xdr:cNvPr>
        <xdr:cNvSpPr txBox="1"/>
      </xdr:nvSpPr>
      <xdr:spPr>
        <a:xfrm>
          <a:off x="2797819" y="563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CACE910D-1151-41EB-8161-24FE24C65F53}"/>
            </a:ext>
          </a:extLst>
        </xdr:cNvPr>
        <xdr:cNvSpPr txBox="1"/>
      </xdr:nvSpPr>
      <xdr:spPr>
        <a:xfrm>
          <a:off x="2112019" y="562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B6D83774-8E3C-49F3-A112-8FEBA0A10984}"/>
            </a:ext>
          </a:extLst>
        </xdr:cNvPr>
        <xdr:cNvSpPr txBox="1"/>
      </xdr:nvSpPr>
      <xdr:spPr>
        <a:xfrm>
          <a:off x="1426219" y="591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67115</xdr:rowOff>
    </xdr:from>
    <xdr:ext cx="405111" cy="259045"/>
    <xdr:sp macro="" textlink="">
      <xdr:nvSpPr>
        <xdr:cNvPr id="95" name="n_1mainValue有形固定資産減価償却率">
          <a:extLst>
            <a:ext uri="{FF2B5EF4-FFF2-40B4-BE49-F238E27FC236}">
              <a16:creationId xmlns:a16="http://schemas.microsoft.com/office/drawing/2014/main" id="{373EE620-69DC-4C01-A321-22F1FE64E217}"/>
            </a:ext>
          </a:extLst>
        </xdr:cNvPr>
        <xdr:cNvSpPr txBox="1"/>
      </xdr:nvSpPr>
      <xdr:spPr>
        <a:xfrm>
          <a:off x="3470919" y="5978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45525</xdr:rowOff>
    </xdr:from>
    <xdr:ext cx="405111" cy="259045"/>
    <xdr:sp macro="" textlink="">
      <xdr:nvSpPr>
        <xdr:cNvPr id="96" name="n_2mainValue有形固定資産減価償却率">
          <a:extLst>
            <a:ext uri="{FF2B5EF4-FFF2-40B4-BE49-F238E27FC236}">
              <a16:creationId xmlns:a16="http://schemas.microsoft.com/office/drawing/2014/main" id="{ACE86039-E339-4476-A01B-E9E6FD757CEC}"/>
            </a:ext>
          </a:extLst>
        </xdr:cNvPr>
        <xdr:cNvSpPr txBox="1"/>
      </xdr:nvSpPr>
      <xdr:spPr>
        <a:xfrm>
          <a:off x="2797819" y="595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22136</xdr:rowOff>
    </xdr:from>
    <xdr:ext cx="405111" cy="259045"/>
    <xdr:sp macro="" textlink="">
      <xdr:nvSpPr>
        <xdr:cNvPr id="97" name="n_3mainValue有形固定資産減価償却率">
          <a:extLst>
            <a:ext uri="{FF2B5EF4-FFF2-40B4-BE49-F238E27FC236}">
              <a16:creationId xmlns:a16="http://schemas.microsoft.com/office/drawing/2014/main" id="{53180EB6-332A-4157-A543-48FAD1A16899}"/>
            </a:ext>
          </a:extLst>
        </xdr:cNvPr>
        <xdr:cNvSpPr txBox="1"/>
      </xdr:nvSpPr>
      <xdr:spPr>
        <a:xfrm>
          <a:off x="2112019" y="59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98" name="n_4mainValue有形固定資産減価償却率">
          <a:extLst>
            <a:ext uri="{FF2B5EF4-FFF2-40B4-BE49-F238E27FC236}">
              <a16:creationId xmlns:a16="http://schemas.microsoft.com/office/drawing/2014/main" id="{4371F64D-3456-4F9B-BD5E-6099B9BD2F85}"/>
            </a:ext>
          </a:extLst>
        </xdr:cNvPr>
        <xdr:cNvSpPr txBox="1"/>
      </xdr:nvSpPr>
      <xdr:spPr>
        <a:xfrm>
          <a:off x="1426219"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1ED6EC8-22BE-44E2-B682-EA5850B10BE6}"/>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3CFBE39-D3E7-4B14-BA34-D63284D38CEE}"/>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FCBF90A-047B-4DC9-8A72-29F4399B33F4}"/>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535BFF8-0163-4A68-BF6F-97691871A491}"/>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B701E00-ACFC-4B18-AFCD-56014A7DC6C1}"/>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4958F00-0B1E-4E93-AEC0-9B38564C7594}"/>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01AAA8A-5C33-48E3-A748-8DE9D2C857E2}"/>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0E424EE-3C5C-4FA1-A4FA-0A5FC6B9B349}"/>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EC99F74-EB8B-4C88-BC78-3D680C3CE558}"/>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8EDD3D1-0A90-46D4-9752-3C4C23187E9C}"/>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FC60BEF-3D7E-42A0-9D2C-557AA784736F}"/>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9E8C18D-04BC-40F2-9262-64A573B88371}"/>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6E9FD40-E39F-4169-B410-9B1ED247F07E}"/>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の大型投資事業実施に伴う公債費の増や一部事務組合の公債費相当負担見込額の増などにより将来負担額は増える傾向にある。予防保全による長寿命化等を図っていくこととしている公共施設に係る投資的事業についても大規模なものは地方債現在高（将来負担額）に影響を及ぼすこととなり、計画的な実施、平準化など工夫した取組が必要とな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57E89A7-28B3-4F45-AEAE-46BE53D0D7DF}"/>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6945807-3A0B-46F7-9C3F-FA93BE5475D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95D2858-7726-4CE2-8E71-107FAB02A93E}"/>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DFEF219-20CA-44BD-89F6-9F9AA98B4D99}"/>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326D00BC-22DE-4A11-A128-DC66B2CA1FEA}"/>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AE13B1E-B983-4212-8FDD-D9CD2C1369CF}"/>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D71616FE-3736-457B-A122-54112A52B2DB}"/>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DA0772A-05EB-46F0-9EF2-735AF3500F00}"/>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F2085BF-463E-46E8-84D9-BDF68A411CAB}"/>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C83292E-479C-4FF1-B28A-12E5694A4570}"/>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D3B7F45-BAFB-4048-AFC4-224EBA98EC50}"/>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1DB72A55-9889-46B8-A9FA-A5DB92BD4138}"/>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A191EFA6-2B42-4FBD-AE67-B407DA685E00}"/>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F55D10B-DBBB-4E3B-8F63-CB9A2960A276}"/>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D33FB382-4AB8-4547-B378-A3E2B1B7DB87}"/>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E33D5680-7B21-40D0-93D5-BEB4695451F7}"/>
            </a:ext>
          </a:extLst>
        </xdr:cNvPr>
        <xdr:cNvCxnSpPr/>
      </xdr:nvCxnSpPr>
      <xdr:spPr>
        <a:xfrm flipV="1">
          <a:off x="13323570" y="5169958"/>
          <a:ext cx="1269" cy="136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66C86E4E-7ECF-40C9-B1B6-C1EFB4D69A34}"/>
            </a:ext>
          </a:extLst>
        </xdr:cNvPr>
        <xdr:cNvSpPr txBox="1"/>
      </xdr:nvSpPr>
      <xdr:spPr>
        <a:xfrm>
          <a:off x="13376275" y="65348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20B72078-4113-4446-AB6B-BA6D91284A15}"/>
            </a:ext>
          </a:extLst>
        </xdr:cNvPr>
        <xdr:cNvCxnSpPr/>
      </xdr:nvCxnSpPr>
      <xdr:spPr>
        <a:xfrm>
          <a:off x="13255625" y="6531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E0B3847-3A13-454B-8A61-8D2F2DC924B7}"/>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056B40D-ED25-45EF-AAF4-8AA71A4B7AB3}"/>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D2768872-7225-44F3-A09C-AFEB3A4B3A79}"/>
            </a:ext>
          </a:extLst>
        </xdr:cNvPr>
        <xdr:cNvSpPr txBox="1"/>
      </xdr:nvSpPr>
      <xdr:spPr>
        <a:xfrm>
          <a:off x="13376275" y="560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01C04B7D-EC02-4566-9897-18DA34B345F8}"/>
            </a:ext>
          </a:extLst>
        </xdr:cNvPr>
        <xdr:cNvSpPr/>
      </xdr:nvSpPr>
      <xdr:spPr>
        <a:xfrm>
          <a:off x="13293725" y="5749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43CE2477-BB99-45A3-8BE6-5C0C468910EA}"/>
            </a:ext>
          </a:extLst>
        </xdr:cNvPr>
        <xdr:cNvSpPr/>
      </xdr:nvSpPr>
      <xdr:spPr>
        <a:xfrm>
          <a:off x="12639675" y="575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26247591-0D96-4BE3-A6DF-C5304D918543}"/>
            </a:ext>
          </a:extLst>
        </xdr:cNvPr>
        <xdr:cNvSpPr/>
      </xdr:nvSpPr>
      <xdr:spPr>
        <a:xfrm>
          <a:off x="11953875" y="57284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BA4875D2-C7EC-4C5D-83C7-9B1CBCBCAD3C}"/>
            </a:ext>
          </a:extLst>
        </xdr:cNvPr>
        <xdr:cNvSpPr/>
      </xdr:nvSpPr>
      <xdr:spPr>
        <a:xfrm>
          <a:off x="11268075" y="58943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54D14AA1-D13A-452F-A628-A8632515991D}"/>
            </a:ext>
          </a:extLst>
        </xdr:cNvPr>
        <xdr:cNvSpPr/>
      </xdr:nvSpPr>
      <xdr:spPr>
        <a:xfrm>
          <a:off x="10582275" y="594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9CC25CD-5A62-44BC-B6F1-AD8837B331E2}"/>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8EAB299-BD7D-4A94-B5B9-18F49021464C}"/>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64BA810-F0BF-4966-8556-258992A66084}"/>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94A300F-4615-47A2-A3FC-4A7D8F72DB4E}"/>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11BAD97-D801-4AAF-83AF-126898D05F25}"/>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109157</xdr:rowOff>
    </xdr:from>
    <xdr:to>
      <xdr:col>76</xdr:col>
      <xdr:colOff>73025</xdr:colOff>
      <xdr:row>33</xdr:row>
      <xdr:rowOff>39307</xdr:rowOff>
    </xdr:to>
    <xdr:sp macro="" textlink="">
      <xdr:nvSpPr>
        <xdr:cNvPr id="143" name="楕円 142">
          <a:extLst>
            <a:ext uri="{FF2B5EF4-FFF2-40B4-BE49-F238E27FC236}">
              <a16:creationId xmlns:a16="http://schemas.microsoft.com/office/drawing/2014/main" id="{E596E20C-530A-4FA9-BDCE-107183275C9D}"/>
            </a:ext>
          </a:extLst>
        </xdr:cNvPr>
        <xdr:cNvSpPr/>
      </xdr:nvSpPr>
      <xdr:spPr>
        <a:xfrm>
          <a:off x="13293725" y="61861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87584</xdr:rowOff>
    </xdr:from>
    <xdr:ext cx="469744" cy="259045"/>
    <xdr:sp macro="" textlink="">
      <xdr:nvSpPr>
        <xdr:cNvPr id="144" name="債務償還比率該当値テキスト">
          <a:extLst>
            <a:ext uri="{FF2B5EF4-FFF2-40B4-BE49-F238E27FC236}">
              <a16:creationId xmlns:a16="http://schemas.microsoft.com/office/drawing/2014/main" id="{FB294282-020D-486B-910E-DBDD88CE392A}"/>
            </a:ext>
          </a:extLst>
        </xdr:cNvPr>
        <xdr:cNvSpPr txBox="1"/>
      </xdr:nvSpPr>
      <xdr:spPr>
        <a:xfrm>
          <a:off x="13376275" y="616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169418</xdr:rowOff>
    </xdr:from>
    <xdr:to>
      <xdr:col>72</xdr:col>
      <xdr:colOff>123825</xdr:colOff>
      <xdr:row>32</xdr:row>
      <xdr:rowOff>99568</xdr:rowOff>
    </xdr:to>
    <xdr:sp macro="" textlink="">
      <xdr:nvSpPr>
        <xdr:cNvPr id="145" name="楕円 144">
          <a:extLst>
            <a:ext uri="{FF2B5EF4-FFF2-40B4-BE49-F238E27FC236}">
              <a16:creationId xmlns:a16="http://schemas.microsoft.com/office/drawing/2014/main" id="{D56ABDC1-BB97-4B7E-8B0F-27A73D4D872A}"/>
            </a:ext>
          </a:extLst>
        </xdr:cNvPr>
        <xdr:cNvSpPr/>
      </xdr:nvSpPr>
      <xdr:spPr>
        <a:xfrm>
          <a:off x="12639675" y="607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48768</xdr:rowOff>
    </xdr:from>
    <xdr:to>
      <xdr:col>76</xdr:col>
      <xdr:colOff>22225</xdr:colOff>
      <xdr:row>32</xdr:row>
      <xdr:rowOff>159957</xdr:rowOff>
    </xdr:to>
    <xdr:cxnSp macro="">
      <xdr:nvCxnSpPr>
        <xdr:cNvPr id="146" name="直線コネクタ 145">
          <a:extLst>
            <a:ext uri="{FF2B5EF4-FFF2-40B4-BE49-F238E27FC236}">
              <a16:creationId xmlns:a16="http://schemas.microsoft.com/office/drawing/2014/main" id="{F1FD8602-371C-4650-B4A6-313286B31658}"/>
            </a:ext>
          </a:extLst>
        </xdr:cNvPr>
        <xdr:cNvCxnSpPr/>
      </xdr:nvCxnSpPr>
      <xdr:spPr>
        <a:xfrm>
          <a:off x="12690475" y="6125718"/>
          <a:ext cx="635000" cy="11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17928</xdr:rowOff>
    </xdr:from>
    <xdr:to>
      <xdr:col>68</xdr:col>
      <xdr:colOff>123825</xdr:colOff>
      <xdr:row>31</xdr:row>
      <xdr:rowOff>119528</xdr:rowOff>
    </xdr:to>
    <xdr:sp macro="" textlink="">
      <xdr:nvSpPr>
        <xdr:cNvPr id="147" name="楕円 146">
          <a:extLst>
            <a:ext uri="{FF2B5EF4-FFF2-40B4-BE49-F238E27FC236}">
              <a16:creationId xmlns:a16="http://schemas.microsoft.com/office/drawing/2014/main" id="{D3E1FD31-9E54-42B7-9A54-6C0E24E2C8FE}"/>
            </a:ext>
          </a:extLst>
        </xdr:cNvPr>
        <xdr:cNvSpPr/>
      </xdr:nvSpPr>
      <xdr:spPr>
        <a:xfrm>
          <a:off x="11953875" y="592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68728</xdr:rowOff>
    </xdr:from>
    <xdr:to>
      <xdr:col>72</xdr:col>
      <xdr:colOff>73025</xdr:colOff>
      <xdr:row>32</xdr:row>
      <xdr:rowOff>48768</xdr:rowOff>
    </xdr:to>
    <xdr:cxnSp macro="">
      <xdr:nvCxnSpPr>
        <xdr:cNvPr id="148" name="直線コネクタ 147">
          <a:extLst>
            <a:ext uri="{FF2B5EF4-FFF2-40B4-BE49-F238E27FC236}">
              <a16:creationId xmlns:a16="http://schemas.microsoft.com/office/drawing/2014/main" id="{0062C52B-DF62-4833-83A2-2CC233B77927}"/>
            </a:ext>
          </a:extLst>
        </xdr:cNvPr>
        <xdr:cNvCxnSpPr/>
      </xdr:nvCxnSpPr>
      <xdr:spPr>
        <a:xfrm>
          <a:off x="12004675" y="5980578"/>
          <a:ext cx="685800" cy="14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153296</xdr:rowOff>
    </xdr:from>
    <xdr:to>
      <xdr:col>64</xdr:col>
      <xdr:colOff>123825</xdr:colOff>
      <xdr:row>33</xdr:row>
      <xdr:rowOff>83446</xdr:rowOff>
    </xdr:to>
    <xdr:sp macro="" textlink="">
      <xdr:nvSpPr>
        <xdr:cNvPr id="149" name="楕円 148">
          <a:extLst>
            <a:ext uri="{FF2B5EF4-FFF2-40B4-BE49-F238E27FC236}">
              <a16:creationId xmlns:a16="http://schemas.microsoft.com/office/drawing/2014/main" id="{F2A37BA2-2AAD-4B3C-88F5-CFB8FBEA34C4}"/>
            </a:ext>
          </a:extLst>
        </xdr:cNvPr>
        <xdr:cNvSpPr/>
      </xdr:nvSpPr>
      <xdr:spPr>
        <a:xfrm>
          <a:off x="11268075" y="62302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68728</xdr:rowOff>
    </xdr:from>
    <xdr:to>
      <xdr:col>68</xdr:col>
      <xdr:colOff>73025</xdr:colOff>
      <xdr:row>33</xdr:row>
      <xdr:rowOff>32646</xdr:rowOff>
    </xdr:to>
    <xdr:cxnSp macro="">
      <xdr:nvCxnSpPr>
        <xdr:cNvPr id="150" name="直線コネクタ 149">
          <a:extLst>
            <a:ext uri="{FF2B5EF4-FFF2-40B4-BE49-F238E27FC236}">
              <a16:creationId xmlns:a16="http://schemas.microsoft.com/office/drawing/2014/main" id="{471E7A6A-2041-469B-B6C3-5D36E0FF9AE6}"/>
            </a:ext>
          </a:extLst>
        </xdr:cNvPr>
        <xdr:cNvCxnSpPr/>
      </xdr:nvCxnSpPr>
      <xdr:spPr>
        <a:xfrm flipV="1">
          <a:off x="11318875" y="5980578"/>
          <a:ext cx="685800" cy="29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128228</xdr:rowOff>
    </xdr:from>
    <xdr:to>
      <xdr:col>60</xdr:col>
      <xdr:colOff>123825</xdr:colOff>
      <xdr:row>33</xdr:row>
      <xdr:rowOff>58378</xdr:rowOff>
    </xdr:to>
    <xdr:sp macro="" textlink="">
      <xdr:nvSpPr>
        <xdr:cNvPr id="151" name="楕円 150">
          <a:extLst>
            <a:ext uri="{FF2B5EF4-FFF2-40B4-BE49-F238E27FC236}">
              <a16:creationId xmlns:a16="http://schemas.microsoft.com/office/drawing/2014/main" id="{E927BBA2-DCB0-47FE-9343-10F1FD261751}"/>
            </a:ext>
          </a:extLst>
        </xdr:cNvPr>
        <xdr:cNvSpPr/>
      </xdr:nvSpPr>
      <xdr:spPr>
        <a:xfrm>
          <a:off x="10582275" y="62051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7578</xdr:rowOff>
    </xdr:from>
    <xdr:to>
      <xdr:col>64</xdr:col>
      <xdr:colOff>73025</xdr:colOff>
      <xdr:row>33</xdr:row>
      <xdr:rowOff>32646</xdr:rowOff>
    </xdr:to>
    <xdr:cxnSp macro="">
      <xdr:nvCxnSpPr>
        <xdr:cNvPr id="152" name="直線コネクタ 151">
          <a:extLst>
            <a:ext uri="{FF2B5EF4-FFF2-40B4-BE49-F238E27FC236}">
              <a16:creationId xmlns:a16="http://schemas.microsoft.com/office/drawing/2014/main" id="{E62D69A5-CEEF-402A-8C92-03CB8F5988D1}"/>
            </a:ext>
          </a:extLst>
        </xdr:cNvPr>
        <xdr:cNvCxnSpPr/>
      </xdr:nvCxnSpPr>
      <xdr:spPr>
        <a:xfrm>
          <a:off x="10633075" y="6249628"/>
          <a:ext cx="685800" cy="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78157382-3E5E-4A13-A6EA-CBCAD552F384}"/>
            </a:ext>
          </a:extLst>
        </xdr:cNvPr>
        <xdr:cNvSpPr txBox="1"/>
      </xdr:nvSpPr>
      <xdr:spPr>
        <a:xfrm>
          <a:off x="12461952" y="554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2479147C-C320-4341-A89A-EF2A124CCA9D}"/>
            </a:ext>
          </a:extLst>
        </xdr:cNvPr>
        <xdr:cNvSpPr txBox="1"/>
      </xdr:nvSpPr>
      <xdr:spPr>
        <a:xfrm>
          <a:off x="11788852" y="551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A3E8926E-5A5D-47C6-B2BE-47AE6FCB5860}"/>
            </a:ext>
          </a:extLst>
        </xdr:cNvPr>
        <xdr:cNvSpPr txBox="1"/>
      </xdr:nvSpPr>
      <xdr:spPr>
        <a:xfrm>
          <a:off x="11103052" y="567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E2250D59-69BD-4056-BB61-FD6A672965D1}"/>
            </a:ext>
          </a:extLst>
        </xdr:cNvPr>
        <xdr:cNvSpPr txBox="1"/>
      </xdr:nvSpPr>
      <xdr:spPr>
        <a:xfrm>
          <a:off x="10417252" y="573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90695</xdr:rowOff>
    </xdr:from>
    <xdr:ext cx="469744" cy="259045"/>
    <xdr:sp macro="" textlink="">
      <xdr:nvSpPr>
        <xdr:cNvPr id="157" name="n_1mainValue債務償還比率">
          <a:extLst>
            <a:ext uri="{FF2B5EF4-FFF2-40B4-BE49-F238E27FC236}">
              <a16:creationId xmlns:a16="http://schemas.microsoft.com/office/drawing/2014/main" id="{8C8A0FDC-BDAE-4048-9FE1-D657881F888B}"/>
            </a:ext>
          </a:extLst>
        </xdr:cNvPr>
        <xdr:cNvSpPr txBox="1"/>
      </xdr:nvSpPr>
      <xdr:spPr>
        <a:xfrm>
          <a:off x="12461952" y="616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110655</xdr:rowOff>
    </xdr:from>
    <xdr:ext cx="469744" cy="259045"/>
    <xdr:sp macro="" textlink="">
      <xdr:nvSpPr>
        <xdr:cNvPr id="158" name="n_2mainValue債務償還比率">
          <a:extLst>
            <a:ext uri="{FF2B5EF4-FFF2-40B4-BE49-F238E27FC236}">
              <a16:creationId xmlns:a16="http://schemas.microsoft.com/office/drawing/2014/main" id="{AED16F3B-3341-4C15-9E99-00BDD82F2144}"/>
            </a:ext>
          </a:extLst>
        </xdr:cNvPr>
        <xdr:cNvSpPr txBox="1"/>
      </xdr:nvSpPr>
      <xdr:spPr>
        <a:xfrm>
          <a:off x="11788852" y="60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74573</xdr:rowOff>
    </xdr:from>
    <xdr:ext cx="469744" cy="259045"/>
    <xdr:sp macro="" textlink="">
      <xdr:nvSpPr>
        <xdr:cNvPr id="159" name="n_3mainValue債務償還比率">
          <a:extLst>
            <a:ext uri="{FF2B5EF4-FFF2-40B4-BE49-F238E27FC236}">
              <a16:creationId xmlns:a16="http://schemas.microsoft.com/office/drawing/2014/main" id="{7B32339A-CB14-4776-88C1-DCE2ED301A0A}"/>
            </a:ext>
          </a:extLst>
        </xdr:cNvPr>
        <xdr:cNvSpPr txBox="1"/>
      </xdr:nvSpPr>
      <xdr:spPr>
        <a:xfrm>
          <a:off x="11103052" y="631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49505</xdr:rowOff>
    </xdr:from>
    <xdr:ext cx="469744" cy="259045"/>
    <xdr:sp macro="" textlink="">
      <xdr:nvSpPr>
        <xdr:cNvPr id="160" name="n_4mainValue債務償還比率">
          <a:extLst>
            <a:ext uri="{FF2B5EF4-FFF2-40B4-BE49-F238E27FC236}">
              <a16:creationId xmlns:a16="http://schemas.microsoft.com/office/drawing/2014/main" id="{1CAC8A5C-FB4D-4416-8D00-4EE66353BD52}"/>
            </a:ext>
          </a:extLst>
        </xdr:cNvPr>
        <xdr:cNvSpPr txBox="1"/>
      </xdr:nvSpPr>
      <xdr:spPr>
        <a:xfrm>
          <a:off x="10417252" y="62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71FC2F5-D9FE-4605-A215-A5F8D107D7B5}"/>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4760FCB3-49C4-49F6-B9C4-AD42F9B6C26C}"/>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295ED26C-1352-43AD-B66B-8170F60C7B4D}"/>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A5DC5BF-1679-4472-9000-0BF5CBF95BB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6D89090D-ECB3-4459-8132-D9EEA0CA2281}"/>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DEF83AC-19F3-4ADC-A2BD-9E219CC56912}"/>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464FED-62D2-43CF-92C2-2F82E839797B}"/>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0F2B05E-7071-4715-81A5-23F7C6FCC9E5}"/>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5C3D902-6AA0-47D7-9E09-119A732DE36D}"/>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8521C95-0276-4FAA-92D8-1EDC9F060FD4}"/>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佐賀県鹿島市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3D1413-1BB2-48F2-BEAC-5153F061377E}"/>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6F1F73-E26D-4418-AA1E-96BED66500E3}"/>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85B99E-4C2F-44BF-9FD6-4733DA28077C}"/>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314232-B48A-4311-A7CE-EF9DE2B37155}"/>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AED61B-0A68-46E4-99AE-063025FCCBA9}"/>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E4E7EE-1ABF-48F8-9CC3-FC30FE6C95CD}"/>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27,596
27,367
112.12
17,611,754
17,280,211
258,471
7,463,642
13,700,171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264207F-22E3-419C-AAAC-35BD7E019FE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C66AD6-3B03-45CD-931A-01C3164C5311}"/>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829881-A69E-4096-B9DE-36339ED188DB}"/>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5AF1C7-0EEC-4201-970F-24C8DBBE7B2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59941B7-1A3D-49D7-BDE1-E7BBB6F83E8A}"/>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31BE8C5-5050-46B4-A2D1-297745CBAF54}"/>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DEC7690-E02E-4E01-9081-B95A58FDA121}"/>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992ADF-AB65-4664-ADC5-E15030A8DDF1}"/>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F4DAF69-A0BD-4EC8-9BDF-01287988ABA7}"/>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9E23F2-1789-4357-B357-82B765C5D3BD}"/>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268B47-8D19-4B96-A06F-2D8400F76209}"/>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C85DB63-D834-4144-BEAD-441BDDED5329}"/>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2EDFBF2-C26D-46FB-B56A-731C272E2FC2}"/>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4242D0-C662-4463-8023-0577EFF32A3B}"/>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BAAFE14-7EFC-4CC8-AC91-08E78CD380C3}"/>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4CD6CFF-C773-468A-96AF-8A090533CA1B}"/>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382F4A-5B69-4FFD-960A-BA04D9119692}"/>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0F57E2-2807-463D-A97C-2B0E10A6E50D}"/>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43B355A-A964-4B80-B7BA-49227F28C56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8B469E8-2106-4942-A344-E3E1062AE19B}"/>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16F7F6-5979-4954-B9B3-68C56FB144B1}"/>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CC88740-BA1D-46A0-84D2-580CFE29485C}"/>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D69BD93-A92A-4208-A1D0-28326AAB260B}"/>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71AAE0-9AD9-441A-B1CA-D72CAC374A27}"/>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511248F-E590-47FF-9407-A2AEC0193DD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109546E-150C-485A-A3FE-260D4C3FBA64}"/>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3F8B335-51B8-4105-9ED2-2011045600E3}"/>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5FDCC4-AE9E-4C7F-8BD0-99C493CEB5CC}"/>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358145-828E-4D60-855F-198388F7722E}"/>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8F084A7-F1B7-43C4-85DC-11BE57C74541}"/>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1155C55-9B07-4603-97E2-18DB70FA5D5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E4A530A-D2B1-43A9-A2FD-FE152BAD591F}"/>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8011711-F3B2-48DF-AE01-688E157BC1F5}"/>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50BD79C-8191-4EF0-85BA-8C38722189E9}"/>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22E1FB7-D5A1-458C-832B-92E9A7FC883D}"/>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C6AF434-B23B-4003-9C88-D4FB8FC6B7B7}"/>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1049655-234C-4F53-A133-80A4C39FF75F}"/>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4DFD45D-CE97-4F57-AEC0-9BF28D45B049}"/>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CCF647C-858D-4A39-BAD8-CB58BA17D343}"/>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2BA2B7D-388A-47DA-8F7D-1375DAEF4F23}"/>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374BDCA-B96B-47B6-A99A-4C4F501E7865}"/>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F4E7FB9-590F-4914-8F80-3C1AD992FD79}"/>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B3643C5-8AEE-4080-A58F-1EDFE17D6E96}"/>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DDB3076-AC69-48DA-A8FD-C6DB62F74FEA}"/>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F3F2CE0-4511-47BB-92FF-672E3BBBA669}"/>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1C7E7C1F-914D-4D0D-B369-52DF501145CA}"/>
            </a:ext>
          </a:extLst>
        </xdr:cNvPr>
        <xdr:cNvCxnSpPr/>
      </xdr:nvCxnSpPr>
      <xdr:spPr>
        <a:xfrm flipV="1">
          <a:off x="4177665" y="5595620"/>
          <a:ext cx="0"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E581E795-B527-408A-A100-13DA28A84133}"/>
            </a:ext>
          </a:extLst>
        </xdr:cNvPr>
        <xdr:cNvSpPr txBox="1"/>
      </xdr:nvSpPr>
      <xdr:spPr>
        <a:xfrm>
          <a:off x="4216400" y="693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2105852D-BBBF-4014-AD2E-B12AF390B618}"/>
            </a:ext>
          </a:extLst>
        </xdr:cNvPr>
        <xdr:cNvCxnSpPr/>
      </xdr:nvCxnSpPr>
      <xdr:spPr>
        <a:xfrm>
          <a:off x="4108450" y="6929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EC72BCD1-536B-469D-9D18-CA6075ECCF04}"/>
            </a:ext>
          </a:extLst>
        </xdr:cNvPr>
        <xdr:cNvSpPr txBox="1"/>
      </xdr:nvSpPr>
      <xdr:spPr>
        <a:xfrm>
          <a:off x="4216400" y="537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DF6E6868-DEE6-4E13-9977-37138F85C8F5}"/>
            </a:ext>
          </a:extLst>
        </xdr:cNvPr>
        <xdr:cNvCxnSpPr/>
      </xdr:nvCxnSpPr>
      <xdr:spPr>
        <a:xfrm>
          <a:off x="4108450" y="5595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16CE79FD-6426-4B74-9CD5-FC2648D55EDE}"/>
            </a:ext>
          </a:extLst>
        </xdr:cNvPr>
        <xdr:cNvSpPr txBox="1"/>
      </xdr:nvSpPr>
      <xdr:spPr>
        <a:xfrm>
          <a:off x="42164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2C464849-8C59-4793-9FA5-38C78323BCEE}"/>
            </a:ext>
          </a:extLst>
        </xdr:cNvPr>
        <xdr:cNvSpPr/>
      </xdr:nvSpPr>
      <xdr:spPr>
        <a:xfrm>
          <a:off x="4127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FF6EEE2B-AF7A-44D9-AD77-7575FC4C1FBB}"/>
            </a:ext>
          </a:extLst>
        </xdr:cNvPr>
        <xdr:cNvSpPr/>
      </xdr:nvSpPr>
      <xdr:spPr>
        <a:xfrm>
          <a:off x="3384550" y="6297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6F87214E-617C-4F35-87C2-E80DA9803588}"/>
            </a:ext>
          </a:extLst>
        </xdr:cNvPr>
        <xdr:cNvSpPr/>
      </xdr:nvSpPr>
      <xdr:spPr>
        <a:xfrm>
          <a:off x="257175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C41CB93E-84F8-44E7-9C94-046398736F68}"/>
            </a:ext>
          </a:extLst>
        </xdr:cNvPr>
        <xdr:cNvSpPr/>
      </xdr:nvSpPr>
      <xdr:spPr>
        <a:xfrm>
          <a:off x="1778000" y="6249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453C2C92-A0E6-4543-B9E4-BBF70DF13B6E}"/>
            </a:ext>
          </a:extLst>
        </xdr:cNvPr>
        <xdr:cNvSpPr/>
      </xdr:nvSpPr>
      <xdr:spPr>
        <a:xfrm>
          <a:off x="984250" y="6228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77DEE6C-F9DE-45D0-8FA5-E6DAB8633075}"/>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5E6FDA-A694-4085-89AD-4B7CE914E0C9}"/>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20B78B7-D2C2-4FA1-B1EC-47B315CB715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AA071A8-35C5-4867-BC39-0C684B264FA2}"/>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4AE30DC-4D14-468E-AE89-90F73D401F7E}"/>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105410</xdr:rowOff>
    </xdr:from>
    <xdr:to>
      <xdr:col>24</xdr:col>
      <xdr:colOff>114300</xdr:colOff>
      <xdr:row>39</xdr:row>
      <xdr:rowOff>35560</xdr:rowOff>
    </xdr:to>
    <xdr:sp macro="" textlink="">
      <xdr:nvSpPr>
        <xdr:cNvPr id="73" name="楕円 72">
          <a:extLst>
            <a:ext uri="{FF2B5EF4-FFF2-40B4-BE49-F238E27FC236}">
              <a16:creationId xmlns:a16="http://schemas.microsoft.com/office/drawing/2014/main" id="{7DBF8EED-BD74-46D7-8BE5-1C42BBE11700}"/>
            </a:ext>
          </a:extLst>
        </xdr:cNvPr>
        <xdr:cNvSpPr/>
      </xdr:nvSpPr>
      <xdr:spPr>
        <a:xfrm>
          <a:off x="4127500" y="6385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83837</xdr:rowOff>
    </xdr:from>
    <xdr:ext cx="405111" cy="259045"/>
    <xdr:sp macro="" textlink="">
      <xdr:nvSpPr>
        <xdr:cNvPr id="74" name="【道路】&#10;有形固定資産減価償却率該当値テキスト">
          <a:extLst>
            <a:ext uri="{FF2B5EF4-FFF2-40B4-BE49-F238E27FC236}">
              <a16:creationId xmlns:a16="http://schemas.microsoft.com/office/drawing/2014/main" id="{80A7D4E2-DCA9-45A4-9990-885C898ECDD0}"/>
            </a:ext>
          </a:extLst>
        </xdr:cNvPr>
        <xdr:cNvSpPr txBox="1"/>
      </xdr:nvSpPr>
      <xdr:spPr>
        <a:xfrm>
          <a:off x="4216400"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5" name="楕円 74">
          <a:extLst>
            <a:ext uri="{FF2B5EF4-FFF2-40B4-BE49-F238E27FC236}">
              <a16:creationId xmlns:a16="http://schemas.microsoft.com/office/drawing/2014/main" id="{18AE2030-A3D3-479D-9C00-200300D7D46C}"/>
            </a:ext>
          </a:extLst>
        </xdr:cNvPr>
        <xdr:cNvSpPr/>
      </xdr:nvSpPr>
      <xdr:spPr>
        <a:xfrm>
          <a:off x="3384550" y="63531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123825</xdr:rowOff>
    </xdr:from>
    <xdr:to>
      <xdr:col>24</xdr:col>
      <xdr:colOff>63500</xdr:colOff>
      <xdr:row>38</xdr:row>
      <xdr:rowOff>156210</xdr:rowOff>
    </xdr:to>
    <xdr:cxnSp macro="">
      <xdr:nvCxnSpPr>
        <xdr:cNvPr id="76" name="直線コネクタ 75">
          <a:extLst>
            <a:ext uri="{FF2B5EF4-FFF2-40B4-BE49-F238E27FC236}">
              <a16:creationId xmlns:a16="http://schemas.microsoft.com/office/drawing/2014/main" id="{B2309AB0-0F08-4763-B4B8-5A410893C4B3}"/>
            </a:ext>
          </a:extLst>
        </xdr:cNvPr>
        <xdr:cNvCxnSpPr/>
      </xdr:nvCxnSpPr>
      <xdr:spPr>
        <a:xfrm>
          <a:off x="3429000" y="6403975"/>
          <a:ext cx="7493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44450</xdr:rowOff>
    </xdr:from>
    <xdr:to>
      <xdr:col>15</xdr:col>
      <xdr:colOff>101600</xdr:colOff>
      <xdr:row>38</xdr:row>
      <xdr:rowOff>146050</xdr:rowOff>
    </xdr:to>
    <xdr:sp macro="" textlink="">
      <xdr:nvSpPr>
        <xdr:cNvPr id="77" name="楕円 76">
          <a:extLst>
            <a:ext uri="{FF2B5EF4-FFF2-40B4-BE49-F238E27FC236}">
              <a16:creationId xmlns:a16="http://schemas.microsoft.com/office/drawing/2014/main" id="{AA86B65B-391E-43CB-BC02-EC970121651B}"/>
            </a:ext>
          </a:extLst>
        </xdr:cNvPr>
        <xdr:cNvSpPr/>
      </xdr:nvSpPr>
      <xdr:spPr>
        <a:xfrm>
          <a:off x="257175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95250</xdr:rowOff>
    </xdr:from>
    <xdr:to>
      <xdr:col>19</xdr:col>
      <xdr:colOff>177800</xdr:colOff>
      <xdr:row>38</xdr:row>
      <xdr:rowOff>123825</xdr:rowOff>
    </xdr:to>
    <xdr:cxnSp macro="">
      <xdr:nvCxnSpPr>
        <xdr:cNvPr id="78" name="直線コネクタ 77">
          <a:extLst>
            <a:ext uri="{FF2B5EF4-FFF2-40B4-BE49-F238E27FC236}">
              <a16:creationId xmlns:a16="http://schemas.microsoft.com/office/drawing/2014/main" id="{7B1AEEF5-B41D-484C-A6A5-35D7C9F897FB}"/>
            </a:ext>
          </a:extLst>
        </xdr:cNvPr>
        <xdr:cNvCxnSpPr/>
      </xdr:nvCxnSpPr>
      <xdr:spPr>
        <a:xfrm>
          <a:off x="2622550" y="6375400"/>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xdr:rowOff>
    </xdr:from>
    <xdr:to>
      <xdr:col>10</xdr:col>
      <xdr:colOff>165100</xdr:colOff>
      <xdr:row>38</xdr:row>
      <xdr:rowOff>115570</xdr:rowOff>
    </xdr:to>
    <xdr:sp macro="" textlink="">
      <xdr:nvSpPr>
        <xdr:cNvPr id="79" name="楕円 78">
          <a:extLst>
            <a:ext uri="{FF2B5EF4-FFF2-40B4-BE49-F238E27FC236}">
              <a16:creationId xmlns:a16="http://schemas.microsoft.com/office/drawing/2014/main" id="{38F47242-E95E-41E3-89F2-67BDCEC536B3}"/>
            </a:ext>
          </a:extLst>
        </xdr:cNvPr>
        <xdr:cNvSpPr/>
      </xdr:nvSpPr>
      <xdr:spPr>
        <a:xfrm>
          <a:off x="177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95250</xdr:rowOff>
    </xdr:to>
    <xdr:cxnSp macro="">
      <xdr:nvCxnSpPr>
        <xdr:cNvPr id="80" name="直線コネクタ 79">
          <a:extLst>
            <a:ext uri="{FF2B5EF4-FFF2-40B4-BE49-F238E27FC236}">
              <a16:creationId xmlns:a16="http://schemas.microsoft.com/office/drawing/2014/main" id="{21AAAAF9-BA3E-464F-BCEA-16837FFF41E0}"/>
            </a:ext>
          </a:extLst>
        </xdr:cNvPr>
        <xdr:cNvCxnSpPr/>
      </xdr:nvCxnSpPr>
      <xdr:spPr>
        <a:xfrm>
          <a:off x="1828800" y="6344920"/>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160655</xdr:rowOff>
    </xdr:from>
    <xdr:to>
      <xdr:col>6</xdr:col>
      <xdr:colOff>38100</xdr:colOff>
      <xdr:row>38</xdr:row>
      <xdr:rowOff>90805</xdr:rowOff>
    </xdr:to>
    <xdr:sp macro="" textlink="">
      <xdr:nvSpPr>
        <xdr:cNvPr id="81" name="楕円 80">
          <a:extLst>
            <a:ext uri="{FF2B5EF4-FFF2-40B4-BE49-F238E27FC236}">
              <a16:creationId xmlns:a16="http://schemas.microsoft.com/office/drawing/2014/main" id="{625D5050-FC63-463B-8A59-A2E301AACCFF}"/>
            </a:ext>
          </a:extLst>
        </xdr:cNvPr>
        <xdr:cNvSpPr/>
      </xdr:nvSpPr>
      <xdr:spPr>
        <a:xfrm>
          <a:off x="984250" y="62757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40005</xdr:rowOff>
    </xdr:from>
    <xdr:to>
      <xdr:col>10</xdr:col>
      <xdr:colOff>114300</xdr:colOff>
      <xdr:row>38</xdr:row>
      <xdr:rowOff>64770</xdr:rowOff>
    </xdr:to>
    <xdr:cxnSp macro="">
      <xdr:nvCxnSpPr>
        <xdr:cNvPr id="82" name="直線コネクタ 81">
          <a:extLst>
            <a:ext uri="{FF2B5EF4-FFF2-40B4-BE49-F238E27FC236}">
              <a16:creationId xmlns:a16="http://schemas.microsoft.com/office/drawing/2014/main" id="{46FF72D5-27F3-4EFE-8590-05810CBF826C}"/>
            </a:ext>
          </a:extLst>
        </xdr:cNvPr>
        <xdr:cNvCxnSpPr/>
      </xdr:nvCxnSpPr>
      <xdr:spPr>
        <a:xfrm>
          <a:off x="1028700" y="6320155"/>
          <a:ext cx="8001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43080027-CB9C-48F1-A839-FDCB645E01AD}"/>
            </a:ext>
          </a:extLst>
        </xdr:cNvPr>
        <xdr:cNvSpPr txBox="1"/>
      </xdr:nvSpPr>
      <xdr:spPr>
        <a:xfrm>
          <a:off x="3239144" y="608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F4FBA259-2898-4F10-BD02-0CC1E9CF51CB}"/>
            </a:ext>
          </a:extLst>
        </xdr:cNvPr>
        <xdr:cNvSpPr txBox="1"/>
      </xdr:nvSpPr>
      <xdr:spPr>
        <a:xfrm>
          <a:off x="24390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55A32616-CDC3-4E28-8AAF-A9DEE2001C2E}"/>
            </a:ext>
          </a:extLst>
        </xdr:cNvPr>
        <xdr:cNvSpPr txBox="1"/>
      </xdr:nvSpPr>
      <xdr:spPr>
        <a:xfrm>
          <a:off x="1645294"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7AEF2AE7-F5CE-498D-BB28-1A7A7D5C8E3C}"/>
            </a:ext>
          </a:extLst>
        </xdr:cNvPr>
        <xdr:cNvSpPr txBox="1"/>
      </xdr:nvSpPr>
      <xdr:spPr>
        <a:xfrm>
          <a:off x="8515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165752</xdr:rowOff>
    </xdr:from>
    <xdr:ext cx="405111" cy="259045"/>
    <xdr:sp macro="" textlink="">
      <xdr:nvSpPr>
        <xdr:cNvPr id="87" name="n_1mainValue【道路】&#10;有形固定資産減価償却率">
          <a:extLst>
            <a:ext uri="{FF2B5EF4-FFF2-40B4-BE49-F238E27FC236}">
              <a16:creationId xmlns:a16="http://schemas.microsoft.com/office/drawing/2014/main" id="{00156BD7-AA93-4344-8774-41C8636866C5}"/>
            </a:ext>
          </a:extLst>
        </xdr:cNvPr>
        <xdr:cNvSpPr txBox="1"/>
      </xdr:nvSpPr>
      <xdr:spPr>
        <a:xfrm>
          <a:off x="3239144" y="644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137177</xdr:rowOff>
    </xdr:from>
    <xdr:ext cx="405111" cy="259045"/>
    <xdr:sp macro="" textlink="">
      <xdr:nvSpPr>
        <xdr:cNvPr id="88" name="n_2mainValue【道路】&#10;有形固定資産減価償却率">
          <a:extLst>
            <a:ext uri="{FF2B5EF4-FFF2-40B4-BE49-F238E27FC236}">
              <a16:creationId xmlns:a16="http://schemas.microsoft.com/office/drawing/2014/main" id="{140BCE61-7AD5-4231-8BDB-F0C9AE5D468E}"/>
            </a:ext>
          </a:extLst>
        </xdr:cNvPr>
        <xdr:cNvSpPr txBox="1"/>
      </xdr:nvSpPr>
      <xdr:spPr>
        <a:xfrm>
          <a:off x="2439044" y="641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9" name="n_3mainValue【道路】&#10;有形固定資産減価償却率">
          <a:extLst>
            <a:ext uri="{FF2B5EF4-FFF2-40B4-BE49-F238E27FC236}">
              <a16:creationId xmlns:a16="http://schemas.microsoft.com/office/drawing/2014/main" id="{45A84865-D1A0-4EA8-B41B-4AC32C688613}"/>
            </a:ext>
          </a:extLst>
        </xdr:cNvPr>
        <xdr:cNvSpPr txBox="1"/>
      </xdr:nvSpPr>
      <xdr:spPr>
        <a:xfrm>
          <a:off x="164529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81932</xdr:rowOff>
    </xdr:from>
    <xdr:ext cx="405111" cy="259045"/>
    <xdr:sp macro="" textlink="">
      <xdr:nvSpPr>
        <xdr:cNvPr id="90" name="n_4mainValue【道路】&#10;有形固定資産減価償却率">
          <a:extLst>
            <a:ext uri="{FF2B5EF4-FFF2-40B4-BE49-F238E27FC236}">
              <a16:creationId xmlns:a16="http://schemas.microsoft.com/office/drawing/2014/main" id="{69B7AA79-A534-4052-8105-E05073C8732E}"/>
            </a:ext>
          </a:extLst>
        </xdr:cNvPr>
        <xdr:cNvSpPr txBox="1"/>
      </xdr:nvSpPr>
      <xdr:spPr>
        <a:xfrm>
          <a:off x="851544" y="636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A35DA72-B92D-4CF1-8811-23486489B7B7}"/>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CB9E207-187F-49DB-9576-D2B914D273C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D5771C1-3DD0-405B-93F7-51379760B628}"/>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29E0F6E-8B1B-4381-851B-6E7982F2F80E}"/>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478333C-81AF-4F88-BFD9-AF3E044DCCDD}"/>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1609735-707E-4732-BB3B-01DCDB15C4E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B5CB2A1-75D3-4B9F-B59C-C31E516D530B}"/>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90CE47E-9C45-4585-B696-F90609AFE574}"/>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7833DB0-5795-42EA-80ED-8DB65B5E7912}"/>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E998662-9303-4A17-BA67-E39EE2824CAF}"/>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E9F006C-5960-402A-AA39-CCC4087ED2C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C02BD08-D6BA-47CC-865E-54FD1E46C46C}"/>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D065BB1-A5E0-41ED-8BF2-0F43DE1788E7}"/>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C4587E1-B16A-493E-B11C-4A35F054FB4C}"/>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32E243E-E43F-4E77-A92D-0E4FA529CA72}"/>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E76EF56-16D0-4CB2-A3B9-D0DA4351AA0B}"/>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B23CF1D-F5A0-41B5-8353-754719A49E4D}"/>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3BF558A-E274-4218-AF6A-36E77BFC6585}"/>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89A9D3F-C153-4E39-9C84-2332B09475EF}"/>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8A8F5B0-6F78-4AC7-8F64-442B33B46051}"/>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AF12094-7E54-431E-AE0A-46926FD1CC01}"/>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B40045C-5309-4124-BD96-A6A924BB5F0F}"/>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CBEECC4-D52B-4469-8DA8-6C5D66573D82}"/>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B13D9A23-70F7-4A5A-B761-90F1174DED4A}"/>
            </a:ext>
          </a:extLst>
        </xdr:cNvPr>
        <xdr:cNvCxnSpPr/>
      </xdr:nvCxnSpPr>
      <xdr:spPr>
        <a:xfrm flipV="1">
          <a:off x="9429115" y="5564873"/>
          <a:ext cx="0" cy="14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B93937D-51C8-4338-B168-426B9F42E188}"/>
            </a:ext>
          </a:extLst>
        </xdr:cNvPr>
        <xdr:cNvSpPr txBox="1"/>
      </xdr:nvSpPr>
      <xdr:spPr>
        <a:xfrm>
          <a:off x="9467850" y="697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5E803E2F-D9FE-4016-B49A-A2342E597111}"/>
            </a:ext>
          </a:extLst>
        </xdr:cNvPr>
        <xdr:cNvCxnSpPr/>
      </xdr:nvCxnSpPr>
      <xdr:spPr>
        <a:xfrm>
          <a:off x="9359900" y="69687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EB88C303-EF79-46F5-A6E8-367F9F9741D2}"/>
            </a:ext>
          </a:extLst>
        </xdr:cNvPr>
        <xdr:cNvSpPr txBox="1"/>
      </xdr:nvSpPr>
      <xdr:spPr>
        <a:xfrm>
          <a:off x="9467850" y="534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7B505004-C898-4B82-A2A9-2525FBE73B37}"/>
            </a:ext>
          </a:extLst>
        </xdr:cNvPr>
        <xdr:cNvCxnSpPr/>
      </xdr:nvCxnSpPr>
      <xdr:spPr>
        <a:xfrm>
          <a:off x="9359900" y="5564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6F726F70-FD41-49C1-AD12-A758EE214B76}"/>
            </a:ext>
          </a:extLst>
        </xdr:cNvPr>
        <xdr:cNvSpPr txBox="1"/>
      </xdr:nvSpPr>
      <xdr:spPr>
        <a:xfrm>
          <a:off x="9467850" y="627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2EBB67BB-A06C-4841-A789-81C0D59353B6}"/>
            </a:ext>
          </a:extLst>
        </xdr:cNvPr>
        <xdr:cNvSpPr/>
      </xdr:nvSpPr>
      <xdr:spPr>
        <a:xfrm>
          <a:off x="9398000" y="64200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B913003C-6C6D-4278-A9C4-B117ECC3B8F0}"/>
            </a:ext>
          </a:extLst>
        </xdr:cNvPr>
        <xdr:cNvSpPr/>
      </xdr:nvSpPr>
      <xdr:spPr>
        <a:xfrm>
          <a:off x="8636000" y="64299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AE5E3AB4-2D3F-460A-BEAC-4A216ACECA71}"/>
            </a:ext>
          </a:extLst>
        </xdr:cNvPr>
        <xdr:cNvSpPr/>
      </xdr:nvSpPr>
      <xdr:spPr>
        <a:xfrm>
          <a:off x="7842250" y="64432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CA088D19-F220-40B7-96F8-2B40E195462A}"/>
            </a:ext>
          </a:extLst>
        </xdr:cNvPr>
        <xdr:cNvSpPr/>
      </xdr:nvSpPr>
      <xdr:spPr>
        <a:xfrm>
          <a:off x="7029450" y="646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CFA50B5F-C44D-4D72-BBEB-F912921178E8}"/>
            </a:ext>
          </a:extLst>
        </xdr:cNvPr>
        <xdr:cNvSpPr/>
      </xdr:nvSpPr>
      <xdr:spPr>
        <a:xfrm>
          <a:off x="6235700" y="647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894C6DC-622E-46B0-906D-0F3543142F17}"/>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7A41601-FB36-41A7-AF6A-DCAF11574005}"/>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6FEBD3F-F6C0-4F07-AF34-7AFF812C25D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20A3821-2452-4477-A109-C57010A409E4}"/>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F3F1201-FD1C-4ACE-8CC2-1821D97BB86E}"/>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51079</xdr:rowOff>
    </xdr:from>
    <xdr:to>
      <xdr:col>55</xdr:col>
      <xdr:colOff>50800</xdr:colOff>
      <xdr:row>40</xdr:row>
      <xdr:rowOff>152679</xdr:rowOff>
    </xdr:to>
    <xdr:sp macro="" textlink="">
      <xdr:nvSpPr>
        <xdr:cNvPr id="130" name="楕円 129">
          <a:extLst>
            <a:ext uri="{FF2B5EF4-FFF2-40B4-BE49-F238E27FC236}">
              <a16:creationId xmlns:a16="http://schemas.microsoft.com/office/drawing/2014/main" id="{A7CF6ACB-1388-4EED-A965-F060D2C3ED24}"/>
            </a:ext>
          </a:extLst>
        </xdr:cNvPr>
        <xdr:cNvSpPr/>
      </xdr:nvSpPr>
      <xdr:spPr>
        <a:xfrm>
          <a:off x="9398000" y="66614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29506</xdr:rowOff>
    </xdr:from>
    <xdr:ext cx="534377" cy="259045"/>
    <xdr:sp macro="" textlink="">
      <xdr:nvSpPr>
        <xdr:cNvPr id="131" name="【道路】&#10;一人当たり延長該当値テキスト">
          <a:extLst>
            <a:ext uri="{FF2B5EF4-FFF2-40B4-BE49-F238E27FC236}">
              <a16:creationId xmlns:a16="http://schemas.microsoft.com/office/drawing/2014/main" id="{18FE4780-9702-41CB-B5B3-324346A7A658}"/>
            </a:ext>
          </a:extLst>
        </xdr:cNvPr>
        <xdr:cNvSpPr txBox="1"/>
      </xdr:nvSpPr>
      <xdr:spPr>
        <a:xfrm>
          <a:off x="9467850" y="66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55099</xdr:rowOff>
    </xdr:from>
    <xdr:to>
      <xdr:col>50</xdr:col>
      <xdr:colOff>165100</xdr:colOff>
      <xdr:row>40</xdr:row>
      <xdr:rowOff>156699</xdr:rowOff>
    </xdr:to>
    <xdr:sp macro="" textlink="">
      <xdr:nvSpPr>
        <xdr:cNvPr id="132" name="楕円 131">
          <a:extLst>
            <a:ext uri="{FF2B5EF4-FFF2-40B4-BE49-F238E27FC236}">
              <a16:creationId xmlns:a16="http://schemas.microsoft.com/office/drawing/2014/main" id="{D25D5078-EA84-4742-9010-16FE86180FDF}"/>
            </a:ext>
          </a:extLst>
        </xdr:cNvPr>
        <xdr:cNvSpPr/>
      </xdr:nvSpPr>
      <xdr:spPr>
        <a:xfrm>
          <a:off x="8636000" y="66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101879</xdr:rowOff>
    </xdr:from>
    <xdr:to>
      <xdr:col>55</xdr:col>
      <xdr:colOff>0</xdr:colOff>
      <xdr:row>40</xdr:row>
      <xdr:rowOff>105899</xdr:rowOff>
    </xdr:to>
    <xdr:cxnSp macro="">
      <xdr:nvCxnSpPr>
        <xdr:cNvPr id="133" name="直線コネクタ 132">
          <a:extLst>
            <a:ext uri="{FF2B5EF4-FFF2-40B4-BE49-F238E27FC236}">
              <a16:creationId xmlns:a16="http://schemas.microsoft.com/office/drawing/2014/main" id="{D8CE053E-3BEE-413E-B6D3-70F5ADA1D365}"/>
            </a:ext>
          </a:extLst>
        </xdr:cNvPr>
        <xdr:cNvCxnSpPr/>
      </xdr:nvCxnSpPr>
      <xdr:spPr>
        <a:xfrm flipV="1">
          <a:off x="8686800" y="6712229"/>
          <a:ext cx="74295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58700</xdr:rowOff>
    </xdr:from>
    <xdr:to>
      <xdr:col>46</xdr:col>
      <xdr:colOff>38100</xdr:colOff>
      <xdr:row>40</xdr:row>
      <xdr:rowOff>160300</xdr:rowOff>
    </xdr:to>
    <xdr:sp macro="" textlink="">
      <xdr:nvSpPr>
        <xdr:cNvPr id="134" name="楕円 133">
          <a:extLst>
            <a:ext uri="{FF2B5EF4-FFF2-40B4-BE49-F238E27FC236}">
              <a16:creationId xmlns:a16="http://schemas.microsoft.com/office/drawing/2014/main" id="{6BAD9202-8954-4DB2-BB23-EC66C2031E90}"/>
            </a:ext>
          </a:extLst>
        </xdr:cNvPr>
        <xdr:cNvSpPr/>
      </xdr:nvSpPr>
      <xdr:spPr>
        <a:xfrm>
          <a:off x="7842250" y="6669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105899</xdr:rowOff>
    </xdr:from>
    <xdr:to>
      <xdr:col>50</xdr:col>
      <xdr:colOff>114300</xdr:colOff>
      <xdr:row>40</xdr:row>
      <xdr:rowOff>109500</xdr:rowOff>
    </xdr:to>
    <xdr:cxnSp macro="">
      <xdr:nvCxnSpPr>
        <xdr:cNvPr id="135" name="直線コネクタ 134">
          <a:extLst>
            <a:ext uri="{FF2B5EF4-FFF2-40B4-BE49-F238E27FC236}">
              <a16:creationId xmlns:a16="http://schemas.microsoft.com/office/drawing/2014/main" id="{630D0AAF-E67F-448A-B893-85DDBEC62B59}"/>
            </a:ext>
          </a:extLst>
        </xdr:cNvPr>
        <xdr:cNvCxnSpPr/>
      </xdr:nvCxnSpPr>
      <xdr:spPr>
        <a:xfrm flipV="1">
          <a:off x="7886700" y="6716249"/>
          <a:ext cx="8001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61995</xdr:rowOff>
    </xdr:from>
    <xdr:to>
      <xdr:col>41</xdr:col>
      <xdr:colOff>101600</xdr:colOff>
      <xdr:row>40</xdr:row>
      <xdr:rowOff>163595</xdr:rowOff>
    </xdr:to>
    <xdr:sp macro="" textlink="">
      <xdr:nvSpPr>
        <xdr:cNvPr id="136" name="楕円 135">
          <a:extLst>
            <a:ext uri="{FF2B5EF4-FFF2-40B4-BE49-F238E27FC236}">
              <a16:creationId xmlns:a16="http://schemas.microsoft.com/office/drawing/2014/main" id="{1A77A109-B40C-4E5B-8F94-C31811F8E6EF}"/>
            </a:ext>
          </a:extLst>
        </xdr:cNvPr>
        <xdr:cNvSpPr/>
      </xdr:nvSpPr>
      <xdr:spPr>
        <a:xfrm>
          <a:off x="7029450" y="66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109500</xdr:rowOff>
    </xdr:from>
    <xdr:to>
      <xdr:col>45</xdr:col>
      <xdr:colOff>177800</xdr:colOff>
      <xdr:row>40</xdr:row>
      <xdr:rowOff>112795</xdr:rowOff>
    </xdr:to>
    <xdr:cxnSp macro="">
      <xdr:nvCxnSpPr>
        <xdr:cNvPr id="137" name="直線コネクタ 136">
          <a:extLst>
            <a:ext uri="{FF2B5EF4-FFF2-40B4-BE49-F238E27FC236}">
              <a16:creationId xmlns:a16="http://schemas.microsoft.com/office/drawing/2014/main" id="{6E4D5255-C160-4DA0-A19B-987E9E3D191D}"/>
            </a:ext>
          </a:extLst>
        </xdr:cNvPr>
        <xdr:cNvCxnSpPr/>
      </xdr:nvCxnSpPr>
      <xdr:spPr>
        <a:xfrm flipV="1">
          <a:off x="7080250" y="6719850"/>
          <a:ext cx="80645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65310</xdr:rowOff>
    </xdr:from>
    <xdr:to>
      <xdr:col>36</xdr:col>
      <xdr:colOff>165100</xdr:colOff>
      <xdr:row>40</xdr:row>
      <xdr:rowOff>166910</xdr:rowOff>
    </xdr:to>
    <xdr:sp macro="" textlink="">
      <xdr:nvSpPr>
        <xdr:cNvPr id="138" name="楕円 137">
          <a:extLst>
            <a:ext uri="{FF2B5EF4-FFF2-40B4-BE49-F238E27FC236}">
              <a16:creationId xmlns:a16="http://schemas.microsoft.com/office/drawing/2014/main" id="{07F70AF8-4E6F-4D3D-B9D9-7548F951EC81}"/>
            </a:ext>
          </a:extLst>
        </xdr:cNvPr>
        <xdr:cNvSpPr/>
      </xdr:nvSpPr>
      <xdr:spPr>
        <a:xfrm>
          <a:off x="6235700" y="66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112795</xdr:rowOff>
    </xdr:from>
    <xdr:to>
      <xdr:col>41</xdr:col>
      <xdr:colOff>50800</xdr:colOff>
      <xdr:row>40</xdr:row>
      <xdr:rowOff>116110</xdr:rowOff>
    </xdr:to>
    <xdr:cxnSp macro="">
      <xdr:nvCxnSpPr>
        <xdr:cNvPr id="139" name="直線コネクタ 138">
          <a:extLst>
            <a:ext uri="{FF2B5EF4-FFF2-40B4-BE49-F238E27FC236}">
              <a16:creationId xmlns:a16="http://schemas.microsoft.com/office/drawing/2014/main" id="{A2AEFB68-72BF-44B6-B1A0-74BDF6DAA9E7}"/>
            </a:ext>
          </a:extLst>
        </xdr:cNvPr>
        <xdr:cNvCxnSpPr/>
      </xdr:nvCxnSpPr>
      <xdr:spPr>
        <a:xfrm flipV="1">
          <a:off x="6286500" y="6723145"/>
          <a:ext cx="79375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F6BF6EF1-D26B-4E15-84D4-A3995D6FA4E8}"/>
            </a:ext>
          </a:extLst>
        </xdr:cNvPr>
        <xdr:cNvSpPr txBox="1"/>
      </xdr:nvSpPr>
      <xdr:spPr>
        <a:xfrm>
          <a:off x="8425961" y="62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0BD1907E-9BB4-4BEC-B1B4-B99B65995A82}"/>
            </a:ext>
          </a:extLst>
        </xdr:cNvPr>
        <xdr:cNvSpPr txBox="1"/>
      </xdr:nvSpPr>
      <xdr:spPr>
        <a:xfrm>
          <a:off x="7644911" y="62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71FC814E-1BEE-42D2-9266-445B12F470B0}"/>
            </a:ext>
          </a:extLst>
        </xdr:cNvPr>
        <xdr:cNvSpPr txBox="1"/>
      </xdr:nvSpPr>
      <xdr:spPr>
        <a:xfrm>
          <a:off x="6851161" y="62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50112D44-4980-4DFE-9F5D-A471BE7F0617}"/>
            </a:ext>
          </a:extLst>
        </xdr:cNvPr>
        <xdr:cNvSpPr txBox="1"/>
      </xdr:nvSpPr>
      <xdr:spPr>
        <a:xfrm>
          <a:off x="6038361" y="626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147826</xdr:rowOff>
    </xdr:from>
    <xdr:ext cx="534377" cy="259045"/>
    <xdr:sp macro="" textlink="">
      <xdr:nvSpPr>
        <xdr:cNvPr id="144" name="n_1mainValue【道路】&#10;一人当たり延長">
          <a:extLst>
            <a:ext uri="{FF2B5EF4-FFF2-40B4-BE49-F238E27FC236}">
              <a16:creationId xmlns:a16="http://schemas.microsoft.com/office/drawing/2014/main" id="{673E6788-6C2E-4FFA-88B8-132F2A3976E3}"/>
            </a:ext>
          </a:extLst>
        </xdr:cNvPr>
        <xdr:cNvSpPr txBox="1"/>
      </xdr:nvSpPr>
      <xdr:spPr>
        <a:xfrm>
          <a:off x="8425961" y="675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151427</xdr:rowOff>
    </xdr:from>
    <xdr:ext cx="534377" cy="259045"/>
    <xdr:sp macro="" textlink="">
      <xdr:nvSpPr>
        <xdr:cNvPr id="145" name="n_2mainValue【道路】&#10;一人当たり延長">
          <a:extLst>
            <a:ext uri="{FF2B5EF4-FFF2-40B4-BE49-F238E27FC236}">
              <a16:creationId xmlns:a16="http://schemas.microsoft.com/office/drawing/2014/main" id="{9019F043-DFC9-44AA-B332-1674637D8234}"/>
            </a:ext>
          </a:extLst>
        </xdr:cNvPr>
        <xdr:cNvSpPr txBox="1"/>
      </xdr:nvSpPr>
      <xdr:spPr>
        <a:xfrm>
          <a:off x="7644911" y="676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154722</xdr:rowOff>
    </xdr:from>
    <xdr:ext cx="534377" cy="259045"/>
    <xdr:sp macro="" textlink="">
      <xdr:nvSpPr>
        <xdr:cNvPr id="146" name="n_3mainValue【道路】&#10;一人当たり延長">
          <a:extLst>
            <a:ext uri="{FF2B5EF4-FFF2-40B4-BE49-F238E27FC236}">
              <a16:creationId xmlns:a16="http://schemas.microsoft.com/office/drawing/2014/main" id="{7E7C6F7A-2E40-476C-8039-37EEF03D4192}"/>
            </a:ext>
          </a:extLst>
        </xdr:cNvPr>
        <xdr:cNvSpPr txBox="1"/>
      </xdr:nvSpPr>
      <xdr:spPr>
        <a:xfrm>
          <a:off x="6851161" y="67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158037</xdr:rowOff>
    </xdr:from>
    <xdr:ext cx="534377" cy="259045"/>
    <xdr:sp macro="" textlink="">
      <xdr:nvSpPr>
        <xdr:cNvPr id="147" name="n_4mainValue【道路】&#10;一人当たり延長">
          <a:extLst>
            <a:ext uri="{FF2B5EF4-FFF2-40B4-BE49-F238E27FC236}">
              <a16:creationId xmlns:a16="http://schemas.microsoft.com/office/drawing/2014/main" id="{58073F60-7DBC-4355-93AA-A5194AB73095}"/>
            </a:ext>
          </a:extLst>
        </xdr:cNvPr>
        <xdr:cNvSpPr txBox="1"/>
      </xdr:nvSpPr>
      <xdr:spPr>
        <a:xfrm>
          <a:off x="6038361" y="676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1378082-0C22-4D3E-B48E-2CE65DD22D9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7569525-FAEF-470B-BD86-26FF9F6D7DFC}"/>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5475C91-CEF7-4E04-A1BB-C16F21502CEE}"/>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934F22E-5128-4B07-85A6-62342811F9B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064E5D0-AD75-4231-BBDC-BA311F5C1509}"/>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508E6AC-C72C-4D4F-83AC-FE45D2257319}"/>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1237E8B-3455-45C8-9E94-62570F6CDEB8}"/>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008E55A-490D-47E1-AF69-5D89EED7E832}"/>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85DCD07-2268-489C-8CA8-ADC40AAF929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4A521EF-1999-4F9A-8712-29D15BBB5D77}"/>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D2708ED-6584-4582-9788-E5A4139F55F4}"/>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1DA4410-BF00-468F-9605-BFC76619DE9E}"/>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6D6B9FA-DFDF-4E43-8B8A-D4E543F36323}"/>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D9C0323-8447-4E31-AAEF-2B1A9DCC82AB}"/>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4D11383-1C8D-4D55-AC33-1A8F24297EB4}"/>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EF1D7C3-B1C8-471A-9C61-F0F16C9256E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E081CB6-879D-4F53-9E4E-2D3B1A4AD012}"/>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6873592-4E5B-4CCF-96FB-BC04283AF018}"/>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0644B3C-9E41-4E80-9A74-8A6B59D40992}"/>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C1A8020-0B1A-43BA-9374-0397BEA96F66}"/>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AF7DE7B-BE60-4831-8AE1-A1C334B2A6BC}"/>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D97171D-6E9D-4BAD-AE1A-5774250FADCA}"/>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4C51BCA-D063-4C1A-94E6-ADC52DAC3FC9}"/>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51CA575-0416-474D-811E-343EFA40938F}"/>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6520750-2A89-4ED1-81E7-534C7019AA13}"/>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6EAF0E0-3999-4316-8EDA-12C42E232F38}"/>
            </a:ext>
          </a:extLst>
        </xdr:cNvPr>
        <xdr:cNvCxnSpPr/>
      </xdr:nvCxnSpPr>
      <xdr:spPr>
        <a:xfrm flipV="1">
          <a:off x="4177665" y="9209315"/>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6C2C580-FA73-4B81-8FC6-45D9A8C5C115}"/>
            </a:ext>
          </a:extLst>
        </xdr:cNvPr>
        <xdr:cNvSpPr txBox="1"/>
      </xdr:nvSpPr>
      <xdr:spPr>
        <a:xfrm>
          <a:off x="4216400" y="1060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C3127A7E-63D2-4407-9370-5175CB3CCE3F}"/>
            </a:ext>
          </a:extLst>
        </xdr:cNvPr>
        <xdr:cNvCxnSpPr/>
      </xdr:nvCxnSpPr>
      <xdr:spPr>
        <a:xfrm>
          <a:off x="4108450" y="106021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DDA432A-9457-48A1-9060-A424DD5FC4F4}"/>
            </a:ext>
          </a:extLst>
        </xdr:cNvPr>
        <xdr:cNvSpPr txBox="1"/>
      </xdr:nvSpPr>
      <xdr:spPr>
        <a:xfrm>
          <a:off x="4216400" y="89908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A3FFDE30-1732-452E-AA17-0B85029A2A16}"/>
            </a:ext>
          </a:extLst>
        </xdr:cNvPr>
        <xdr:cNvCxnSpPr/>
      </xdr:nvCxnSpPr>
      <xdr:spPr>
        <a:xfrm>
          <a:off x="4108450" y="9209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E4BF56E-F72F-40D6-99B5-66AD68EB0131}"/>
            </a:ext>
          </a:extLst>
        </xdr:cNvPr>
        <xdr:cNvSpPr txBox="1"/>
      </xdr:nvSpPr>
      <xdr:spPr>
        <a:xfrm>
          <a:off x="4216400" y="100751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D8A8EFE4-7A0A-4CF6-A2A9-C600E11747FD}"/>
            </a:ext>
          </a:extLst>
        </xdr:cNvPr>
        <xdr:cNvSpPr/>
      </xdr:nvSpPr>
      <xdr:spPr>
        <a:xfrm>
          <a:off x="4127500" y="1009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ECA8DA98-D7C9-4283-B4DD-7CE6D50AE67F}"/>
            </a:ext>
          </a:extLst>
        </xdr:cNvPr>
        <xdr:cNvSpPr/>
      </xdr:nvSpPr>
      <xdr:spPr>
        <a:xfrm>
          <a:off x="3384550" y="100803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282B03E1-E922-44C5-9976-F08A3D3A87DC}"/>
            </a:ext>
          </a:extLst>
        </xdr:cNvPr>
        <xdr:cNvSpPr/>
      </xdr:nvSpPr>
      <xdr:spPr>
        <a:xfrm>
          <a:off x="2571750" y="100607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6A8D0F66-BCEC-4815-8C24-E5572979CAFE}"/>
            </a:ext>
          </a:extLst>
        </xdr:cNvPr>
        <xdr:cNvSpPr/>
      </xdr:nvSpPr>
      <xdr:spPr>
        <a:xfrm>
          <a:off x="1778000" y="100281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BB7B2A0E-E9C9-4355-893F-FCF66F4AC52F}"/>
            </a:ext>
          </a:extLst>
        </xdr:cNvPr>
        <xdr:cNvSpPr/>
      </xdr:nvSpPr>
      <xdr:spPr>
        <a:xfrm>
          <a:off x="984250" y="100232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BB867A4-9B87-4B5C-9855-1C19BFFAF756}"/>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670C0D7-DAC2-478A-A972-05C6A454CDE1}"/>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5C095B5-1173-493A-876F-EAEC0850F3C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36E9FF2-BB2D-485E-BB5B-92F1BA060BE3}"/>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26B22F9-669F-4CF7-A9E5-28BA0356314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89" name="楕円 188">
          <a:extLst>
            <a:ext uri="{FF2B5EF4-FFF2-40B4-BE49-F238E27FC236}">
              <a16:creationId xmlns:a16="http://schemas.microsoft.com/office/drawing/2014/main" id="{6D79D199-141B-475C-847E-89F5A63287C3}"/>
            </a:ext>
          </a:extLst>
        </xdr:cNvPr>
        <xdr:cNvSpPr/>
      </xdr:nvSpPr>
      <xdr:spPr>
        <a:xfrm>
          <a:off x="4127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52087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E10DA6C-D1BC-4CFA-8FD2-B7D41813CA14}"/>
            </a:ext>
          </a:extLst>
        </xdr:cNvPr>
        <xdr:cNvSpPr txBox="1"/>
      </xdr:nvSpPr>
      <xdr:spPr>
        <a:xfrm>
          <a:off x="4216400" y="979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xdr:rowOff>
    </xdr:from>
    <xdr:to>
      <xdr:col>20</xdr:col>
      <xdr:colOff>38100</xdr:colOff>
      <xdr:row>60</xdr:row>
      <xdr:rowOff>106317</xdr:rowOff>
    </xdr:to>
    <xdr:sp macro="" textlink="">
      <xdr:nvSpPr>
        <xdr:cNvPr id="191" name="楕円 190">
          <a:extLst>
            <a:ext uri="{FF2B5EF4-FFF2-40B4-BE49-F238E27FC236}">
              <a16:creationId xmlns:a16="http://schemas.microsoft.com/office/drawing/2014/main" id="{880F3ED0-4C20-446E-8E96-0B155894AFA9}"/>
            </a:ext>
          </a:extLst>
        </xdr:cNvPr>
        <xdr:cNvSpPr/>
      </xdr:nvSpPr>
      <xdr:spPr>
        <a:xfrm>
          <a:off x="3384550" y="99170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80010</xdr:rowOff>
    </xdr:to>
    <xdr:cxnSp macro="">
      <xdr:nvCxnSpPr>
        <xdr:cNvPr id="192" name="直線コネクタ 191">
          <a:extLst>
            <a:ext uri="{FF2B5EF4-FFF2-40B4-BE49-F238E27FC236}">
              <a16:creationId xmlns:a16="http://schemas.microsoft.com/office/drawing/2014/main" id="{79C7A485-71C6-40B3-96FE-6358615D827F}"/>
            </a:ext>
          </a:extLst>
        </xdr:cNvPr>
        <xdr:cNvCxnSpPr/>
      </xdr:nvCxnSpPr>
      <xdr:spPr>
        <a:xfrm>
          <a:off x="3429000" y="9967867"/>
          <a:ext cx="7493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151674</xdr:rowOff>
    </xdr:from>
    <xdr:to>
      <xdr:col>15</xdr:col>
      <xdr:colOff>101600</xdr:colOff>
      <xdr:row>60</xdr:row>
      <xdr:rowOff>81824</xdr:rowOff>
    </xdr:to>
    <xdr:sp macro="" textlink="">
      <xdr:nvSpPr>
        <xdr:cNvPr id="193" name="楕円 192">
          <a:extLst>
            <a:ext uri="{FF2B5EF4-FFF2-40B4-BE49-F238E27FC236}">
              <a16:creationId xmlns:a16="http://schemas.microsoft.com/office/drawing/2014/main" id="{824B7553-B41F-4E2C-B357-98B4E339A969}"/>
            </a:ext>
          </a:extLst>
        </xdr:cNvPr>
        <xdr:cNvSpPr/>
      </xdr:nvSpPr>
      <xdr:spPr>
        <a:xfrm>
          <a:off x="2571750" y="98989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31024</xdr:rowOff>
    </xdr:from>
    <xdr:to>
      <xdr:col>19</xdr:col>
      <xdr:colOff>177800</xdr:colOff>
      <xdr:row>60</xdr:row>
      <xdr:rowOff>55517</xdr:rowOff>
    </xdr:to>
    <xdr:cxnSp macro="">
      <xdr:nvCxnSpPr>
        <xdr:cNvPr id="194" name="直線コネクタ 193">
          <a:extLst>
            <a:ext uri="{FF2B5EF4-FFF2-40B4-BE49-F238E27FC236}">
              <a16:creationId xmlns:a16="http://schemas.microsoft.com/office/drawing/2014/main" id="{E2C6062C-A21C-4614-A774-26233D054F77}"/>
            </a:ext>
          </a:extLst>
        </xdr:cNvPr>
        <xdr:cNvCxnSpPr/>
      </xdr:nvCxnSpPr>
      <xdr:spPr>
        <a:xfrm>
          <a:off x="2622550" y="9943374"/>
          <a:ext cx="8064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125549</xdr:rowOff>
    </xdr:from>
    <xdr:to>
      <xdr:col>10</xdr:col>
      <xdr:colOff>165100</xdr:colOff>
      <xdr:row>60</xdr:row>
      <xdr:rowOff>55699</xdr:rowOff>
    </xdr:to>
    <xdr:sp macro="" textlink="">
      <xdr:nvSpPr>
        <xdr:cNvPr id="195" name="楕円 194">
          <a:extLst>
            <a:ext uri="{FF2B5EF4-FFF2-40B4-BE49-F238E27FC236}">
              <a16:creationId xmlns:a16="http://schemas.microsoft.com/office/drawing/2014/main" id="{D2068375-B179-4BF1-87FA-919E282B0A77}"/>
            </a:ext>
          </a:extLst>
        </xdr:cNvPr>
        <xdr:cNvSpPr/>
      </xdr:nvSpPr>
      <xdr:spPr>
        <a:xfrm>
          <a:off x="1778000" y="98727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4899</xdr:rowOff>
    </xdr:from>
    <xdr:to>
      <xdr:col>15</xdr:col>
      <xdr:colOff>50800</xdr:colOff>
      <xdr:row>60</xdr:row>
      <xdr:rowOff>31024</xdr:rowOff>
    </xdr:to>
    <xdr:cxnSp macro="">
      <xdr:nvCxnSpPr>
        <xdr:cNvPr id="196" name="直線コネクタ 195">
          <a:extLst>
            <a:ext uri="{FF2B5EF4-FFF2-40B4-BE49-F238E27FC236}">
              <a16:creationId xmlns:a16="http://schemas.microsoft.com/office/drawing/2014/main" id="{2A9CC0AB-5DED-4DBE-BC90-ACAB1F31FEC0}"/>
            </a:ext>
          </a:extLst>
        </xdr:cNvPr>
        <xdr:cNvCxnSpPr/>
      </xdr:nvCxnSpPr>
      <xdr:spPr>
        <a:xfrm>
          <a:off x="1828800" y="9917249"/>
          <a:ext cx="7937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101056</xdr:rowOff>
    </xdr:from>
    <xdr:to>
      <xdr:col>6</xdr:col>
      <xdr:colOff>38100</xdr:colOff>
      <xdr:row>60</xdr:row>
      <xdr:rowOff>31206</xdr:rowOff>
    </xdr:to>
    <xdr:sp macro="" textlink="">
      <xdr:nvSpPr>
        <xdr:cNvPr id="197" name="楕円 196">
          <a:extLst>
            <a:ext uri="{FF2B5EF4-FFF2-40B4-BE49-F238E27FC236}">
              <a16:creationId xmlns:a16="http://schemas.microsoft.com/office/drawing/2014/main" id="{89887886-4C1B-4B7B-8CEB-481348A55F5C}"/>
            </a:ext>
          </a:extLst>
        </xdr:cNvPr>
        <xdr:cNvSpPr/>
      </xdr:nvSpPr>
      <xdr:spPr>
        <a:xfrm>
          <a:off x="984250" y="98483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151856</xdr:rowOff>
    </xdr:from>
    <xdr:to>
      <xdr:col>10</xdr:col>
      <xdr:colOff>114300</xdr:colOff>
      <xdr:row>60</xdr:row>
      <xdr:rowOff>4899</xdr:rowOff>
    </xdr:to>
    <xdr:cxnSp macro="">
      <xdr:nvCxnSpPr>
        <xdr:cNvPr id="198" name="直線コネクタ 197">
          <a:extLst>
            <a:ext uri="{FF2B5EF4-FFF2-40B4-BE49-F238E27FC236}">
              <a16:creationId xmlns:a16="http://schemas.microsoft.com/office/drawing/2014/main" id="{77A7660F-93BA-42C3-B4B0-1708717A3094}"/>
            </a:ext>
          </a:extLst>
        </xdr:cNvPr>
        <xdr:cNvCxnSpPr/>
      </xdr:nvCxnSpPr>
      <xdr:spPr>
        <a:xfrm>
          <a:off x="1028700" y="9899106"/>
          <a:ext cx="8001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96E8D11-9120-44D9-9EB1-BAD2B6317785}"/>
            </a:ext>
          </a:extLst>
        </xdr:cNvPr>
        <xdr:cNvSpPr txBox="1"/>
      </xdr:nvSpPr>
      <xdr:spPr>
        <a:xfrm>
          <a:off x="3239144" y="1016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090B368-871B-4884-A3B5-C5EC79C4EB7B}"/>
            </a:ext>
          </a:extLst>
        </xdr:cNvPr>
        <xdr:cNvSpPr txBox="1"/>
      </xdr:nvSpPr>
      <xdr:spPr>
        <a:xfrm>
          <a:off x="2439044" y="1014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E11F532-7A94-4951-AADB-57F02B3DA2D8}"/>
            </a:ext>
          </a:extLst>
        </xdr:cNvPr>
        <xdr:cNvSpPr txBox="1"/>
      </xdr:nvSpPr>
      <xdr:spPr>
        <a:xfrm>
          <a:off x="1645294" y="1011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D98D9DE-67B3-4A1C-BA09-C4A8016C8616}"/>
            </a:ext>
          </a:extLst>
        </xdr:cNvPr>
        <xdr:cNvSpPr txBox="1"/>
      </xdr:nvSpPr>
      <xdr:spPr>
        <a:xfrm>
          <a:off x="851544" y="1010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122844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3763F76-F3AD-4298-80D2-A7E8BF7EE799}"/>
            </a:ext>
          </a:extLst>
        </xdr:cNvPr>
        <xdr:cNvSpPr txBox="1"/>
      </xdr:nvSpPr>
      <xdr:spPr>
        <a:xfrm>
          <a:off x="3239144" y="970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98351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577E6FA-CA15-4051-B4F5-8114EAF1D280}"/>
            </a:ext>
          </a:extLst>
        </xdr:cNvPr>
        <xdr:cNvSpPr txBox="1"/>
      </xdr:nvSpPr>
      <xdr:spPr>
        <a:xfrm>
          <a:off x="2439044" y="968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72226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6211191-6C34-4159-93EE-C1581B7600B4}"/>
            </a:ext>
          </a:extLst>
        </xdr:cNvPr>
        <xdr:cNvSpPr txBox="1"/>
      </xdr:nvSpPr>
      <xdr:spPr>
        <a:xfrm>
          <a:off x="1645294" y="965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47733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E5F5DC1-B5AE-4D1C-A19F-A1C782C79693}"/>
            </a:ext>
          </a:extLst>
        </xdr:cNvPr>
        <xdr:cNvSpPr txBox="1"/>
      </xdr:nvSpPr>
      <xdr:spPr>
        <a:xfrm>
          <a:off x="851544" y="962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9FCA805-3E72-4789-8759-F6544D2E216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0693647-3B0B-4915-B96C-03FED72E8BD7}"/>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B30981A-F332-422C-8202-06171DAC1143}"/>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2BB47DA-BC15-4388-B686-32F7D62D7C3E}"/>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DD77E80-AEB2-495F-B9BA-477924026787}"/>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44D6783-7C92-40DD-BABF-6F57EE03B465}"/>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E9EDA57-753B-4B15-9411-D5E4DB25E7D2}"/>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C96BF93-6A40-456C-A16C-10F247E2AEBA}"/>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E2EDBEA-A593-4EE7-8C35-013B517DA545}"/>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11884D2-5611-40DF-B914-B26629D42F56}"/>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B07E1B0-DDDF-43D9-89C2-E25DBED971A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106BFDA-F5FE-4B93-B7B2-1A1A99DD315D}"/>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4990F40-0CB7-4C15-AD05-19319424250C}"/>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D225A3F-EE94-4A70-B213-3BE5E80636CB}"/>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C2EBD9E-FC5E-4B30-8AD4-74D15D777DD6}"/>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DEC089C1-BCB2-46E9-947C-7874CD6B0F0C}"/>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B16E042-22BA-48F9-99CC-3CE57CF8E284}"/>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03D76F8-D50F-4F0B-8F1F-944A41BD5A21}"/>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BF69D73-6982-4F42-836F-EF442D901646}"/>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8F578BE-10CD-4A13-8EAB-1C6BCFCB036B}"/>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6B0D0D9-0821-4503-97C6-4D4957676295}"/>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24847C4-01A2-4725-A36F-AA90AF96CCC0}"/>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9F4D406-D739-4C88-BCF5-7E23C0F71D5B}"/>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CE09A805-C86D-4221-828C-E2DC2706795C}"/>
            </a:ext>
          </a:extLst>
        </xdr:cNvPr>
        <xdr:cNvCxnSpPr/>
      </xdr:nvCxnSpPr>
      <xdr:spPr>
        <a:xfrm flipV="1">
          <a:off x="9429115" y="9364521"/>
          <a:ext cx="0" cy="1276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FDADEFB6-EF9B-44EC-8915-81516DD91670}"/>
            </a:ext>
          </a:extLst>
        </xdr:cNvPr>
        <xdr:cNvSpPr txBox="1"/>
      </xdr:nvSpPr>
      <xdr:spPr>
        <a:xfrm>
          <a:off x="9467850" y="106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3CD6604D-D45F-452F-A771-458602A6889B}"/>
            </a:ext>
          </a:extLst>
        </xdr:cNvPr>
        <xdr:cNvCxnSpPr/>
      </xdr:nvCxnSpPr>
      <xdr:spPr>
        <a:xfrm>
          <a:off x="9359900" y="106410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43186F2-E418-43E4-9574-2F1A6265BEE6}"/>
            </a:ext>
          </a:extLst>
        </xdr:cNvPr>
        <xdr:cNvSpPr txBox="1"/>
      </xdr:nvSpPr>
      <xdr:spPr>
        <a:xfrm>
          <a:off x="9467850" y="9146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2B25F939-EDF8-4EDA-960D-E0ADE2D59CFD}"/>
            </a:ext>
          </a:extLst>
        </xdr:cNvPr>
        <xdr:cNvCxnSpPr/>
      </xdr:nvCxnSpPr>
      <xdr:spPr>
        <a:xfrm>
          <a:off x="9359900" y="93645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90D8236-1F0E-4CAC-AA35-343F68CE8656}"/>
            </a:ext>
          </a:extLst>
        </xdr:cNvPr>
        <xdr:cNvSpPr txBox="1"/>
      </xdr:nvSpPr>
      <xdr:spPr>
        <a:xfrm>
          <a:off x="9467850" y="10284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BEAAC42-4B0F-4718-BE6B-70C2832BE634}"/>
            </a:ext>
          </a:extLst>
        </xdr:cNvPr>
        <xdr:cNvSpPr/>
      </xdr:nvSpPr>
      <xdr:spPr>
        <a:xfrm>
          <a:off x="9398000" y="10305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8A24BA41-AC0A-491C-AECA-FF64244E87C4}"/>
            </a:ext>
          </a:extLst>
        </xdr:cNvPr>
        <xdr:cNvSpPr/>
      </xdr:nvSpPr>
      <xdr:spPr>
        <a:xfrm>
          <a:off x="8636000" y="10313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B0EE4969-CA3A-42A1-BDBA-EA3B1380168A}"/>
            </a:ext>
          </a:extLst>
        </xdr:cNvPr>
        <xdr:cNvSpPr/>
      </xdr:nvSpPr>
      <xdr:spPr>
        <a:xfrm>
          <a:off x="7842250" y="10322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5666778D-FEFE-4F2E-BAF1-9D235851EEE0}"/>
            </a:ext>
          </a:extLst>
        </xdr:cNvPr>
        <xdr:cNvSpPr/>
      </xdr:nvSpPr>
      <xdr:spPr>
        <a:xfrm>
          <a:off x="7029450" y="103329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58E40C61-D965-4D74-BB6E-1892855CA557}"/>
            </a:ext>
          </a:extLst>
        </xdr:cNvPr>
        <xdr:cNvSpPr/>
      </xdr:nvSpPr>
      <xdr:spPr>
        <a:xfrm>
          <a:off x="6235700" y="103334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AAF2D26-5127-478C-AF8C-65BFC018EA28}"/>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D78498B-FEC9-43D2-A1DA-DDDF5EF53196}"/>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F19A723-1946-4519-AAB1-8B5B8CCF52CE}"/>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FAB3C1B-E85E-4EA8-9947-D5601EAAB967}"/>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6B69C93-6C9B-4FE3-BF31-32184FB4CE9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121651</xdr:rowOff>
    </xdr:from>
    <xdr:to>
      <xdr:col>55</xdr:col>
      <xdr:colOff>50800</xdr:colOff>
      <xdr:row>61</xdr:row>
      <xdr:rowOff>51801</xdr:rowOff>
    </xdr:to>
    <xdr:sp macro="" textlink="">
      <xdr:nvSpPr>
        <xdr:cNvPr id="246" name="楕円 245">
          <a:extLst>
            <a:ext uri="{FF2B5EF4-FFF2-40B4-BE49-F238E27FC236}">
              <a16:creationId xmlns:a16="http://schemas.microsoft.com/office/drawing/2014/main" id="{A7A7A6BA-FF02-4A43-8058-6338D22F4946}"/>
            </a:ext>
          </a:extLst>
        </xdr:cNvPr>
        <xdr:cNvSpPr/>
      </xdr:nvSpPr>
      <xdr:spPr>
        <a:xfrm>
          <a:off x="9398000" y="100340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144528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D53BA87-47C8-41CE-AD45-85E793C79ABC}"/>
            </a:ext>
          </a:extLst>
        </xdr:cNvPr>
        <xdr:cNvSpPr txBox="1"/>
      </xdr:nvSpPr>
      <xdr:spPr>
        <a:xfrm>
          <a:off x="9467850" y="989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128367</xdr:rowOff>
    </xdr:from>
    <xdr:to>
      <xdr:col>50</xdr:col>
      <xdr:colOff>165100</xdr:colOff>
      <xdr:row>61</xdr:row>
      <xdr:rowOff>58517</xdr:rowOff>
    </xdr:to>
    <xdr:sp macro="" textlink="">
      <xdr:nvSpPr>
        <xdr:cNvPr id="248" name="楕円 247">
          <a:extLst>
            <a:ext uri="{FF2B5EF4-FFF2-40B4-BE49-F238E27FC236}">
              <a16:creationId xmlns:a16="http://schemas.microsoft.com/office/drawing/2014/main" id="{C74F0B55-E124-4388-8B05-6ED7E0BCA9AF}"/>
            </a:ext>
          </a:extLst>
        </xdr:cNvPr>
        <xdr:cNvSpPr/>
      </xdr:nvSpPr>
      <xdr:spPr>
        <a:xfrm>
          <a:off x="8636000" y="100407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1001</xdr:rowOff>
    </xdr:from>
    <xdr:to>
      <xdr:col>55</xdr:col>
      <xdr:colOff>0</xdr:colOff>
      <xdr:row>61</xdr:row>
      <xdr:rowOff>7717</xdr:rowOff>
    </xdr:to>
    <xdr:cxnSp macro="">
      <xdr:nvCxnSpPr>
        <xdr:cNvPr id="249" name="直線コネクタ 248">
          <a:extLst>
            <a:ext uri="{FF2B5EF4-FFF2-40B4-BE49-F238E27FC236}">
              <a16:creationId xmlns:a16="http://schemas.microsoft.com/office/drawing/2014/main" id="{07941BDC-54AB-43A8-AF69-1FE39DD29653}"/>
            </a:ext>
          </a:extLst>
        </xdr:cNvPr>
        <xdr:cNvCxnSpPr/>
      </xdr:nvCxnSpPr>
      <xdr:spPr>
        <a:xfrm flipV="1">
          <a:off x="8686800" y="10078451"/>
          <a:ext cx="74295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135461</xdr:rowOff>
    </xdr:from>
    <xdr:to>
      <xdr:col>46</xdr:col>
      <xdr:colOff>38100</xdr:colOff>
      <xdr:row>61</xdr:row>
      <xdr:rowOff>65611</xdr:rowOff>
    </xdr:to>
    <xdr:sp macro="" textlink="">
      <xdr:nvSpPr>
        <xdr:cNvPr id="250" name="楕円 249">
          <a:extLst>
            <a:ext uri="{FF2B5EF4-FFF2-40B4-BE49-F238E27FC236}">
              <a16:creationId xmlns:a16="http://schemas.microsoft.com/office/drawing/2014/main" id="{48E74B4E-6682-4D6B-9B7A-AC03C4D7DDB4}"/>
            </a:ext>
          </a:extLst>
        </xdr:cNvPr>
        <xdr:cNvSpPr/>
      </xdr:nvSpPr>
      <xdr:spPr>
        <a:xfrm>
          <a:off x="7842250" y="100478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7717</xdr:rowOff>
    </xdr:from>
    <xdr:to>
      <xdr:col>50</xdr:col>
      <xdr:colOff>114300</xdr:colOff>
      <xdr:row>61</xdr:row>
      <xdr:rowOff>14811</xdr:rowOff>
    </xdr:to>
    <xdr:cxnSp macro="">
      <xdr:nvCxnSpPr>
        <xdr:cNvPr id="251" name="直線コネクタ 250">
          <a:extLst>
            <a:ext uri="{FF2B5EF4-FFF2-40B4-BE49-F238E27FC236}">
              <a16:creationId xmlns:a16="http://schemas.microsoft.com/office/drawing/2014/main" id="{E854436A-BCB6-46CB-B0EE-CF422C2CD63A}"/>
            </a:ext>
          </a:extLst>
        </xdr:cNvPr>
        <xdr:cNvCxnSpPr/>
      </xdr:nvCxnSpPr>
      <xdr:spPr>
        <a:xfrm flipV="1">
          <a:off x="7886700" y="10085167"/>
          <a:ext cx="8001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142466</xdr:rowOff>
    </xdr:from>
    <xdr:to>
      <xdr:col>41</xdr:col>
      <xdr:colOff>101600</xdr:colOff>
      <xdr:row>61</xdr:row>
      <xdr:rowOff>72616</xdr:rowOff>
    </xdr:to>
    <xdr:sp macro="" textlink="">
      <xdr:nvSpPr>
        <xdr:cNvPr id="252" name="楕円 251">
          <a:extLst>
            <a:ext uri="{FF2B5EF4-FFF2-40B4-BE49-F238E27FC236}">
              <a16:creationId xmlns:a16="http://schemas.microsoft.com/office/drawing/2014/main" id="{F328A5AB-4E8E-4F27-813E-6DAD01D79044}"/>
            </a:ext>
          </a:extLst>
        </xdr:cNvPr>
        <xdr:cNvSpPr/>
      </xdr:nvSpPr>
      <xdr:spPr>
        <a:xfrm>
          <a:off x="7029450" y="100548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14811</xdr:rowOff>
    </xdr:from>
    <xdr:to>
      <xdr:col>45</xdr:col>
      <xdr:colOff>177800</xdr:colOff>
      <xdr:row>61</xdr:row>
      <xdr:rowOff>21816</xdr:rowOff>
    </xdr:to>
    <xdr:cxnSp macro="">
      <xdr:nvCxnSpPr>
        <xdr:cNvPr id="253" name="直線コネクタ 252">
          <a:extLst>
            <a:ext uri="{FF2B5EF4-FFF2-40B4-BE49-F238E27FC236}">
              <a16:creationId xmlns:a16="http://schemas.microsoft.com/office/drawing/2014/main" id="{F3CEDC2D-47E6-4CE4-A322-157753F352E7}"/>
            </a:ext>
          </a:extLst>
        </xdr:cNvPr>
        <xdr:cNvCxnSpPr/>
      </xdr:nvCxnSpPr>
      <xdr:spPr>
        <a:xfrm flipV="1">
          <a:off x="7080250" y="10092261"/>
          <a:ext cx="80645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149496</xdr:rowOff>
    </xdr:from>
    <xdr:to>
      <xdr:col>36</xdr:col>
      <xdr:colOff>165100</xdr:colOff>
      <xdr:row>61</xdr:row>
      <xdr:rowOff>79646</xdr:rowOff>
    </xdr:to>
    <xdr:sp macro="" textlink="">
      <xdr:nvSpPr>
        <xdr:cNvPr id="254" name="楕円 253">
          <a:extLst>
            <a:ext uri="{FF2B5EF4-FFF2-40B4-BE49-F238E27FC236}">
              <a16:creationId xmlns:a16="http://schemas.microsoft.com/office/drawing/2014/main" id="{B05A4055-56E4-4389-8576-EDA0F20DD144}"/>
            </a:ext>
          </a:extLst>
        </xdr:cNvPr>
        <xdr:cNvSpPr/>
      </xdr:nvSpPr>
      <xdr:spPr>
        <a:xfrm>
          <a:off x="6235700" y="100618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21816</xdr:rowOff>
    </xdr:from>
    <xdr:to>
      <xdr:col>41</xdr:col>
      <xdr:colOff>50800</xdr:colOff>
      <xdr:row>61</xdr:row>
      <xdr:rowOff>28846</xdr:rowOff>
    </xdr:to>
    <xdr:cxnSp macro="">
      <xdr:nvCxnSpPr>
        <xdr:cNvPr id="255" name="直線コネクタ 254">
          <a:extLst>
            <a:ext uri="{FF2B5EF4-FFF2-40B4-BE49-F238E27FC236}">
              <a16:creationId xmlns:a16="http://schemas.microsoft.com/office/drawing/2014/main" id="{80A953A9-E235-4504-A477-9C6923AD4A64}"/>
            </a:ext>
          </a:extLst>
        </xdr:cNvPr>
        <xdr:cNvCxnSpPr/>
      </xdr:nvCxnSpPr>
      <xdr:spPr>
        <a:xfrm flipV="1">
          <a:off x="6286500" y="10099266"/>
          <a:ext cx="79375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058ADE0-30E9-427A-BC20-E6FD65289C33}"/>
            </a:ext>
          </a:extLst>
        </xdr:cNvPr>
        <xdr:cNvSpPr txBox="1"/>
      </xdr:nvSpPr>
      <xdr:spPr>
        <a:xfrm>
          <a:off x="8399995" y="1040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64A179C-F637-47A8-BFAB-C47DFB69869D}"/>
            </a:ext>
          </a:extLst>
        </xdr:cNvPr>
        <xdr:cNvSpPr txBox="1"/>
      </xdr:nvSpPr>
      <xdr:spPr>
        <a:xfrm>
          <a:off x="7612595" y="1040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D25DCC6-0B34-4AC8-8790-69B318BDDAF0}"/>
            </a:ext>
          </a:extLst>
        </xdr:cNvPr>
        <xdr:cNvSpPr txBox="1"/>
      </xdr:nvSpPr>
      <xdr:spPr>
        <a:xfrm>
          <a:off x="6818845" y="1041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F8F6669-4198-4F6C-A0E0-F5BE6F2480F4}"/>
            </a:ext>
          </a:extLst>
        </xdr:cNvPr>
        <xdr:cNvSpPr txBox="1"/>
      </xdr:nvSpPr>
      <xdr:spPr>
        <a:xfrm>
          <a:off x="6006045" y="104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75044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E1DB2AA-50B3-4343-B9B2-C6F0102746FA}"/>
            </a:ext>
          </a:extLst>
        </xdr:cNvPr>
        <xdr:cNvSpPr txBox="1"/>
      </xdr:nvSpPr>
      <xdr:spPr>
        <a:xfrm>
          <a:off x="8399995" y="982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82138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C99D8113-4B31-46AB-B93B-2B91748C9AC1}"/>
            </a:ext>
          </a:extLst>
        </xdr:cNvPr>
        <xdr:cNvSpPr txBox="1"/>
      </xdr:nvSpPr>
      <xdr:spPr>
        <a:xfrm>
          <a:off x="7612595" y="982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89143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981DDB4-0E22-45A2-9F8C-AB575A92C402}"/>
            </a:ext>
          </a:extLst>
        </xdr:cNvPr>
        <xdr:cNvSpPr txBox="1"/>
      </xdr:nvSpPr>
      <xdr:spPr>
        <a:xfrm>
          <a:off x="6818845" y="983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96173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6FC9BA7-8DE3-4A44-85C3-0440D84C520E}"/>
            </a:ext>
          </a:extLst>
        </xdr:cNvPr>
        <xdr:cNvSpPr txBox="1"/>
      </xdr:nvSpPr>
      <xdr:spPr>
        <a:xfrm>
          <a:off x="6006045" y="984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F4488AB-B808-42F9-88B0-7E85678CFBB5}"/>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FA70DDB-DF60-48E1-8914-C1E6934A092C}"/>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3B9838D-4E62-4B39-AB41-6232BCB61A5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FC92E7F-8814-47C2-A5EE-D1C5B3846EF6}"/>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ADB793C-9DAB-45E8-A558-F794C842644E}"/>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97B6B13-F4E3-4FAD-A1FF-8788935A6E05}"/>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2681D8C-7221-486F-978B-4EBF515C44CE}"/>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722E019-9452-44EA-BA5B-57B9EDC95D3B}"/>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419D203-B555-4278-85EE-E2BBCBC4DCB9}"/>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5B2ED15-6785-4F8D-82AA-971A3875F947}"/>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7A65994-6526-4D2B-B30F-0E9ABEEB6906}"/>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8B3F53E-5A82-4E1C-9703-70368099E7EE}"/>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72C8E58-D8B3-4D5B-BE3F-9C4C06D3539F}"/>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63FB85A-A1A0-438F-84FE-85BE6B54DE87}"/>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4F346A0-5978-4FC2-B3BE-2B544AABA53B}"/>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82820CA-64D6-4F0F-97AF-C53D10F58E39}"/>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5EC1BD1-E6BF-4066-9B6F-67FE1B0F5921}"/>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5376F3B-E336-4A61-9F6B-27911252244C}"/>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966C351-1308-4464-8381-6FBF2430E53C}"/>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1FB7A07-CFC6-4666-9F6A-1D35D202C159}"/>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8B01A75-E341-46CC-BF10-7397E1BB1E64}"/>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0524A0A-1708-4EC4-AAD7-73A1E9402E2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5C8B0977-018E-45E1-BF99-E50115E04E29}"/>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CD5A459-B7B2-4E7B-B8CD-3C2A4D6B6961}"/>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044F14C-39B3-4DEF-8953-9CA183259B87}"/>
            </a:ext>
          </a:extLst>
        </xdr:cNvPr>
        <xdr:cNvCxnSpPr/>
      </xdr:nvCxnSpPr>
      <xdr:spPr>
        <a:xfrm flipV="1">
          <a:off x="4177665" y="13038455"/>
          <a:ext cx="0" cy="1280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44754F49-B733-4332-BB5C-3AD340D4B2A1}"/>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04ED3AF-F86E-4D42-ADFF-3DA9FF549C70}"/>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D23E360-8FCA-4E8E-ABA8-45810B28F436}"/>
            </a:ext>
          </a:extLst>
        </xdr:cNvPr>
        <xdr:cNvSpPr txBox="1"/>
      </xdr:nvSpPr>
      <xdr:spPr>
        <a:xfrm>
          <a:off x="4216400" y="128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60BE94B3-F118-4DB3-9F76-D251A6191DDB}"/>
            </a:ext>
          </a:extLst>
        </xdr:cNvPr>
        <xdr:cNvCxnSpPr/>
      </xdr:nvCxnSpPr>
      <xdr:spPr>
        <a:xfrm>
          <a:off x="4108450" y="13038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D6A955A-2869-4816-9298-447E1FF886FE}"/>
            </a:ext>
          </a:extLst>
        </xdr:cNvPr>
        <xdr:cNvSpPr txBox="1"/>
      </xdr:nvSpPr>
      <xdr:spPr>
        <a:xfrm>
          <a:off x="4216400" y="1372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6331C189-9EC2-406C-8C40-C6949542A2DA}"/>
            </a:ext>
          </a:extLst>
        </xdr:cNvPr>
        <xdr:cNvSpPr/>
      </xdr:nvSpPr>
      <xdr:spPr>
        <a:xfrm>
          <a:off x="412750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32CC7AFA-9B12-4080-A0F0-8703E544113A}"/>
            </a:ext>
          </a:extLst>
        </xdr:cNvPr>
        <xdr:cNvSpPr/>
      </xdr:nvSpPr>
      <xdr:spPr>
        <a:xfrm>
          <a:off x="3384550" y="13727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14D7EECD-857B-4046-A6E9-0B9FBDDCE1CC}"/>
            </a:ext>
          </a:extLst>
        </xdr:cNvPr>
        <xdr:cNvSpPr/>
      </xdr:nvSpPr>
      <xdr:spPr>
        <a:xfrm>
          <a:off x="2571750" y="1369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3C1D7A7E-6600-44CD-9BE1-7FD7FB2E8CBC}"/>
            </a:ext>
          </a:extLst>
        </xdr:cNvPr>
        <xdr:cNvSpPr/>
      </xdr:nvSpPr>
      <xdr:spPr>
        <a:xfrm>
          <a:off x="1778000" y="13686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DCF2F5BF-E4D8-40F5-81CF-4C24F129161E}"/>
            </a:ext>
          </a:extLst>
        </xdr:cNvPr>
        <xdr:cNvSpPr/>
      </xdr:nvSpPr>
      <xdr:spPr>
        <a:xfrm>
          <a:off x="984250" y="13672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357589D-5042-423F-81CF-6B2CA7CCA433}"/>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5B49008-5AFD-4366-BAC3-891B9FD526BF}"/>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D86B84D-28B7-4057-B9C8-0DDC7FCED1AC}"/>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3D6E641-5349-443C-8994-2806781894A9}"/>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B2D3ACB-4310-4601-8F8E-E9364445F791}"/>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304" name="楕円 303">
          <a:extLst>
            <a:ext uri="{FF2B5EF4-FFF2-40B4-BE49-F238E27FC236}">
              <a16:creationId xmlns:a16="http://schemas.microsoft.com/office/drawing/2014/main" id="{9CB4197B-6AF1-4133-88F7-DEFC0FFCA2C2}"/>
            </a:ext>
          </a:extLst>
        </xdr:cNvPr>
        <xdr:cNvSpPr/>
      </xdr:nvSpPr>
      <xdr:spPr>
        <a:xfrm>
          <a:off x="4127500" y="13672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151147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D6DBDED-7276-4FE0-BDBA-3609D38A2831}"/>
            </a:ext>
          </a:extLst>
        </xdr:cNvPr>
        <xdr:cNvSpPr txBox="1"/>
      </xdr:nvSpPr>
      <xdr:spPr>
        <a:xfrm>
          <a:off x="4216400" y="1353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93980</xdr:rowOff>
    </xdr:from>
    <xdr:to>
      <xdr:col>20</xdr:col>
      <xdr:colOff>38100</xdr:colOff>
      <xdr:row>83</xdr:row>
      <xdr:rowOff>24130</xdr:rowOff>
    </xdr:to>
    <xdr:sp macro="" textlink="">
      <xdr:nvSpPr>
        <xdr:cNvPr id="306" name="楕円 305">
          <a:extLst>
            <a:ext uri="{FF2B5EF4-FFF2-40B4-BE49-F238E27FC236}">
              <a16:creationId xmlns:a16="http://schemas.microsoft.com/office/drawing/2014/main" id="{C363EF67-39F3-42C2-8BE4-6DB6A565404E}"/>
            </a:ext>
          </a:extLst>
        </xdr:cNvPr>
        <xdr:cNvSpPr/>
      </xdr:nvSpPr>
      <xdr:spPr>
        <a:xfrm>
          <a:off x="3384550" y="136385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144780</xdr:rowOff>
    </xdr:from>
    <xdr:to>
      <xdr:col>24</xdr:col>
      <xdr:colOff>63500</xdr:colOff>
      <xdr:row>83</xdr:row>
      <xdr:rowOff>7620</xdr:rowOff>
    </xdr:to>
    <xdr:cxnSp macro="">
      <xdr:nvCxnSpPr>
        <xdr:cNvPr id="307" name="直線コネクタ 306">
          <a:extLst>
            <a:ext uri="{FF2B5EF4-FFF2-40B4-BE49-F238E27FC236}">
              <a16:creationId xmlns:a16="http://schemas.microsoft.com/office/drawing/2014/main" id="{8E72F1A1-8363-4BE8-B7AA-2ACE8747D57F}"/>
            </a:ext>
          </a:extLst>
        </xdr:cNvPr>
        <xdr:cNvCxnSpPr/>
      </xdr:nvCxnSpPr>
      <xdr:spPr>
        <a:xfrm>
          <a:off x="3429000" y="13689330"/>
          <a:ext cx="7493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59689</xdr:rowOff>
    </xdr:from>
    <xdr:to>
      <xdr:col>15</xdr:col>
      <xdr:colOff>101600</xdr:colOff>
      <xdr:row>82</xdr:row>
      <xdr:rowOff>161289</xdr:rowOff>
    </xdr:to>
    <xdr:sp macro="" textlink="">
      <xdr:nvSpPr>
        <xdr:cNvPr id="308" name="楕円 307">
          <a:extLst>
            <a:ext uri="{FF2B5EF4-FFF2-40B4-BE49-F238E27FC236}">
              <a16:creationId xmlns:a16="http://schemas.microsoft.com/office/drawing/2014/main" id="{55448F3E-5955-41AF-808B-2D03394BA252}"/>
            </a:ext>
          </a:extLst>
        </xdr:cNvPr>
        <xdr:cNvSpPr/>
      </xdr:nvSpPr>
      <xdr:spPr>
        <a:xfrm>
          <a:off x="257175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110489</xdr:rowOff>
    </xdr:from>
    <xdr:to>
      <xdr:col>19</xdr:col>
      <xdr:colOff>177800</xdr:colOff>
      <xdr:row>82</xdr:row>
      <xdr:rowOff>144780</xdr:rowOff>
    </xdr:to>
    <xdr:cxnSp macro="">
      <xdr:nvCxnSpPr>
        <xdr:cNvPr id="309" name="直線コネクタ 308">
          <a:extLst>
            <a:ext uri="{FF2B5EF4-FFF2-40B4-BE49-F238E27FC236}">
              <a16:creationId xmlns:a16="http://schemas.microsoft.com/office/drawing/2014/main" id="{A616A20A-D8A9-4327-9776-5D7595C03D34}"/>
            </a:ext>
          </a:extLst>
        </xdr:cNvPr>
        <xdr:cNvCxnSpPr/>
      </xdr:nvCxnSpPr>
      <xdr:spPr>
        <a:xfrm>
          <a:off x="2622550" y="13655039"/>
          <a:ext cx="8064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25400</xdr:rowOff>
    </xdr:from>
    <xdr:to>
      <xdr:col>10</xdr:col>
      <xdr:colOff>165100</xdr:colOff>
      <xdr:row>82</xdr:row>
      <xdr:rowOff>127000</xdr:rowOff>
    </xdr:to>
    <xdr:sp macro="" textlink="">
      <xdr:nvSpPr>
        <xdr:cNvPr id="310" name="楕円 309">
          <a:extLst>
            <a:ext uri="{FF2B5EF4-FFF2-40B4-BE49-F238E27FC236}">
              <a16:creationId xmlns:a16="http://schemas.microsoft.com/office/drawing/2014/main" id="{9E56B09B-1F59-44D8-B4BF-24EB00ADE156}"/>
            </a:ext>
          </a:extLst>
        </xdr:cNvPr>
        <xdr:cNvSpPr/>
      </xdr:nvSpPr>
      <xdr:spPr>
        <a:xfrm>
          <a:off x="17780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76200</xdr:rowOff>
    </xdr:from>
    <xdr:to>
      <xdr:col>15</xdr:col>
      <xdr:colOff>50800</xdr:colOff>
      <xdr:row>82</xdr:row>
      <xdr:rowOff>110489</xdr:rowOff>
    </xdr:to>
    <xdr:cxnSp macro="">
      <xdr:nvCxnSpPr>
        <xdr:cNvPr id="311" name="直線コネクタ 310">
          <a:extLst>
            <a:ext uri="{FF2B5EF4-FFF2-40B4-BE49-F238E27FC236}">
              <a16:creationId xmlns:a16="http://schemas.microsoft.com/office/drawing/2014/main" id="{C7D0ED51-0BF1-40B8-9E18-A8A9C4DAE5CC}"/>
            </a:ext>
          </a:extLst>
        </xdr:cNvPr>
        <xdr:cNvCxnSpPr/>
      </xdr:nvCxnSpPr>
      <xdr:spPr>
        <a:xfrm>
          <a:off x="1828800" y="13620750"/>
          <a:ext cx="7937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162561</xdr:rowOff>
    </xdr:from>
    <xdr:to>
      <xdr:col>6</xdr:col>
      <xdr:colOff>38100</xdr:colOff>
      <xdr:row>82</xdr:row>
      <xdr:rowOff>92711</xdr:rowOff>
    </xdr:to>
    <xdr:sp macro="" textlink="">
      <xdr:nvSpPr>
        <xdr:cNvPr id="312" name="楕円 311">
          <a:extLst>
            <a:ext uri="{FF2B5EF4-FFF2-40B4-BE49-F238E27FC236}">
              <a16:creationId xmlns:a16="http://schemas.microsoft.com/office/drawing/2014/main" id="{B79BFD50-5E14-430B-943C-D6112794DD82}"/>
            </a:ext>
          </a:extLst>
        </xdr:cNvPr>
        <xdr:cNvSpPr/>
      </xdr:nvSpPr>
      <xdr:spPr>
        <a:xfrm>
          <a:off x="984250" y="135420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41911</xdr:rowOff>
    </xdr:from>
    <xdr:to>
      <xdr:col>10</xdr:col>
      <xdr:colOff>114300</xdr:colOff>
      <xdr:row>82</xdr:row>
      <xdr:rowOff>76200</xdr:rowOff>
    </xdr:to>
    <xdr:cxnSp macro="">
      <xdr:nvCxnSpPr>
        <xdr:cNvPr id="313" name="直線コネクタ 312">
          <a:extLst>
            <a:ext uri="{FF2B5EF4-FFF2-40B4-BE49-F238E27FC236}">
              <a16:creationId xmlns:a16="http://schemas.microsoft.com/office/drawing/2014/main" id="{8014FE6F-B8F9-4989-AE1F-CA6EFB71DA44}"/>
            </a:ext>
          </a:extLst>
        </xdr:cNvPr>
        <xdr:cNvCxnSpPr/>
      </xdr:nvCxnSpPr>
      <xdr:spPr>
        <a:xfrm>
          <a:off x="1028700" y="13586461"/>
          <a:ext cx="8001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46FD89E5-3364-4262-8D62-E9CA6352A30D}"/>
            </a:ext>
          </a:extLst>
        </xdr:cNvPr>
        <xdr:cNvSpPr txBox="1"/>
      </xdr:nvSpPr>
      <xdr:spPr>
        <a:xfrm>
          <a:off x="3239144" y="1382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1D76DE13-5192-4999-BB3B-991E809C6458}"/>
            </a:ext>
          </a:extLst>
        </xdr:cNvPr>
        <xdr:cNvSpPr txBox="1"/>
      </xdr:nvSpPr>
      <xdr:spPr>
        <a:xfrm>
          <a:off x="24390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C72E519C-DD90-4CDD-85CF-AD708AAED4E0}"/>
            </a:ext>
          </a:extLst>
        </xdr:cNvPr>
        <xdr:cNvSpPr txBox="1"/>
      </xdr:nvSpPr>
      <xdr:spPr>
        <a:xfrm>
          <a:off x="1645294" y="1377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92B9B6EE-C52A-49D3-9735-53D25CF8A264}"/>
            </a:ext>
          </a:extLst>
        </xdr:cNvPr>
        <xdr:cNvSpPr txBox="1"/>
      </xdr:nvSpPr>
      <xdr:spPr>
        <a:xfrm>
          <a:off x="851544" y="1375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40657</xdr:rowOff>
    </xdr:from>
    <xdr:ext cx="405111" cy="259045"/>
    <xdr:sp macro="" textlink="">
      <xdr:nvSpPr>
        <xdr:cNvPr id="318" name="n_1mainValue【公営住宅】&#10;有形固定資産減価償却率">
          <a:extLst>
            <a:ext uri="{FF2B5EF4-FFF2-40B4-BE49-F238E27FC236}">
              <a16:creationId xmlns:a16="http://schemas.microsoft.com/office/drawing/2014/main" id="{39F67517-EF07-4CC9-B043-32FF177F135F}"/>
            </a:ext>
          </a:extLst>
        </xdr:cNvPr>
        <xdr:cNvSpPr txBox="1"/>
      </xdr:nvSpPr>
      <xdr:spPr>
        <a:xfrm>
          <a:off x="3239144" y="1342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319" name="n_2mainValue【公営住宅】&#10;有形固定資産減価償却率">
          <a:extLst>
            <a:ext uri="{FF2B5EF4-FFF2-40B4-BE49-F238E27FC236}">
              <a16:creationId xmlns:a16="http://schemas.microsoft.com/office/drawing/2014/main" id="{83157E36-7A85-4E05-9697-B85C2C41EE30}"/>
            </a:ext>
          </a:extLst>
        </xdr:cNvPr>
        <xdr:cNvSpPr txBox="1"/>
      </xdr:nvSpPr>
      <xdr:spPr>
        <a:xfrm>
          <a:off x="2439044" y="1338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143527</xdr:rowOff>
    </xdr:from>
    <xdr:ext cx="405111" cy="259045"/>
    <xdr:sp macro="" textlink="">
      <xdr:nvSpPr>
        <xdr:cNvPr id="320" name="n_3mainValue【公営住宅】&#10;有形固定資産減価償却率">
          <a:extLst>
            <a:ext uri="{FF2B5EF4-FFF2-40B4-BE49-F238E27FC236}">
              <a16:creationId xmlns:a16="http://schemas.microsoft.com/office/drawing/2014/main" id="{7DAA8FD3-E1F2-4CD7-8690-63CA429416AF}"/>
            </a:ext>
          </a:extLst>
        </xdr:cNvPr>
        <xdr:cNvSpPr txBox="1"/>
      </xdr:nvSpPr>
      <xdr:spPr>
        <a:xfrm>
          <a:off x="1645294"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109238</xdr:rowOff>
    </xdr:from>
    <xdr:ext cx="405111" cy="259045"/>
    <xdr:sp macro="" textlink="">
      <xdr:nvSpPr>
        <xdr:cNvPr id="321" name="n_4mainValue【公営住宅】&#10;有形固定資産減価償却率">
          <a:extLst>
            <a:ext uri="{FF2B5EF4-FFF2-40B4-BE49-F238E27FC236}">
              <a16:creationId xmlns:a16="http://schemas.microsoft.com/office/drawing/2014/main" id="{31BA8F9B-9EAF-4032-A445-09A23F424B34}"/>
            </a:ext>
          </a:extLst>
        </xdr:cNvPr>
        <xdr:cNvSpPr txBox="1"/>
      </xdr:nvSpPr>
      <xdr:spPr>
        <a:xfrm>
          <a:off x="851544"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BC81D4D-80B4-4CA9-ADEC-F94E7F769BCC}"/>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8110896-11F3-4A60-ADE1-D22D9BDB6B23}"/>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3ED375A-443B-4810-A5B7-735E909F4CB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927A928-8667-4596-A210-186FF5FAFDD8}"/>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1BC926F-49BA-4BDE-946F-505A067E4E3B}"/>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55EACFF-19F5-4160-8029-F67F9AF05A06}"/>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13FC984-2E4C-44A9-A4C7-10B2FCA1DDEB}"/>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133DC0A-E884-47B1-88B9-8B2F59DB4429}"/>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D4FBA9D-7402-4DB2-8A33-E8585256F125}"/>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E261C4A-25BC-4FB5-8447-8642A8E63222}"/>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A18A28DE-F278-4FE8-8B85-E991B19DFAD7}"/>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3AA96BCC-2193-41C9-BD09-2F84CBF8B619}"/>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F75BE7BC-3FA6-4345-8D83-2514528A7781}"/>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6F4D6DBA-7220-4891-979C-0748D82C3A47}"/>
            </a:ext>
          </a:extLst>
        </xdr:cNvPr>
        <xdr:cNvSpPr txBox="1"/>
      </xdr:nvSpPr>
      <xdr:spPr>
        <a:xfrm>
          <a:off x="5482151" y="1366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734EAB51-0AF2-41BC-B378-3D4E795C00EC}"/>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EC1F4F44-F37A-419C-8868-13E9D61F0CEA}"/>
            </a:ext>
          </a:extLst>
        </xdr:cNvPr>
        <xdr:cNvSpPr txBox="1"/>
      </xdr:nvSpPr>
      <xdr:spPr>
        <a:xfrm>
          <a:off x="5482151" y="1322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A626088C-AAA6-477B-BA03-79740AD617DD}"/>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1E11ABEB-0F00-4C5A-B8D3-224AD2294E42}"/>
            </a:ext>
          </a:extLst>
        </xdr:cNvPr>
        <xdr:cNvSpPr txBox="1"/>
      </xdr:nvSpPr>
      <xdr:spPr>
        <a:xfrm>
          <a:off x="5482151" y="12786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1490C4A4-5919-40DD-926F-E9F97B62C463}"/>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29A54BE7-7876-4ADE-91E9-50E080443506}"/>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32B052B6-0969-4A9D-9398-F8B834FF9B41}"/>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40290EF6-B673-40CD-93FC-433B276CA997}"/>
            </a:ext>
          </a:extLst>
        </xdr:cNvPr>
        <xdr:cNvCxnSpPr/>
      </xdr:nvCxnSpPr>
      <xdr:spPr>
        <a:xfrm flipV="1">
          <a:off x="9429115" y="13031795"/>
          <a:ext cx="0" cy="120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7872D491-C03B-423F-842A-A489ADFC7BB4}"/>
            </a:ext>
          </a:extLst>
        </xdr:cNvPr>
        <xdr:cNvSpPr txBox="1"/>
      </xdr:nvSpPr>
      <xdr:spPr>
        <a:xfrm>
          <a:off x="9467850" y="142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1FEA06EE-96F4-4F4D-9FDC-2FC94597BA5C}"/>
            </a:ext>
          </a:extLst>
        </xdr:cNvPr>
        <xdr:cNvCxnSpPr/>
      </xdr:nvCxnSpPr>
      <xdr:spPr>
        <a:xfrm>
          <a:off x="9359900" y="14241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276CDA10-DC83-412B-842F-DDECB0E386CC}"/>
            </a:ext>
          </a:extLst>
        </xdr:cNvPr>
        <xdr:cNvSpPr txBox="1"/>
      </xdr:nvSpPr>
      <xdr:spPr>
        <a:xfrm>
          <a:off x="9467850" y="128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AECD9A8E-AED1-4EDE-A76A-53DA69784EEC}"/>
            </a:ext>
          </a:extLst>
        </xdr:cNvPr>
        <xdr:cNvCxnSpPr/>
      </xdr:nvCxnSpPr>
      <xdr:spPr>
        <a:xfrm>
          <a:off x="9359900" y="13031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BD69F54E-94DB-4807-AFE2-03E3CFB09090}"/>
            </a:ext>
          </a:extLst>
        </xdr:cNvPr>
        <xdr:cNvSpPr txBox="1"/>
      </xdr:nvSpPr>
      <xdr:spPr>
        <a:xfrm>
          <a:off x="9467850" y="1399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862753AC-62B6-42C5-A73C-36E1EECDC7A9}"/>
            </a:ext>
          </a:extLst>
        </xdr:cNvPr>
        <xdr:cNvSpPr/>
      </xdr:nvSpPr>
      <xdr:spPr>
        <a:xfrm>
          <a:off x="9398000" y="141396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B0A87256-EEE0-430D-AF3C-F693D0BF9580}"/>
            </a:ext>
          </a:extLst>
        </xdr:cNvPr>
        <xdr:cNvSpPr/>
      </xdr:nvSpPr>
      <xdr:spPr>
        <a:xfrm>
          <a:off x="8636000" y="141403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EA3F81CD-82D2-48C1-A28C-0DEE5B1BE02E}"/>
            </a:ext>
          </a:extLst>
        </xdr:cNvPr>
        <xdr:cNvSpPr/>
      </xdr:nvSpPr>
      <xdr:spPr>
        <a:xfrm>
          <a:off x="7842250" y="141406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6F255D4D-084C-428A-9069-272578A1DBFA}"/>
            </a:ext>
          </a:extLst>
        </xdr:cNvPr>
        <xdr:cNvSpPr/>
      </xdr:nvSpPr>
      <xdr:spPr>
        <a:xfrm>
          <a:off x="7029450" y="141418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0B8ACEE8-F389-4FD8-B92A-21EA631808B1}"/>
            </a:ext>
          </a:extLst>
        </xdr:cNvPr>
        <xdr:cNvSpPr/>
      </xdr:nvSpPr>
      <xdr:spPr>
        <a:xfrm>
          <a:off x="6235700" y="141403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A2706BA-6BA3-4804-8005-E50AD37CABF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040CE8C-2B5C-4E81-81E2-62DEA9040208}"/>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6D75E3E-B151-43C9-B41C-68C73031C6F9}"/>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B461DAD-BA3F-4119-9929-78C7BB9EAF49}"/>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EF369C4-8490-427C-BEED-82E4B7622322}"/>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117694</xdr:rowOff>
    </xdr:from>
    <xdr:to>
      <xdr:col>55</xdr:col>
      <xdr:colOff>50800</xdr:colOff>
      <xdr:row>86</xdr:row>
      <xdr:rowOff>47844</xdr:rowOff>
    </xdr:to>
    <xdr:sp macro="" textlink="">
      <xdr:nvSpPr>
        <xdr:cNvPr id="359" name="楕円 358">
          <a:extLst>
            <a:ext uri="{FF2B5EF4-FFF2-40B4-BE49-F238E27FC236}">
              <a16:creationId xmlns:a16="http://schemas.microsoft.com/office/drawing/2014/main" id="{28C23746-C9B1-4FC1-977E-9A1F621F3476}"/>
            </a:ext>
          </a:extLst>
        </xdr:cNvPr>
        <xdr:cNvSpPr/>
      </xdr:nvSpPr>
      <xdr:spPr>
        <a:xfrm>
          <a:off x="9398000" y="141575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a:extLst>
            <a:ext uri="{FF2B5EF4-FFF2-40B4-BE49-F238E27FC236}">
              <a16:creationId xmlns:a16="http://schemas.microsoft.com/office/drawing/2014/main" id="{EA32F427-F708-40E5-9EB2-8029F31833EA}"/>
            </a:ext>
          </a:extLst>
        </xdr:cNvPr>
        <xdr:cNvSpPr txBox="1"/>
      </xdr:nvSpPr>
      <xdr:spPr>
        <a:xfrm>
          <a:off x="9467850" y="1411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118151</xdr:rowOff>
    </xdr:from>
    <xdr:to>
      <xdr:col>50</xdr:col>
      <xdr:colOff>165100</xdr:colOff>
      <xdr:row>86</xdr:row>
      <xdr:rowOff>48301</xdr:rowOff>
    </xdr:to>
    <xdr:sp macro="" textlink="">
      <xdr:nvSpPr>
        <xdr:cNvPr id="361" name="楕円 360">
          <a:extLst>
            <a:ext uri="{FF2B5EF4-FFF2-40B4-BE49-F238E27FC236}">
              <a16:creationId xmlns:a16="http://schemas.microsoft.com/office/drawing/2014/main" id="{7A178607-A0AD-4569-B0FA-7C74AAB3E92F}"/>
            </a:ext>
          </a:extLst>
        </xdr:cNvPr>
        <xdr:cNvSpPr/>
      </xdr:nvSpPr>
      <xdr:spPr>
        <a:xfrm>
          <a:off x="8636000" y="141580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168494</xdr:rowOff>
    </xdr:from>
    <xdr:to>
      <xdr:col>55</xdr:col>
      <xdr:colOff>0</xdr:colOff>
      <xdr:row>85</xdr:row>
      <xdr:rowOff>168951</xdr:rowOff>
    </xdr:to>
    <xdr:cxnSp macro="">
      <xdr:nvCxnSpPr>
        <xdr:cNvPr id="362" name="直線コネクタ 361">
          <a:extLst>
            <a:ext uri="{FF2B5EF4-FFF2-40B4-BE49-F238E27FC236}">
              <a16:creationId xmlns:a16="http://schemas.microsoft.com/office/drawing/2014/main" id="{09F53B59-F0B8-4277-BF0F-386B3B37893C}"/>
            </a:ext>
          </a:extLst>
        </xdr:cNvPr>
        <xdr:cNvCxnSpPr/>
      </xdr:nvCxnSpPr>
      <xdr:spPr>
        <a:xfrm flipV="1">
          <a:off x="8686800" y="14201994"/>
          <a:ext cx="7429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118653</xdr:rowOff>
    </xdr:from>
    <xdr:to>
      <xdr:col>46</xdr:col>
      <xdr:colOff>38100</xdr:colOff>
      <xdr:row>86</xdr:row>
      <xdr:rowOff>48803</xdr:rowOff>
    </xdr:to>
    <xdr:sp macro="" textlink="">
      <xdr:nvSpPr>
        <xdr:cNvPr id="363" name="楕円 362">
          <a:extLst>
            <a:ext uri="{FF2B5EF4-FFF2-40B4-BE49-F238E27FC236}">
              <a16:creationId xmlns:a16="http://schemas.microsoft.com/office/drawing/2014/main" id="{000265D2-815F-4874-A509-85FD2AFE4FB5}"/>
            </a:ext>
          </a:extLst>
        </xdr:cNvPr>
        <xdr:cNvSpPr/>
      </xdr:nvSpPr>
      <xdr:spPr>
        <a:xfrm>
          <a:off x="7842250" y="141585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168951</xdr:rowOff>
    </xdr:from>
    <xdr:to>
      <xdr:col>50</xdr:col>
      <xdr:colOff>114300</xdr:colOff>
      <xdr:row>85</xdr:row>
      <xdr:rowOff>169453</xdr:rowOff>
    </xdr:to>
    <xdr:cxnSp macro="">
      <xdr:nvCxnSpPr>
        <xdr:cNvPr id="364" name="直線コネクタ 363">
          <a:extLst>
            <a:ext uri="{FF2B5EF4-FFF2-40B4-BE49-F238E27FC236}">
              <a16:creationId xmlns:a16="http://schemas.microsoft.com/office/drawing/2014/main" id="{48E4D8AE-2F7C-4649-A7CA-FE50EE23384D}"/>
            </a:ext>
          </a:extLst>
        </xdr:cNvPr>
        <xdr:cNvCxnSpPr/>
      </xdr:nvCxnSpPr>
      <xdr:spPr>
        <a:xfrm flipV="1">
          <a:off x="7886700" y="14202451"/>
          <a:ext cx="8001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119066</xdr:rowOff>
    </xdr:from>
    <xdr:to>
      <xdr:col>41</xdr:col>
      <xdr:colOff>101600</xdr:colOff>
      <xdr:row>86</xdr:row>
      <xdr:rowOff>49216</xdr:rowOff>
    </xdr:to>
    <xdr:sp macro="" textlink="">
      <xdr:nvSpPr>
        <xdr:cNvPr id="365" name="楕円 364">
          <a:extLst>
            <a:ext uri="{FF2B5EF4-FFF2-40B4-BE49-F238E27FC236}">
              <a16:creationId xmlns:a16="http://schemas.microsoft.com/office/drawing/2014/main" id="{A3A27720-0C4F-494B-B03C-803797618B4A}"/>
            </a:ext>
          </a:extLst>
        </xdr:cNvPr>
        <xdr:cNvSpPr/>
      </xdr:nvSpPr>
      <xdr:spPr>
        <a:xfrm>
          <a:off x="7029450" y="141589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169453</xdr:rowOff>
    </xdr:from>
    <xdr:to>
      <xdr:col>45</xdr:col>
      <xdr:colOff>177800</xdr:colOff>
      <xdr:row>85</xdr:row>
      <xdr:rowOff>169866</xdr:rowOff>
    </xdr:to>
    <xdr:cxnSp macro="">
      <xdr:nvCxnSpPr>
        <xdr:cNvPr id="366" name="直線コネクタ 365">
          <a:extLst>
            <a:ext uri="{FF2B5EF4-FFF2-40B4-BE49-F238E27FC236}">
              <a16:creationId xmlns:a16="http://schemas.microsoft.com/office/drawing/2014/main" id="{9EA834F2-49A6-4C67-95BE-298E09E514F1}"/>
            </a:ext>
          </a:extLst>
        </xdr:cNvPr>
        <xdr:cNvCxnSpPr/>
      </xdr:nvCxnSpPr>
      <xdr:spPr>
        <a:xfrm flipV="1">
          <a:off x="7080250" y="14202953"/>
          <a:ext cx="80645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119568</xdr:rowOff>
    </xdr:from>
    <xdr:to>
      <xdr:col>36</xdr:col>
      <xdr:colOff>165100</xdr:colOff>
      <xdr:row>86</xdr:row>
      <xdr:rowOff>49718</xdr:rowOff>
    </xdr:to>
    <xdr:sp macro="" textlink="">
      <xdr:nvSpPr>
        <xdr:cNvPr id="367" name="楕円 366">
          <a:extLst>
            <a:ext uri="{FF2B5EF4-FFF2-40B4-BE49-F238E27FC236}">
              <a16:creationId xmlns:a16="http://schemas.microsoft.com/office/drawing/2014/main" id="{457F9CD5-3193-4171-938F-6DA7436EF82E}"/>
            </a:ext>
          </a:extLst>
        </xdr:cNvPr>
        <xdr:cNvSpPr/>
      </xdr:nvSpPr>
      <xdr:spPr>
        <a:xfrm>
          <a:off x="6235700" y="14159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169866</xdr:rowOff>
    </xdr:from>
    <xdr:to>
      <xdr:col>41</xdr:col>
      <xdr:colOff>50800</xdr:colOff>
      <xdr:row>85</xdr:row>
      <xdr:rowOff>170368</xdr:rowOff>
    </xdr:to>
    <xdr:cxnSp macro="">
      <xdr:nvCxnSpPr>
        <xdr:cNvPr id="368" name="直線コネクタ 367">
          <a:extLst>
            <a:ext uri="{FF2B5EF4-FFF2-40B4-BE49-F238E27FC236}">
              <a16:creationId xmlns:a16="http://schemas.microsoft.com/office/drawing/2014/main" id="{8B7DEFFB-C2B9-49C3-97C9-EA888B2B5EBC}"/>
            </a:ext>
          </a:extLst>
        </xdr:cNvPr>
        <xdr:cNvCxnSpPr/>
      </xdr:nvCxnSpPr>
      <xdr:spPr>
        <a:xfrm flipV="1">
          <a:off x="6286500" y="14203366"/>
          <a:ext cx="79375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30114EEE-6E09-4344-8ED6-82BAE1E27F70}"/>
            </a:ext>
          </a:extLst>
        </xdr:cNvPr>
        <xdr:cNvSpPr txBox="1"/>
      </xdr:nvSpPr>
      <xdr:spPr>
        <a:xfrm>
          <a:off x="8458277" y="1392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8134BA4C-4B46-4ACE-B40C-2A46684C206F}"/>
            </a:ext>
          </a:extLst>
        </xdr:cNvPr>
        <xdr:cNvSpPr txBox="1"/>
      </xdr:nvSpPr>
      <xdr:spPr>
        <a:xfrm>
          <a:off x="7677227" y="139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482C5DD7-14C3-437F-A8BD-1C5C3A95AB79}"/>
            </a:ext>
          </a:extLst>
        </xdr:cNvPr>
        <xdr:cNvSpPr txBox="1"/>
      </xdr:nvSpPr>
      <xdr:spPr>
        <a:xfrm>
          <a:off x="6864427" y="1392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346141DC-E5B9-47D9-A0E0-8A1CF41C4900}"/>
            </a:ext>
          </a:extLst>
        </xdr:cNvPr>
        <xdr:cNvSpPr txBox="1"/>
      </xdr:nvSpPr>
      <xdr:spPr>
        <a:xfrm>
          <a:off x="6070677" y="1392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39428</xdr:rowOff>
    </xdr:from>
    <xdr:ext cx="469744" cy="259045"/>
    <xdr:sp macro="" textlink="">
      <xdr:nvSpPr>
        <xdr:cNvPr id="373" name="n_1mainValue【公営住宅】&#10;一人当たり面積">
          <a:extLst>
            <a:ext uri="{FF2B5EF4-FFF2-40B4-BE49-F238E27FC236}">
              <a16:creationId xmlns:a16="http://schemas.microsoft.com/office/drawing/2014/main" id="{8BA2EDB8-EAA1-445E-9795-DC2DFE4121D4}"/>
            </a:ext>
          </a:extLst>
        </xdr:cNvPr>
        <xdr:cNvSpPr txBox="1"/>
      </xdr:nvSpPr>
      <xdr:spPr>
        <a:xfrm>
          <a:off x="8458277" y="142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39930</xdr:rowOff>
    </xdr:from>
    <xdr:ext cx="469744" cy="259045"/>
    <xdr:sp macro="" textlink="">
      <xdr:nvSpPr>
        <xdr:cNvPr id="374" name="n_2mainValue【公営住宅】&#10;一人当たり面積">
          <a:extLst>
            <a:ext uri="{FF2B5EF4-FFF2-40B4-BE49-F238E27FC236}">
              <a16:creationId xmlns:a16="http://schemas.microsoft.com/office/drawing/2014/main" id="{BEC017D1-5C77-4F55-966B-DDD6263453CA}"/>
            </a:ext>
          </a:extLst>
        </xdr:cNvPr>
        <xdr:cNvSpPr txBox="1"/>
      </xdr:nvSpPr>
      <xdr:spPr>
        <a:xfrm>
          <a:off x="7677227" y="142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40343</xdr:rowOff>
    </xdr:from>
    <xdr:ext cx="469744" cy="259045"/>
    <xdr:sp macro="" textlink="">
      <xdr:nvSpPr>
        <xdr:cNvPr id="375" name="n_3mainValue【公営住宅】&#10;一人当たり面積">
          <a:extLst>
            <a:ext uri="{FF2B5EF4-FFF2-40B4-BE49-F238E27FC236}">
              <a16:creationId xmlns:a16="http://schemas.microsoft.com/office/drawing/2014/main" id="{685D6D10-E497-41F5-A5EB-0AD73BE7EA8A}"/>
            </a:ext>
          </a:extLst>
        </xdr:cNvPr>
        <xdr:cNvSpPr txBox="1"/>
      </xdr:nvSpPr>
      <xdr:spPr>
        <a:xfrm>
          <a:off x="6864427" y="1424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40845</xdr:rowOff>
    </xdr:from>
    <xdr:ext cx="469744" cy="259045"/>
    <xdr:sp macro="" textlink="">
      <xdr:nvSpPr>
        <xdr:cNvPr id="376" name="n_4mainValue【公営住宅】&#10;一人当たり面積">
          <a:extLst>
            <a:ext uri="{FF2B5EF4-FFF2-40B4-BE49-F238E27FC236}">
              <a16:creationId xmlns:a16="http://schemas.microsoft.com/office/drawing/2014/main" id="{006CA3D8-CC4A-4E57-A402-9301917FCC75}"/>
            </a:ext>
          </a:extLst>
        </xdr:cNvPr>
        <xdr:cNvSpPr txBox="1"/>
      </xdr:nvSpPr>
      <xdr:spPr>
        <a:xfrm>
          <a:off x="6070677" y="1424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58F0C8C-1CA7-4B5E-9641-8A6CF66E264E}"/>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4253223-EE77-4AA7-AFEB-12AB932CDB9F}"/>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63096420-E909-4D59-BDE7-A1471C7A3D8C}"/>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E8F9F7E-16E6-41D1-9402-27941927E816}"/>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6EBE313A-4678-4478-9AFC-A8AF87AE2EC9}"/>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4AC3A3A4-6854-4C94-A4DB-1B7C1136B823}"/>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ADCA2E26-C744-4D1D-97C2-C34697FBC45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7A699ACA-346D-427A-B295-27305331A6FB}"/>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6C0B75A-26C8-4D0D-B87C-1219A9B61B15}"/>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D993581B-2710-4EFE-9A2D-B4BCA18CB7D5}"/>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1AF74A8C-2A1D-4408-86FB-596AB8C978CC}"/>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D71A5231-00F6-4EF6-B3C5-E86531B7E46D}"/>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FA6E2457-17C1-4FF2-9C56-E32F9FC41717}"/>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D15481F8-E00A-435B-B76E-FBCEFAB38442}"/>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B614BDA4-F06E-4BDA-B8FC-19839889EA1D}"/>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F9C30716-C873-4F3B-9556-9777FB910142}"/>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6CA4E50E-9050-40C6-8186-429DB3B1D9A3}"/>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C311F5CF-B22A-46F3-B877-F616996352FE}"/>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F7C536D4-F61E-4DC4-9530-954DB6BEE34D}"/>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EBEE3037-933F-45A2-BA25-A0588C37A914}"/>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4D7457F5-FCA6-411C-8D1A-2C6F07BDF6EF}"/>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BB1AE565-C492-45F1-8922-9C131909EB1C}"/>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23601025-C41F-474B-BEAA-9643ED8B0633}"/>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D0C4B70F-05B9-424F-AE79-C05FC54C560E}"/>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5E5FF49C-0629-4BF5-BE94-4DA307F0AB8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887DDDD7-1F96-4190-8E94-986BDD80DF13}"/>
            </a:ext>
          </a:extLst>
        </xdr:cNvPr>
        <xdr:cNvCxnSpPr/>
      </xdr:nvCxnSpPr>
      <xdr:spPr>
        <a:xfrm flipV="1">
          <a:off x="4177665" y="165713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CEF43C7C-F269-4B9F-9FC9-5ED9B1AD4A90}"/>
            </a:ext>
          </a:extLst>
        </xdr:cNvPr>
        <xdr:cNvSpPr txBox="1"/>
      </xdr:nvSpPr>
      <xdr:spPr>
        <a:xfrm>
          <a:off x="4216400" y="18129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91A428C6-90C9-4146-8DDF-D9BB8B9C0DD4}"/>
            </a:ext>
          </a:extLst>
        </xdr:cNvPr>
        <xdr:cNvCxnSpPr/>
      </xdr:nvCxnSpPr>
      <xdr:spPr>
        <a:xfrm>
          <a:off x="4108450" y="181258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AA1A8537-4533-4FDE-9B67-D5F2262D1AB6}"/>
            </a:ext>
          </a:extLst>
        </xdr:cNvPr>
        <xdr:cNvSpPr txBox="1"/>
      </xdr:nvSpPr>
      <xdr:spPr>
        <a:xfrm>
          <a:off x="4216400" y="16346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431E7BC3-9835-45D7-AAD3-F288B7F2A1B4}"/>
            </a:ext>
          </a:extLst>
        </xdr:cNvPr>
        <xdr:cNvCxnSpPr/>
      </xdr:nvCxnSpPr>
      <xdr:spPr>
        <a:xfrm>
          <a:off x="4108450" y="165713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CADD8469-A93F-4F9B-B1ED-3B7DD327D232}"/>
            </a:ext>
          </a:extLst>
        </xdr:cNvPr>
        <xdr:cNvSpPr txBox="1"/>
      </xdr:nvSpPr>
      <xdr:spPr>
        <a:xfrm>
          <a:off x="4216400" y="174022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5A747E50-519B-4E25-BCE7-0BEDC7A6A133}"/>
            </a:ext>
          </a:extLst>
        </xdr:cNvPr>
        <xdr:cNvSpPr/>
      </xdr:nvSpPr>
      <xdr:spPr>
        <a:xfrm>
          <a:off x="4127500" y="175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BD24B116-1FFB-413D-9966-928522A5532F}"/>
            </a:ext>
          </a:extLst>
        </xdr:cNvPr>
        <xdr:cNvSpPr/>
      </xdr:nvSpPr>
      <xdr:spPr>
        <a:xfrm>
          <a:off x="3384550" y="175165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C864B722-5D16-424D-B60A-9912847331D1}"/>
            </a:ext>
          </a:extLst>
        </xdr:cNvPr>
        <xdr:cNvSpPr/>
      </xdr:nvSpPr>
      <xdr:spPr>
        <a:xfrm>
          <a:off x="257175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204B59AE-7102-4966-AD6F-A7C285F354F2}"/>
            </a:ext>
          </a:extLst>
        </xdr:cNvPr>
        <xdr:cNvSpPr/>
      </xdr:nvSpPr>
      <xdr:spPr>
        <a:xfrm>
          <a:off x="1778000" y="174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9E139DD7-5CAE-483B-B75E-CD83729D9C78}"/>
            </a:ext>
          </a:extLst>
        </xdr:cNvPr>
        <xdr:cNvSpPr/>
      </xdr:nvSpPr>
      <xdr:spPr>
        <a:xfrm>
          <a:off x="984250" y="173810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C761F7A-EDC1-4DDB-873A-DD43402E0DC5}"/>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96D61B4-58E1-4B46-87B2-1E252A093CB4}"/>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4A9157E-C1B3-4F6E-8476-B93A697820A7}"/>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96A49FD-7CF7-4A97-8F35-2F5497129A79}"/>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7927853-3197-44DD-BA84-5718A9A2588A}"/>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418" name="楕円 417">
          <a:extLst>
            <a:ext uri="{FF2B5EF4-FFF2-40B4-BE49-F238E27FC236}">
              <a16:creationId xmlns:a16="http://schemas.microsoft.com/office/drawing/2014/main" id="{E0DABDA3-5534-42CD-B445-002B5E23E1A4}"/>
            </a:ext>
          </a:extLst>
        </xdr:cNvPr>
        <xdr:cNvSpPr/>
      </xdr:nvSpPr>
      <xdr:spPr>
        <a:xfrm>
          <a:off x="41275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165479</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90420D2A-8754-4964-93A1-C69A3F29D58E}"/>
            </a:ext>
          </a:extLst>
        </xdr:cNvPr>
        <xdr:cNvSpPr txBox="1"/>
      </xdr:nvSpPr>
      <xdr:spPr>
        <a:xfrm>
          <a:off x="4216400" y="17596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160927</xdr:rowOff>
    </xdr:from>
    <xdr:to>
      <xdr:col>20</xdr:col>
      <xdr:colOff>38100</xdr:colOff>
      <xdr:row>106</xdr:row>
      <xdr:rowOff>91077</xdr:rowOff>
    </xdr:to>
    <xdr:sp macro="" textlink="">
      <xdr:nvSpPr>
        <xdr:cNvPr id="420" name="楕円 419">
          <a:extLst>
            <a:ext uri="{FF2B5EF4-FFF2-40B4-BE49-F238E27FC236}">
              <a16:creationId xmlns:a16="http://schemas.microsoft.com/office/drawing/2014/main" id="{AA724CA6-BBBB-46A4-AEBF-998E713AED34}"/>
            </a:ext>
          </a:extLst>
        </xdr:cNvPr>
        <xdr:cNvSpPr/>
      </xdr:nvSpPr>
      <xdr:spPr>
        <a:xfrm>
          <a:off x="3384550" y="175916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40277</xdr:rowOff>
    </xdr:from>
    <xdr:to>
      <xdr:col>24</xdr:col>
      <xdr:colOff>63500</xdr:colOff>
      <xdr:row>106</xdr:row>
      <xdr:rowOff>66402</xdr:rowOff>
    </xdr:to>
    <xdr:cxnSp macro="">
      <xdr:nvCxnSpPr>
        <xdr:cNvPr id="421" name="直線コネクタ 420">
          <a:extLst>
            <a:ext uri="{FF2B5EF4-FFF2-40B4-BE49-F238E27FC236}">
              <a16:creationId xmlns:a16="http://schemas.microsoft.com/office/drawing/2014/main" id="{C39DFF30-A739-4979-94BC-C341EC5A8B54}"/>
            </a:ext>
          </a:extLst>
        </xdr:cNvPr>
        <xdr:cNvCxnSpPr/>
      </xdr:nvCxnSpPr>
      <xdr:spPr>
        <a:xfrm>
          <a:off x="3429000" y="17642477"/>
          <a:ext cx="7493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136434</xdr:rowOff>
    </xdr:from>
    <xdr:to>
      <xdr:col>15</xdr:col>
      <xdr:colOff>101600</xdr:colOff>
      <xdr:row>106</xdr:row>
      <xdr:rowOff>66584</xdr:rowOff>
    </xdr:to>
    <xdr:sp macro="" textlink="">
      <xdr:nvSpPr>
        <xdr:cNvPr id="422" name="楕円 421">
          <a:extLst>
            <a:ext uri="{FF2B5EF4-FFF2-40B4-BE49-F238E27FC236}">
              <a16:creationId xmlns:a16="http://schemas.microsoft.com/office/drawing/2014/main" id="{D0E014E1-8300-46BC-8CB2-7EB4D7CDC5CD}"/>
            </a:ext>
          </a:extLst>
        </xdr:cNvPr>
        <xdr:cNvSpPr/>
      </xdr:nvSpPr>
      <xdr:spPr>
        <a:xfrm>
          <a:off x="257175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15784</xdr:rowOff>
    </xdr:from>
    <xdr:to>
      <xdr:col>19</xdr:col>
      <xdr:colOff>177800</xdr:colOff>
      <xdr:row>106</xdr:row>
      <xdr:rowOff>40277</xdr:rowOff>
    </xdr:to>
    <xdr:cxnSp macro="">
      <xdr:nvCxnSpPr>
        <xdr:cNvPr id="423" name="直線コネクタ 422">
          <a:extLst>
            <a:ext uri="{FF2B5EF4-FFF2-40B4-BE49-F238E27FC236}">
              <a16:creationId xmlns:a16="http://schemas.microsoft.com/office/drawing/2014/main" id="{C0A3D07F-6878-4EF3-B2C2-533486290609}"/>
            </a:ext>
          </a:extLst>
        </xdr:cNvPr>
        <xdr:cNvCxnSpPr/>
      </xdr:nvCxnSpPr>
      <xdr:spPr>
        <a:xfrm>
          <a:off x="2622550" y="17617984"/>
          <a:ext cx="8064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108676</xdr:rowOff>
    </xdr:from>
    <xdr:to>
      <xdr:col>10</xdr:col>
      <xdr:colOff>165100</xdr:colOff>
      <xdr:row>106</xdr:row>
      <xdr:rowOff>38826</xdr:rowOff>
    </xdr:to>
    <xdr:sp macro="" textlink="">
      <xdr:nvSpPr>
        <xdr:cNvPr id="424" name="楕円 423">
          <a:extLst>
            <a:ext uri="{FF2B5EF4-FFF2-40B4-BE49-F238E27FC236}">
              <a16:creationId xmlns:a16="http://schemas.microsoft.com/office/drawing/2014/main" id="{C58DB369-62F5-49D5-934A-816442C7BD48}"/>
            </a:ext>
          </a:extLst>
        </xdr:cNvPr>
        <xdr:cNvSpPr/>
      </xdr:nvSpPr>
      <xdr:spPr>
        <a:xfrm>
          <a:off x="17780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159476</xdr:rowOff>
    </xdr:from>
    <xdr:to>
      <xdr:col>15</xdr:col>
      <xdr:colOff>50800</xdr:colOff>
      <xdr:row>106</xdr:row>
      <xdr:rowOff>15784</xdr:rowOff>
    </xdr:to>
    <xdr:cxnSp macro="">
      <xdr:nvCxnSpPr>
        <xdr:cNvPr id="425" name="直線コネクタ 424">
          <a:extLst>
            <a:ext uri="{FF2B5EF4-FFF2-40B4-BE49-F238E27FC236}">
              <a16:creationId xmlns:a16="http://schemas.microsoft.com/office/drawing/2014/main" id="{BA242B18-BACD-4160-8F1F-C8312C7D7F43}"/>
            </a:ext>
          </a:extLst>
        </xdr:cNvPr>
        <xdr:cNvCxnSpPr/>
      </xdr:nvCxnSpPr>
      <xdr:spPr>
        <a:xfrm>
          <a:off x="1828800" y="17590226"/>
          <a:ext cx="7937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82550</xdr:rowOff>
    </xdr:from>
    <xdr:to>
      <xdr:col>6</xdr:col>
      <xdr:colOff>38100</xdr:colOff>
      <xdr:row>106</xdr:row>
      <xdr:rowOff>12700</xdr:rowOff>
    </xdr:to>
    <xdr:sp macro="" textlink="">
      <xdr:nvSpPr>
        <xdr:cNvPr id="426" name="楕円 425">
          <a:extLst>
            <a:ext uri="{FF2B5EF4-FFF2-40B4-BE49-F238E27FC236}">
              <a16:creationId xmlns:a16="http://schemas.microsoft.com/office/drawing/2014/main" id="{62356974-4F24-4684-9155-B170FE677A43}"/>
            </a:ext>
          </a:extLst>
        </xdr:cNvPr>
        <xdr:cNvSpPr/>
      </xdr:nvSpPr>
      <xdr:spPr>
        <a:xfrm>
          <a:off x="984250" y="17513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133350</xdr:rowOff>
    </xdr:from>
    <xdr:to>
      <xdr:col>10</xdr:col>
      <xdr:colOff>114300</xdr:colOff>
      <xdr:row>105</xdr:row>
      <xdr:rowOff>159476</xdr:rowOff>
    </xdr:to>
    <xdr:cxnSp macro="">
      <xdr:nvCxnSpPr>
        <xdr:cNvPr id="427" name="直線コネクタ 426">
          <a:extLst>
            <a:ext uri="{FF2B5EF4-FFF2-40B4-BE49-F238E27FC236}">
              <a16:creationId xmlns:a16="http://schemas.microsoft.com/office/drawing/2014/main" id="{FDB36F50-58EC-4E78-9716-ABC5300CA7E5}"/>
            </a:ext>
          </a:extLst>
        </xdr:cNvPr>
        <xdr:cNvCxnSpPr/>
      </xdr:nvCxnSpPr>
      <xdr:spPr>
        <a:xfrm>
          <a:off x="1028700" y="17564100"/>
          <a:ext cx="8001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28" name="n_1aveValue【港湾・漁港】&#10;有形固定資産減価償却率">
          <a:extLst>
            <a:ext uri="{FF2B5EF4-FFF2-40B4-BE49-F238E27FC236}">
              <a16:creationId xmlns:a16="http://schemas.microsoft.com/office/drawing/2014/main" id="{D20F646C-CEE3-451E-BB18-EFDCE36ACC37}"/>
            </a:ext>
          </a:extLst>
        </xdr:cNvPr>
        <xdr:cNvSpPr txBox="1"/>
      </xdr:nvSpPr>
      <xdr:spPr>
        <a:xfrm>
          <a:off x="32391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AFA2907F-F588-4F4A-A2D5-6D77F6990956}"/>
            </a:ext>
          </a:extLst>
        </xdr:cNvPr>
        <xdr:cNvSpPr txBox="1"/>
      </xdr:nvSpPr>
      <xdr:spPr>
        <a:xfrm>
          <a:off x="24390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D45B4B11-812B-49F7-A36A-AEC1E8E4EE6D}"/>
            </a:ext>
          </a:extLst>
        </xdr:cNvPr>
        <xdr:cNvSpPr txBox="1"/>
      </xdr:nvSpPr>
      <xdr:spPr>
        <a:xfrm>
          <a:off x="1645294" y="1718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67358B6A-B648-494C-BBC8-2ECE06EE67D9}"/>
            </a:ext>
          </a:extLst>
        </xdr:cNvPr>
        <xdr:cNvSpPr txBox="1"/>
      </xdr:nvSpPr>
      <xdr:spPr>
        <a:xfrm>
          <a:off x="8515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82204</xdr:rowOff>
    </xdr:from>
    <xdr:ext cx="405111" cy="259045"/>
    <xdr:sp macro="" textlink="">
      <xdr:nvSpPr>
        <xdr:cNvPr id="432" name="n_1mainValue【港湾・漁港】&#10;有形固定資産減価償却率">
          <a:extLst>
            <a:ext uri="{FF2B5EF4-FFF2-40B4-BE49-F238E27FC236}">
              <a16:creationId xmlns:a16="http://schemas.microsoft.com/office/drawing/2014/main" id="{A6E25395-2E05-4453-A626-F1047076DF20}"/>
            </a:ext>
          </a:extLst>
        </xdr:cNvPr>
        <xdr:cNvSpPr txBox="1"/>
      </xdr:nvSpPr>
      <xdr:spPr>
        <a:xfrm>
          <a:off x="3239144" y="1768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57711</xdr:rowOff>
    </xdr:from>
    <xdr:ext cx="405111" cy="259045"/>
    <xdr:sp macro="" textlink="">
      <xdr:nvSpPr>
        <xdr:cNvPr id="433" name="n_2mainValue【港湾・漁港】&#10;有形固定資産減価償却率">
          <a:extLst>
            <a:ext uri="{FF2B5EF4-FFF2-40B4-BE49-F238E27FC236}">
              <a16:creationId xmlns:a16="http://schemas.microsoft.com/office/drawing/2014/main" id="{0F8A3762-147D-4C38-AF77-F9B8456E846F}"/>
            </a:ext>
          </a:extLst>
        </xdr:cNvPr>
        <xdr:cNvSpPr txBox="1"/>
      </xdr:nvSpPr>
      <xdr:spPr>
        <a:xfrm>
          <a:off x="2439044" y="1765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29953</xdr:rowOff>
    </xdr:from>
    <xdr:ext cx="405111" cy="259045"/>
    <xdr:sp macro="" textlink="">
      <xdr:nvSpPr>
        <xdr:cNvPr id="434" name="n_3mainValue【港湾・漁港】&#10;有形固定資産減価償却率">
          <a:extLst>
            <a:ext uri="{FF2B5EF4-FFF2-40B4-BE49-F238E27FC236}">
              <a16:creationId xmlns:a16="http://schemas.microsoft.com/office/drawing/2014/main" id="{2928FAE7-3C0F-4A07-A3B3-29F31F56910E}"/>
            </a:ext>
          </a:extLst>
        </xdr:cNvPr>
        <xdr:cNvSpPr txBox="1"/>
      </xdr:nvSpPr>
      <xdr:spPr>
        <a:xfrm>
          <a:off x="1645294" y="1763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435" name="n_4mainValue【港湾・漁港】&#10;有形固定資産減価償却率">
          <a:extLst>
            <a:ext uri="{FF2B5EF4-FFF2-40B4-BE49-F238E27FC236}">
              <a16:creationId xmlns:a16="http://schemas.microsoft.com/office/drawing/2014/main" id="{7743E3B1-A251-46EF-8BFD-3AFF8168B1D8}"/>
            </a:ext>
          </a:extLst>
        </xdr:cNvPr>
        <xdr:cNvSpPr txBox="1"/>
      </xdr:nvSpPr>
      <xdr:spPr>
        <a:xfrm>
          <a:off x="8515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6A795FED-79D3-46BF-AA13-5589DE84983C}"/>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CD481A69-2DDE-4940-8FEC-E568FF9C1987}"/>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FCA57A20-DB3F-4115-9D6F-BC77F5A5BEE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8DF7E3C8-89ED-4675-8A85-5738E3387DB3}"/>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B3ABDB7-6D0A-4EBD-A40C-B380EF8F7DAB}"/>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29A03E6A-EADC-46B3-8CE1-646AC5315496}"/>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D8C67021-70D3-4A85-A6A5-4585E43C9649}"/>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D89EDF35-D38D-474C-B039-0B5911BA6F31}"/>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D0A915F3-60B4-42E7-965B-009F6B2EA97B}"/>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C53BA988-8CFF-4B1D-AC0B-58DCF44C34BF}"/>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2D91C11E-988D-4FF5-81AF-45493452AC17}"/>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B716D44D-5312-4D70-AB0B-E5CC989A548F}"/>
            </a:ext>
          </a:extLst>
        </xdr:cNvPr>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DC3F11C1-A90B-4917-95F2-2CD30197EF0C}"/>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2E5C8D57-A01E-4B83-BB8C-33C16486F4E2}"/>
            </a:ext>
          </a:extLst>
        </xdr:cNvPr>
        <xdr:cNvSpPr txBox="1"/>
      </xdr:nvSpPr>
      <xdr:spPr>
        <a:xfrm>
          <a:off x="5327878" y="17421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26A8B969-56F5-4271-9A25-153C3A43FBAD}"/>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D65787C4-C1E0-43D2-9FCB-3DC1ABA2102B}"/>
            </a:ext>
          </a:extLst>
        </xdr:cNvPr>
        <xdr:cNvSpPr txBox="1"/>
      </xdr:nvSpPr>
      <xdr:spPr>
        <a:xfrm>
          <a:off x="5327878" y="1696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88E15825-6FA4-40DB-A29F-5AEE7433DEE0}"/>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DAE79E42-858A-4F61-8946-AA9EF0B1817E}"/>
            </a:ext>
          </a:extLst>
        </xdr:cNvPr>
        <xdr:cNvSpPr txBox="1"/>
      </xdr:nvSpPr>
      <xdr:spPr>
        <a:xfrm>
          <a:off x="5327878" y="1650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4B029EB-E6F8-4074-A8D3-D17C9B9A560E}"/>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5EC52C68-6C33-4A00-9F91-9059050B7967}"/>
            </a:ext>
          </a:extLst>
        </xdr:cNvPr>
        <xdr:cNvSpPr txBox="1"/>
      </xdr:nvSpPr>
      <xdr:spPr>
        <a:xfrm>
          <a:off x="5327878" y="1605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C0ECF87F-993C-4A26-A8D0-298BFAD80FD2}"/>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D9E7F007-B2FC-4F4C-A719-F49A07CF80DB}"/>
            </a:ext>
          </a:extLst>
        </xdr:cNvPr>
        <xdr:cNvCxnSpPr/>
      </xdr:nvCxnSpPr>
      <xdr:spPr>
        <a:xfrm flipV="1">
          <a:off x="9429115" y="165827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B811115A-5FAD-40E7-84A4-60B9449F245B}"/>
            </a:ext>
          </a:extLst>
        </xdr:cNvPr>
        <xdr:cNvSpPr txBox="1"/>
      </xdr:nvSpPr>
      <xdr:spPr>
        <a:xfrm>
          <a:off x="9467850" y="180250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F94C7445-A50C-4046-8ADD-BDB3FD16D6B0}"/>
            </a:ext>
          </a:extLst>
        </xdr:cNvPr>
        <xdr:cNvCxnSpPr/>
      </xdr:nvCxnSpPr>
      <xdr:spPr>
        <a:xfrm>
          <a:off x="9359900" y="180212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460691A3-12A2-4750-9387-4EEE29D5549A}"/>
            </a:ext>
          </a:extLst>
        </xdr:cNvPr>
        <xdr:cNvSpPr txBox="1"/>
      </xdr:nvSpPr>
      <xdr:spPr>
        <a:xfrm>
          <a:off x="9467850" y="163579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F2381E48-7CF9-427D-BDB5-DA4B255DB704}"/>
            </a:ext>
          </a:extLst>
        </xdr:cNvPr>
        <xdr:cNvCxnSpPr/>
      </xdr:nvCxnSpPr>
      <xdr:spPr>
        <a:xfrm>
          <a:off x="9359900" y="165827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A5B6283E-FE51-483B-A4D7-C9FA7D06E4FA}"/>
            </a:ext>
          </a:extLst>
        </xdr:cNvPr>
        <xdr:cNvSpPr txBox="1"/>
      </xdr:nvSpPr>
      <xdr:spPr>
        <a:xfrm>
          <a:off x="9467850" y="17617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FB4143F8-9FA0-4D4E-A1F6-95CF957A876F}"/>
            </a:ext>
          </a:extLst>
        </xdr:cNvPr>
        <xdr:cNvSpPr/>
      </xdr:nvSpPr>
      <xdr:spPr>
        <a:xfrm>
          <a:off x="9398000" y="17765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D7456916-C4D9-49BE-ACAE-C141B0CF7611}"/>
            </a:ext>
          </a:extLst>
        </xdr:cNvPr>
        <xdr:cNvSpPr/>
      </xdr:nvSpPr>
      <xdr:spPr>
        <a:xfrm>
          <a:off x="8636000" y="177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1A5AC35A-026B-459E-A765-393FFA1FD9B7}"/>
            </a:ext>
          </a:extLst>
        </xdr:cNvPr>
        <xdr:cNvSpPr/>
      </xdr:nvSpPr>
      <xdr:spPr>
        <a:xfrm>
          <a:off x="7842250" y="177800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3750D1B1-53FE-4443-B642-CCA0A596827E}"/>
            </a:ext>
          </a:extLst>
        </xdr:cNvPr>
        <xdr:cNvSpPr/>
      </xdr:nvSpPr>
      <xdr:spPr>
        <a:xfrm>
          <a:off x="7029450" y="1781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20F5676C-3364-4C8E-8D83-955072D504D9}"/>
            </a:ext>
          </a:extLst>
        </xdr:cNvPr>
        <xdr:cNvSpPr/>
      </xdr:nvSpPr>
      <xdr:spPr>
        <a:xfrm>
          <a:off x="6235700" y="178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1DCF611-BE0F-4F3D-84E7-2812F19A7CDC}"/>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C940852-C0B4-42CC-BEFD-4AF7BF1B5FA5}"/>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25441E4-DBE4-431B-A9CB-720110E4EB4F}"/>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4F85C26-7B59-408A-88DA-E55B7A2F1375}"/>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380C195-B19B-4700-AC41-BF701138552B}"/>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112229</xdr:rowOff>
    </xdr:from>
    <xdr:to>
      <xdr:col>55</xdr:col>
      <xdr:colOff>50800</xdr:colOff>
      <xdr:row>108</xdr:row>
      <xdr:rowOff>42379</xdr:rowOff>
    </xdr:to>
    <xdr:sp macro="" textlink="">
      <xdr:nvSpPr>
        <xdr:cNvPr id="473" name="楕円 472">
          <a:extLst>
            <a:ext uri="{FF2B5EF4-FFF2-40B4-BE49-F238E27FC236}">
              <a16:creationId xmlns:a16="http://schemas.microsoft.com/office/drawing/2014/main" id="{8B67C432-1B75-4131-A7FD-17360B21EC95}"/>
            </a:ext>
          </a:extLst>
        </xdr:cNvPr>
        <xdr:cNvSpPr/>
      </xdr:nvSpPr>
      <xdr:spPr>
        <a:xfrm>
          <a:off x="9398000" y="178858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27156</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7070BF2B-00FA-42D4-831B-AD1416ECFEF1}"/>
            </a:ext>
          </a:extLst>
        </xdr:cNvPr>
        <xdr:cNvSpPr txBox="1"/>
      </xdr:nvSpPr>
      <xdr:spPr>
        <a:xfrm>
          <a:off x="9467850" y="1780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113193</xdr:rowOff>
    </xdr:from>
    <xdr:to>
      <xdr:col>50</xdr:col>
      <xdr:colOff>165100</xdr:colOff>
      <xdr:row>108</xdr:row>
      <xdr:rowOff>43343</xdr:rowOff>
    </xdr:to>
    <xdr:sp macro="" textlink="">
      <xdr:nvSpPr>
        <xdr:cNvPr id="475" name="楕円 474">
          <a:extLst>
            <a:ext uri="{FF2B5EF4-FFF2-40B4-BE49-F238E27FC236}">
              <a16:creationId xmlns:a16="http://schemas.microsoft.com/office/drawing/2014/main" id="{1460ADAF-133D-4F49-8999-C3F720DBE142}"/>
            </a:ext>
          </a:extLst>
        </xdr:cNvPr>
        <xdr:cNvSpPr/>
      </xdr:nvSpPr>
      <xdr:spPr>
        <a:xfrm>
          <a:off x="8636000" y="178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163029</xdr:rowOff>
    </xdr:from>
    <xdr:to>
      <xdr:col>55</xdr:col>
      <xdr:colOff>0</xdr:colOff>
      <xdr:row>107</xdr:row>
      <xdr:rowOff>163993</xdr:rowOff>
    </xdr:to>
    <xdr:cxnSp macro="">
      <xdr:nvCxnSpPr>
        <xdr:cNvPr id="476" name="直線コネクタ 475">
          <a:extLst>
            <a:ext uri="{FF2B5EF4-FFF2-40B4-BE49-F238E27FC236}">
              <a16:creationId xmlns:a16="http://schemas.microsoft.com/office/drawing/2014/main" id="{84C29A2F-B36C-44FF-A241-6E1642D937C0}"/>
            </a:ext>
          </a:extLst>
        </xdr:cNvPr>
        <xdr:cNvCxnSpPr/>
      </xdr:nvCxnSpPr>
      <xdr:spPr>
        <a:xfrm flipV="1">
          <a:off x="8686800" y="17936679"/>
          <a:ext cx="74295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114212</xdr:rowOff>
    </xdr:from>
    <xdr:to>
      <xdr:col>46</xdr:col>
      <xdr:colOff>38100</xdr:colOff>
      <xdr:row>108</xdr:row>
      <xdr:rowOff>44362</xdr:rowOff>
    </xdr:to>
    <xdr:sp macro="" textlink="">
      <xdr:nvSpPr>
        <xdr:cNvPr id="477" name="楕円 476">
          <a:extLst>
            <a:ext uri="{FF2B5EF4-FFF2-40B4-BE49-F238E27FC236}">
              <a16:creationId xmlns:a16="http://schemas.microsoft.com/office/drawing/2014/main" id="{142261C2-82E8-4C40-AC1E-8E4A8E9E0402}"/>
            </a:ext>
          </a:extLst>
        </xdr:cNvPr>
        <xdr:cNvSpPr/>
      </xdr:nvSpPr>
      <xdr:spPr>
        <a:xfrm>
          <a:off x="7842250" y="178878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163993</xdr:rowOff>
    </xdr:from>
    <xdr:to>
      <xdr:col>50</xdr:col>
      <xdr:colOff>114300</xdr:colOff>
      <xdr:row>107</xdr:row>
      <xdr:rowOff>165012</xdr:rowOff>
    </xdr:to>
    <xdr:cxnSp macro="">
      <xdr:nvCxnSpPr>
        <xdr:cNvPr id="478" name="直線コネクタ 477">
          <a:extLst>
            <a:ext uri="{FF2B5EF4-FFF2-40B4-BE49-F238E27FC236}">
              <a16:creationId xmlns:a16="http://schemas.microsoft.com/office/drawing/2014/main" id="{FC667DAE-125F-45B9-96E4-5D77FD77A01D}"/>
            </a:ext>
          </a:extLst>
        </xdr:cNvPr>
        <xdr:cNvCxnSpPr/>
      </xdr:nvCxnSpPr>
      <xdr:spPr>
        <a:xfrm flipV="1">
          <a:off x="7886700" y="17937643"/>
          <a:ext cx="8001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115216</xdr:rowOff>
    </xdr:from>
    <xdr:to>
      <xdr:col>41</xdr:col>
      <xdr:colOff>101600</xdr:colOff>
      <xdr:row>108</xdr:row>
      <xdr:rowOff>45366</xdr:rowOff>
    </xdr:to>
    <xdr:sp macro="" textlink="">
      <xdr:nvSpPr>
        <xdr:cNvPr id="479" name="楕円 478">
          <a:extLst>
            <a:ext uri="{FF2B5EF4-FFF2-40B4-BE49-F238E27FC236}">
              <a16:creationId xmlns:a16="http://schemas.microsoft.com/office/drawing/2014/main" id="{4BB9C0BD-A3B7-4114-880C-960969D478FE}"/>
            </a:ext>
          </a:extLst>
        </xdr:cNvPr>
        <xdr:cNvSpPr/>
      </xdr:nvSpPr>
      <xdr:spPr>
        <a:xfrm>
          <a:off x="7029450" y="1788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165012</xdr:rowOff>
    </xdr:from>
    <xdr:to>
      <xdr:col>45</xdr:col>
      <xdr:colOff>177800</xdr:colOff>
      <xdr:row>107</xdr:row>
      <xdr:rowOff>166016</xdr:rowOff>
    </xdr:to>
    <xdr:cxnSp macro="">
      <xdr:nvCxnSpPr>
        <xdr:cNvPr id="480" name="直線コネクタ 479">
          <a:extLst>
            <a:ext uri="{FF2B5EF4-FFF2-40B4-BE49-F238E27FC236}">
              <a16:creationId xmlns:a16="http://schemas.microsoft.com/office/drawing/2014/main" id="{973F7256-E4AC-4F0D-A48F-473590A83B42}"/>
            </a:ext>
          </a:extLst>
        </xdr:cNvPr>
        <xdr:cNvCxnSpPr/>
      </xdr:nvCxnSpPr>
      <xdr:spPr>
        <a:xfrm flipV="1">
          <a:off x="7080250" y="17938662"/>
          <a:ext cx="80645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116225</xdr:rowOff>
    </xdr:from>
    <xdr:to>
      <xdr:col>36</xdr:col>
      <xdr:colOff>165100</xdr:colOff>
      <xdr:row>108</xdr:row>
      <xdr:rowOff>46375</xdr:rowOff>
    </xdr:to>
    <xdr:sp macro="" textlink="">
      <xdr:nvSpPr>
        <xdr:cNvPr id="481" name="楕円 480">
          <a:extLst>
            <a:ext uri="{FF2B5EF4-FFF2-40B4-BE49-F238E27FC236}">
              <a16:creationId xmlns:a16="http://schemas.microsoft.com/office/drawing/2014/main" id="{739E5281-14E9-485A-A96E-2528D34AD3D5}"/>
            </a:ext>
          </a:extLst>
        </xdr:cNvPr>
        <xdr:cNvSpPr/>
      </xdr:nvSpPr>
      <xdr:spPr>
        <a:xfrm>
          <a:off x="6235700" y="1788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166016</xdr:rowOff>
    </xdr:from>
    <xdr:to>
      <xdr:col>41</xdr:col>
      <xdr:colOff>50800</xdr:colOff>
      <xdr:row>107</xdr:row>
      <xdr:rowOff>167025</xdr:rowOff>
    </xdr:to>
    <xdr:cxnSp macro="">
      <xdr:nvCxnSpPr>
        <xdr:cNvPr id="482" name="直線コネクタ 481">
          <a:extLst>
            <a:ext uri="{FF2B5EF4-FFF2-40B4-BE49-F238E27FC236}">
              <a16:creationId xmlns:a16="http://schemas.microsoft.com/office/drawing/2014/main" id="{C33AC15A-3A02-403E-80FA-D585F04DFC4F}"/>
            </a:ext>
          </a:extLst>
        </xdr:cNvPr>
        <xdr:cNvCxnSpPr/>
      </xdr:nvCxnSpPr>
      <xdr:spPr>
        <a:xfrm flipV="1">
          <a:off x="6286500" y="17939666"/>
          <a:ext cx="79375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1A4AA807-0EA4-48DE-888F-CBF66D21A014}"/>
            </a:ext>
          </a:extLst>
        </xdr:cNvPr>
        <xdr:cNvSpPr txBox="1"/>
      </xdr:nvSpPr>
      <xdr:spPr>
        <a:xfrm>
          <a:off x="8399995" y="1755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2FA0BA9E-DAB5-4326-B440-4E38F9972526}"/>
            </a:ext>
          </a:extLst>
        </xdr:cNvPr>
        <xdr:cNvSpPr txBox="1"/>
      </xdr:nvSpPr>
      <xdr:spPr>
        <a:xfrm>
          <a:off x="7612595" y="1755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D4CA74AE-A8F8-452F-B91D-9D9A0AA09AEB}"/>
            </a:ext>
          </a:extLst>
        </xdr:cNvPr>
        <xdr:cNvSpPr txBox="1"/>
      </xdr:nvSpPr>
      <xdr:spPr>
        <a:xfrm>
          <a:off x="6818845" y="175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56501993-406D-4B5A-9C63-DC058FE9FCE7}"/>
            </a:ext>
          </a:extLst>
        </xdr:cNvPr>
        <xdr:cNvSpPr txBox="1"/>
      </xdr:nvSpPr>
      <xdr:spPr>
        <a:xfrm>
          <a:off x="6006045" y="17596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34470</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5274F625-7231-488F-A327-2FFC27F3240B}"/>
            </a:ext>
          </a:extLst>
        </xdr:cNvPr>
        <xdr:cNvSpPr txBox="1"/>
      </xdr:nvSpPr>
      <xdr:spPr>
        <a:xfrm>
          <a:off x="8399995" y="1797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35489</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74FCC0AF-16CF-44B1-AB0E-FDAEEAA99A37}"/>
            </a:ext>
          </a:extLst>
        </xdr:cNvPr>
        <xdr:cNvSpPr txBox="1"/>
      </xdr:nvSpPr>
      <xdr:spPr>
        <a:xfrm>
          <a:off x="7612595" y="1798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36493</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87D86F8D-23E8-4E24-8971-B3E8A837134B}"/>
            </a:ext>
          </a:extLst>
        </xdr:cNvPr>
        <xdr:cNvSpPr txBox="1"/>
      </xdr:nvSpPr>
      <xdr:spPr>
        <a:xfrm>
          <a:off x="6818845" y="1798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37502</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77D1600C-B546-41E3-913B-8D5DC688E6E0}"/>
            </a:ext>
          </a:extLst>
        </xdr:cNvPr>
        <xdr:cNvSpPr txBox="1"/>
      </xdr:nvSpPr>
      <xdr:spPr>
        <a:xfrm>
          <a:off x="6006045" y="1798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1A4BC7F8-623E-407F-AA8A-DB87496B993F}"/>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147EE34B-5177-41FD-832C-489B7F8DDFB1}"/>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6BE3AD0-31C8-4879-AFC3-DCD843610E2B}"/>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7E0A418-185B-4D47-93CE-CC5AED23D96C}"/>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BF5F508-3E8B-4F4D-8FA8-E620CBE34B94}"/>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A9C801B8-FCCC-47AF-A45D-971603ECC413}"/>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8A49FD3C-30E6-4FDE-A9EA-AC3857B526F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D8CCD89-99BF-4A28-9F45-4C60FE832C53}"/>
            </a:ext>
          </a:extLst>
        </xdr:cNvPr>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E872A843-8474-4CFD-9B0E-4C11559C651E}"/>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DC7952ED-C740-4C74-AB7B-A7A3F5FF568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0ADD9DDF-9890-495C-BBAC-366DD18471BE}"/>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26C50445-3FC0-4FF3-BA44-A954A968582F}"/>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52DA0B84-35A7-4B9A-9022-867400710937}"/>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D0F541A4-80E8-4C75-992A-EBA2CC758F3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DA16D5F4-4779-46E7-814E-1EF9A3112BA1}"/>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ECB9B94F-46D2-43A8-88AB-D5A53E92B857}"/>
            </a:ext>
          </a:extLst>
        </xdr:cNvPr>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EBBC555C-0E82-430B-8DE6-458ECDCCDAF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3A482C3D-F411-4F14-A870-9244FD94A66D}"/>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44D8FD9-1F94-418F-876C-8AD8496CF9CF}"/>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D32E9616-3168-41B3-A513-ECA74C72B3A8}"/>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C4E94AFF-7ECF-462A-B85E-1CD4585BD91B}"/>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2E96B427-BE11-4E23-8DFF-E81C63B742D6}"/>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7C1B7521-B97D-4FC4-83A5-631908CE007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5742B483-16C3-4EFA-8854-E1224F7DD61D}"/>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22A8F462-6958-47E9-943A-4C88B971728D}"/>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4CA30D43-567C-4A86-A5B6-4B755643A712}"/>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B0100067-C4B5-4A19-9EB9-D5CD6A2115B5}"/>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E5BE4071-3ED5-4743-A6AF-EF729EBCA9E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88729872-A08F-4942-9227-C09D036652DF}"/>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F872E8D4-B5C8-4F7D-BCDB-9CEF0D83DAF9}"/>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BD10247A-06EB-48FA-AF02-0C3BCE88A4F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6D3797C5-2202-4122-A9C6-AEE981AF578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63130598-5F55-461C-8508-AABFB064B6F1}"/>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1A2F46A-9D91-4297-BEA0-0700A7A954BE}"/>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E84F27BD-F64B-4641-823B-C450B6210CCB}"/>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7D48073F-4C76-4C23-9834-1F96F4E96B8F}"/>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5100D0A0-0CDA-42D5-994C-548385E91AD2}"/>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5DF6B945-8BED-4427-9170-0A385515DDC1}"/>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8F2E8974-7EA8-4DFE-9E82-9234657ECFC5}"/>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F0AADBF2-3B13-45AC-BC40-2B4D20BE58E7}"/>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3FC1C28A-F119-4781-8FC8-95344165FC84}"/>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45B2132E-F7C6-4621-AE53-3D954F2B98DA}"/>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D28DB067-4FC4-4CD2-A5B2-0FBE9524A5FA}"/>
            </a:ext>
          </a:extLst>
        </xdr:cNvPr>
        <xdr:cNvCxnSpPr/>
      </xdr:nvCxnSpPr>
      <xdr:spPr>
        <a:xfrm flipV="1">
          <a:off x="14699614" y="90917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D5D79B8C-757E-48F7-BEFC-41BB0DB239EA}"/>
            </a:ext>
          </a:extLst>
        </xdr:cNvPr>
        <xdr:cNvSpPr txBox="1"/>
      </xdr:nvSpPr>
      <xdr:spPr>
        <a:xfrm>
          <a:off x="14738350" y="1066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A3855E0F-C8F3-4314-99F4-08C790179FF6}"/>
            </a:ext>
          </a:extLst>
        </xdr:cNvPr>
        <xdr:cNvCxnSpPr/>
      </xdr:nvCxnSpPr>
      <xdr:spPr>
        <a:xfrm>
          <a:off x="14611350" y="10660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A3C65CB5-232A-4D0C-8D0F-42912FCE1D55}"/>
            </a:ext>
          </a:extLst>
        </xdr:cNvPr>
        <xdr:cNvSpPr txBox="1"/>
      </xdr:nvSpPr>
      <xdr:spPr>
        <a:xfrm>
          <a:off x="14738350" y="887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18D6FD5F-65C4-43D6-9B6D-E81C7217FC30}"/>
            </a:ext>
          </a:extLst>
        </xdr:cNvPr>
        <xdr:cNvCxnSpPr/>
      </xdr:nvCxnSpPr>
      <xdr:spPr>
        <a:xfrm>
          <a:off x="14611350" y="90917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9F0AF29F-71A2-4B27-8CFA-5857E202F9DB}"/>
            </a:ext>
          </a:extLst>
        </xdr:cNvPr>
        <xdr:cNvSpPr txBox="1"/>
      </xdr:nvSpPr>
      <xdr:spPr>
        <a:xfrm>
          <a:off x="14738350" y="9686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C8E49193-F220-4400-BA2C-4D5D5ACC6C81}"/>
            </a:ext>
          </a:extLst>
        </xdr:cNvPr>
        <xdr:cNvSpPr/>
      </xdr:nvSpPr>
      <xdr:spPr>
        <a:xfrm>
          <a:off x="14649450" y="98287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B6809A17-1BB1-4B21-90C9-04B9A5D22556}"/>
            </a:ext>
          </a:extLst>
        </xdr:cNvPr>
        <xdr:cNvSpPr/>
      </xdr:nvSpPr>
      <xdr:spPr>
        <a:xfrm>
          <a:off x="13887450" y="980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35B7049A-36DF-47FE-93CD-E7E2927E53DF}"/>
            </a:ext>
          </a:extLst>
        </xdr:cNvPr>
        <xdr:cNvSpPr/>
      </xdr:nvSpPr>
      <xdr:spPr>
        <a:xfrm>
          <a:off x="130937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3D8A632F-202D-4C5C-AE40-074E3DF20F2C}"/>
            </a:ext>
          </a:extLst>
        </xdr:cNvPr>
        <xdr:cNvSpPr/>
      </xdr:nvSpPr>
      <xdr:spPr>
        <a:xfrm>
          <a:off x="12299950" y="9773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087372BC-7554-48C9-A4F3-A8475D7B5B1A}"/>
            </a:ext>
          </a:extLst>
        </xdr:cNvPr>
        <xdr:cNvSpPr/>
      </xdr:nvSpPr>
      <xdr:spPr>
        <a:xfrm>
          <a:off x="11487150" y="9746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CF5D89B-C52A-4DB8-8B28-A883A4F8FCC8}"/>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E23C655-4E8C-4626-A077-79EB83BE3271}"/>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A259536-1F1A-4056-B283-3052314D06C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80CC68A-DADF-489D-B05B-9D02E077295C}"/>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B5FF95C-EDEA-4488-8105-E96AC140927E}"/>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45538</xdr:rowOff>
    </xdr:from>
    <xdr:to>
      <xdr:col>85</xdr:col>
      <xdr:colOff>177800</xdr:colOff>
      <xdr:row>63</xdr:row>
      <xdr:rowOff>147138</xdr:rowOff>
    </xdr:to>
    <xdr:sp macro="" textlink="">
      <xdr:nvSpPr>
        <xdr:cNvPr id="549" name="楕円 548">
          <a:extLst>
            <a:ext uri="{FF2B5EF4-FFF2-40B4-BE49-F238E27FC236}">
              <a16:creationId xmlns:a16="http://schemas.microsoft.com/office/drawing/2014/main" id="{BD90FCA1-E452-41E6-B45B-AB8DE4D10700}"/>
            </a:ext>
          </a:extLst>
        </xdr:cNvPr>
        <xdr:cNvSpPr/>
      </xdr:nvSpPr>
      <xdr:spPr>
        <a:xfrm>
          <a:off x="14649450" y="1045318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23965</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37BF49B0-4DAF-4AD1-8A8F-271D4E2CC372}"/>
            </a:ext>
          </a:extLst>
        </xdr:cNvPr>
        <xdr:cNvSpPr txBox="1"/>
      </xdr:nvSpPr>
      <xdr:spPr>
        <a:xfrm>
          <a:off x="14738350" y="10431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3084</xdr:rowOff>
    </xdr:from>
    <xdr:to>
      <xdr:col>81</xdr:col>
      <xdr:colOff>101600</xdr:colOff>
      <xdr:row>63</xdr:row>
      <xdr:rowOff>104684</xdr:rowOff>
    </xdr:to>
    <xdr:sp macro="" textlink="">
      <xdr:nvSpPr>
        <xdr:cNvPr id="551" name="楕円 550">
          <a:extLst>
            <a:ext uri="{FF2B5EF4-FFF2-40B4-BE49-F238E27FC236}">
              <a16:creationId xmlns:a16="http://schemas.microsoft.com/office/drawing/2014/main" id="{34675529-702D-4AB5-952A-C1CA6FA005A1}"/>
            </a:ext>
          </a:extLst>
        </xdr:cNvPr>
        <xdr:cNvSpPr/>
      </xdr:nvSpPr>
      <xdr:spPr>
        <a:xfrm>
          <a:off x="13887450" y="104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53884</xdr:rowOff>
    </xdr:from>
    <xdr:to>
      <xdr:col>85</xdr:col>
      <xdr:colOff>127000</xdr:colOff>
      <xdr:row>63</xdr:row>
      <xdr:rowOff>96338</xdr:rowOff>
    </xdr:to>
    <xdr:cxnSp macro="">
      <xdr:nvCxnSpPr>
        <xdr:cNvPr id="552" name="直線コネクタ 551">
          <a:extLst>
            <a:ext uri="{FF2B5EF4-FFF2-40B4-BE49-F238E27FC236}">
              <a16:creationId xmlns:a16="http://schemas.microsoft.com/office/drawing/2014/main" id="{91F4E6D4-EBD5-4027-A8C1-48A9FC4CFD6E}"/>
            </a:ext>
          </a:extLst>
        </xdr:cNvPr>
        <xdr:cNvCxnSpPr/>
      </xdr:nvCxnSpPr>
      <xdr:spPr>
        <a:xfrm>
          <a:off x="13938250" y="10461534"/>
          <a:ext cx="762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128815</xdr:rowOff>
    </xdr:from>
    <xdr:to>
      <xdr:col>76</xdr:col>
      <xdr:colOff>165100</xdr:colOff>
      <xdr:row>63</xdr:row>
      <xdr:rowOff>58965</xdr:rowOff>
    </xdr:to>
    <xdr:sp macro="" textlink="">
      <xdr:nvSpPr>
        <xdr:cNvPr id="553" name="楕円 552">
          <a:extLst>
            <a:ext uri="{FF2B5EF4-FFF2-40B4-BE49-F238E27FC236}">
              <a16:creationId xmlns:a16="http://schemas.microsoft.com/office/drawing/2014/main" id="{DDA62D59-D89E-4CFC-8A64-4A57BE08D1AC}"/>
            </a:ext>
          </a:extLst>
        </xdr:cNvPr>
        <xdr:cNvSpPr/>
      </xdr:nvSpPr>
      <xdr:spPr>
        <a:xfrm>
          <a:off x="13093700" y="10371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8165</xdr:rowOff>
    </xdr:from>
    <xdr:to>
      <xdr:col>81</xdr:col>
      <xdr:colOff>50800</xdr:colOff>
      <xdr:row>63</xdr:row>
      <xdr:rowOff>53884</xdr:rowOff>
    </xdr:to>
    <xdr:cxnSp macro="">
      <xdr:nvCxnSpPr>
        <xdr:cNvPr id="554" name="直線コネクタ 553">
          <a:extLst>
            <a:ext uri="{FF2B5EF4-FFF2-40B4-BE49-F238E27FC236}">
              <a16:creationId xmlns:a16="http://schemas.microsoft.com/office/drawing/2014/main" id="{97582C0B-C125-46A6-97AA-000DEEC50608}"/>
            </a:ext>
          </a:extLst>
        </xdr:cNvPr>
        <xdr:cNvCxnSpPr/>
      </xdr:nvCxnSpPr>
      <xdr:spPr>
        <a:xfrm>
          <a:off x="13144500" y="10415815"/>
          <a:ext cx="7937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83094</xdr:rowOff>
    </xdr:from>
    <xdr:to>
      <xdr:col>72</xdr:col>
      <xdr:colOff>38100</xdr:colOff>
      <xdr:row>63</xdr:row>
      <xdr:rowOff>13244</xdr:rowOff>
    </xdr:to>
    <xdr:sp macro="" textlink="">
      <xdr:nvSpPr>
        <xdr:cNvPr id="555" name="楕円 554">
          <a:extLst>
            <a:ext uri="{FF2B5EF4-FFF2-40B4-BE49-F238E27FC236}">
              <a16:creationId xmlns:a16="http://schemas.microsoft.com/office/drawing/2014/main" id="{F4699F20-C565-4421-BF2D-EBD5B38ED40C}"/>
            </a:ext>
          </a:extLst>
        </xdr:cNvPr>
        <xdr:cNvSpPr/>
      </xdr:nvSpPr>
      <xdr:spPr>
        <a:xfrm>
          <a:off x="12299950" y="103256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133894</xdr:rowOff>
    </xdr:from>
    <xdr:to>
      <xdr:col>76</xdr:col>
      <xdr:colOff>114300</xdr:colOff>
      <xdr:row>63</xdr:row>
      <xdr:rowOff>8165</xdr:rowOff>
    </xdr:to>
    <xdr:cxnSp macro="">
      <xdr:nvCxnSpPr>
        <xdr:cNvPr id="556" name="直線コネクタ 555">
          <a:extLst>
            <a:ext uri="{FF2B5EF4-FFF2-40B4-BE49-F238E27FC236}">
              <a16:creationId xmlns:a16="http://schemas.microsoft.com/office/drawing/2014/main" id="{38A5C4C2-20F9-4ABE-9F3F-D8F6D78135F9}"/>
            </a:ext>
          </a:extLst>
        </xdr:cNvPr>
        <xdr:cNvCxnSpPr/>
      </xdr:nvCxnSpPr>
      <xdr:spPr>
        <a:xfrm>
          <a:off x="12344400" y="10376444"/>
          <a:ext cx="8001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40640</xdr:rowOff>
    </xdr:from>
    <xdr:to>
      <xdr:col>67</xdr:col>
      <xdr:colOff>101600</xdr:colOff>
      <xdr:row>62</xdr:row>
      <xdr:rowOff>142240</xdr:rowOff>
    </xdr:to>
    <xdr:sp macro="" textlink="">
      <xdr:nvSpPr>
        <xdr:cNvPr id="557" name="楕円 556">
          <a:extLst>
            <a:ext uri="{FF2B5EF4-FFF2-40B4-BE49-F238E27FC236}">
              <a16:creationId xmlns:a16="http://schemas.microsoft.com/office/drawing/2014/main" id="{48952385-5953-44F8-BBDB-B1E0A1305621}"/>
            </a:ext>
          </a:extLst>
        </xdr:cNvPr>
        <xdr:cNvSpPr/>
      </xdr:nvSpPr>
      <xdr:spPr>
        <a:xfrm>
          <a:off x="1148715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91440</xdr:rowOff>
    </xdr:from>
    <xdr:to>
      <xdr:col>71</xdr:col>
      <xdr:colOff>177800</xdr:colOff>
      <xdr:row>62</xdr:row>
      <xdr:rowOff>133894</xdr:rowOff>
    </xdr:to>
    <xdr:cxnSp macro="">
      <xdr:nvCxnSpPr>
        <xdr:cNvPr id="558" name="直線コネクタ 557">
          <a:extLst>
            <a:ext uri="{FF2B5EF4-FFF2-40B4-BE49-F238E27FC236}">
              <a16:creationId xmlns:a16="http://schemas.microsoft.com/office/drawing/2014/main" id="{FB952382-4781-41DB-8A42-53CE32489F2D}"/>
            </a:ext>
          </a:extLst>
        </xdr:cNvPr>
        <xdr:cNvCxnSpPr/>
      </xdr:nvCxnSpPr>
      <xdr:spPr>
        <a:xfrm>
          <a:off x="11537950" y="10333990"/>
          <a:ext cx="80645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EBC71778-AC1F-4C60-A495-51E6305ADFE3}"/>
            </a:ext>
          </a:extLst>
        </xdr:cNvPr>
        <xdr:cNvSpPr txBox="1"/>
      </xdr:nvSpPr>
      <xdr:spPr>
        <a:xfrm>
          <a:off x="13742044" y="9587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D093835B-DADF-4FA3-BE9C-EDC916EE35CA}"/>
            </a:ext>
          </a:extLst>
        </xdr:cNvPr>
        <xdr:cNvSpPr txBox="1"/>
      </xdr:nvSpPr>
      <xdr:spPr>
        <a:xfrm>
          <a:off x="12960994" y="955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0C3B9E5E-8E54-41B8-9263-ECDA473B1867}"/>
            </a:ext>
          </a:extLst>
        </xdr:cNvPr>
        <xdr:cNvSpPr txBox="1"/>
      </xdr:nvSpPr>
      <xdr:spPr>
        <a:xfrm>
          <a:off x="12167244" y="9561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8F258D14-3E2B-45FB-94C2-8827DB6A5364}"/>
            </a:ext>
          </a:extLst>
        </xdr:cNvPr>
        <xdr:cNvSpPr txBox="1"/>
      </xdr:nvSpPr>
      <xdr:spPr>
        <a:xfrm>
          <a:off x="11354444" y="9528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95811</xdr:rowOff>
    </xdr:from>
    <xdr:ext cx="405111" cy="259045"/>
    <xdr:sp macro="" textlink="">
      <xdr:nvSpPr>
        <xdr:cNvPr id="563" name="n_1mainValue【学校施設】&#10;有形固定資産減価償却率">
          <a:extLst>
            <a:ext uri="{FF2B5EF4-FFF2-40B4-BE49-F238E27FC236}">
              <a16:creationId xmlns:a16="http://schemas.microsoft.com/office/drawing/2014/main" id="{FE6A190C-BFD3-482A-9CA2-AFB6BEC5BC5A}"/>
            </a:ext>
          </a:extLst>
        </xdr:cNvPr>
        <xdr:cNvSpPr txBox="1"/>
      </xdr:nvSpPr>
      <xdr:spPr>
        <a:xfrm>
          <a:off x="13742044" y="10503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50092</xdr:rowOff>
    </xdr:from>
    <xdr:ext cx="405111" cy="259045"/>
    <xdr:sp macro="" textlink="">
      <xdr:nvSpPr>
        <xdr:cNvPr id="564" name="n_2mainValue【学校施設】&#10;有形固定資産減価償却率">
          <a:extLst>
            <a:ext uri="{FF2B5EF4-FFF2-40B4-BE49-F238E27FC236}">
              <a16:creationId xmlns:a16="http://schemas.microsoft.com/office/drawing/2014/main" id="{A01BB9CB-CE35-4B7F-982B-0E6E6B78FAA6}"/>
            </a:ext>
          </a:extLst>
        </xdr:cNvPr>
        <xdr:cNvSpPr txBox="1"/>
      </xdr:nvSpPr>
      <xdr:spPr>
        <a:xfrm>
          <a:off x="12960994" y="10457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4371</xdr:rowOff>
    </xdr:from>
    <xdr:ext cx="405111" cy="259045"/>
    <xdr:sp macro="" textlink="">
      <xdr:nvSpPr>
        <xdr:cNvPr id="565" name="n_3mainValue【学校施設】&#10;有形固定資産減価償却率">
          <a:extLst>
            <a:ext uri="{FF2B5EF4-FFF2-40B4-BE49-F238E27FC236}">
              <a16:creationId xmlns:a16="http://schemas.microsoft.com/office/drawing/2014/main" id="{764D9291-EAB6-4AB5-BF61-FE170FE4C729}"/>
            </a:ext>
          </a:extLst>
        </xdr:cNvPr>
        <xdr:cNvSpPr txBox="1"/>
      </xdr:nvSpPr>
      <xdr:spPr>
        <a:xfrm>
          <a:off x="12167244" y="1041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133367</xdr:rowOff>
    </xdr:from>
    <xdr:ext cx="405111" cy="259045"/>
    <xdr:sp macro="" textlink="">
      <xdr:nvSpPr>
        <xdr:cNvPr id="566" name="n_4mainValue【学校施設】&#10;有形固定資産減価償却率">
          <a:extLst>
            <a:ext uri="{FF2B5EF4-FFF2-40B4-BE49-F238E27FC236}">
              <a16:creationId xmlns:a16="http://schemas.microsoft.com/office/drawing/2014/main" id="{217A94B4-AD94-472B-BF38-947B82605F56}"/>
            </a:ext>
          </a:extLst>
        </xdr:cNvPr>
        <xdr:cNvSpPr txBox="1"/>
      </xdr:nvSpPr>
      <xdr:spPr>
        <a:xfrm>
          <a:off x="11354444" y="1037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AC12423A-EBC1-4294-86E1-B622C2FC1DAA}"/>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429002A7-E9D4-493A-AB5F-CAE4932E1336}"/>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8C068C60-91DC-4445-BCA9-53021251DB4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BBF829FD-B93C-4B98-B459-5A6A2943E504}"/>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8ECC488-4147-46F2-A638-52483AC18477}"/>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C1191D83-369A-4BA4-A0C7-7D06EEBADDC5}"/>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E750DFF0-F38B-4C0F-9B92-E370D43969D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935E12FF-F98C-438A-BED6-3FAC94CC1EC7}"/>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31C35366-4A9F-4678-B8E5-910E11AA29B9}"/>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5538CD29-3F48-4766-99D4-E8FB8ECCCC7B}"/>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0140AB5E-395A-4C6B-A8C8-B02FFDE297AF}"/>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66818670-1FC2-4E2A-B886-3626AE1C1F70}"/>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A661028A-A207-43B9-BFE0-2E7CE2F65DB2}"/>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14A7B9F6-45CD-4358-91DA-CE02434E8F44}"/>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716A3DFD-2F18-41F0-97FF-1F738CCE97DD}"/>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45D3D749-507C-4D5C-9B25-AEBE089B654B}"/>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BB6EE8F1-8772-410F-8E0D-5C899CEDF5D9}"/>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E050777F-1114-4922-BC5F-B4D530683203}"/>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98C16FD1-D892-43D4-B584-AF7038BECAAE}"/>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61D49257-1F6B-442C-B7A7-A3C9225308EB}"/>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6D32CB38-D656-401C-9D9A-033F196EBFC5}"/>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9FB31E20-9DBA-4C33-85F2-97D6922142AD}"/>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BFB67F48-6AB5-48E6-8AE4-B50ADDA8F9D1}"/>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EC3367C6-090B-4BE7-BFFA-4D9A89EE5821}"/>
            </a:ext>
          </a:extLst>
        </xdr:cNvPr>
        <xdr:cNvCxnSpPr/>
      </xdr:nvCxnSpPr>
      <xdr:spPr>
        <a:xfrm flipV="1">
          <a:off x="19951064" y="9230868"/>
          <a:ext cx="0" cy="1203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E81FC7B7-C3F2-43FD-BEBB-4693DA26C743}"/>
            </a:ext>
          </a:extLst>
        </xdr:cNvPr>
        <xdr:cNvSpPr txBox="1"/>
      </xdr:nvSpPr>
      <xdr:spPr>
        <a:xfrm>
          <a:off x="19989800" y="1043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1BFCE7A1-382D-48F2-AAA6-156CAE23927B}"/>
            </a:ext>
          </a:extLst>
        </xdr:cNvPr>
        <xdr:cNvCxnSpPr/>
      </xdr:nvCxnSpPr>
      <xdr:spPr>
        <a:xfrm>
          <a:off x="19881850" y="10434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1E7D7E72-F6CA-4B00-A325-571C65B2B771}"/>
            </a:ext>
          </a:extLst>
        </xdr:cNvPr>
        <xdr:cNvSpPr txBox="1"/>
      </xdr:nvSpPr>
      <xdr:spPr>
        <a:xfrm>
          <a:off x="19989800" y="90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7FCF5D7D-0070-416B-AE12-D4F1B146E284}"/>
            </a:ext>
          </a:extLst>
        </xdr:cNvPr>
        <xdr:cNvCxnSpPr/>
      </xdr:nvCxnSpPr>
      <xdr:spPr>
        <a:xfrm>
          <a:off x="19881850" y="9230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18E16584-052E-4FE1-8F4E-6851437C410D}"/>
            </a:ext>
          </a:extLst>
        </xdr:cNvPr>
        <xdr:cNvSpPr txBox="1"/>
      </xdr:nvSpPr>
      <xdr:spPr>
        <a:xfrm>
          <a:off x="19989800" y="1014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A64FB544-59D9-4F60-B76F-AFB146BD289B}"/>
            </a:ext>
          </a:extLst>
        </xdr:cNvPr>
        <xdr:cNvSpPr/>
      </xdr:nvSpPr>
      <xdr:spPr>
        <a:xfrm>
          <a:off x="19900900" y="10167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A3F5FC3D-2A91-471F-865E-F7A750A04CD2}"/>
            </a:ext>
          </a:extLst>
        </xdr:cNvPr>
        <xdr:cNvSpPr/>
      </xdr:nvSpPr>
      <xdr:spPr>
        <a:xfrm>
          <a:off x="19157950" y="101765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3F69AA8C-271F-4C35-9C74-C65F9FE7499B}"/>
            </a:ext>
          </a:extLst>
        </xdr:cNvPr>
        <xdr:cNvSpPr/>
      </xdr:nvSpPr>
      <xdr:spPr>
        <a:xfrm>
          <a:off x="18345150" y="10177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163A28AA-EFED-418D-90E1-4EE0DFA89694}"/>
            </a:ext>
          </a:extLst>
        </xdr:cNvPr>
        <xdr:cNvSpPr/>
      </xdr:nvSpPr>
      <xdr:spPr>
        <a:xfrm>
          <a:off x="17551400" y="10176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951650FE-8164-427A-8F2E-A28F6F9191E5}"/>
            </a:ext>
          </a:extLst>
        </xdr:cNvPr>
        <xdr:cNvSpPr/>
      </xdr:nvSpPr>
      <xdr:spPr>
        <a:xfrm>
          <a:off x="16757650" y="101840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0A7D593-0C5E-4038-A1B7-3E7BDD2B445E}"/>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A2765C8-F950-49C8-B98F-9514D6FA8CA6}"/>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F1F4E4A-EE5E-4804-83EE-E4C421A67FEA}"/>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84ADC0E-4839-4394-A042-C3C924B02001}"/>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D8716C1-C8E2-4F49-B9DA-95084B68D803}"/>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84836</xdr:rowOff>
    </xdr:from>
    <xdr:to>
      <xdr:col>116</xdr:col>
      <xdr:colOff>114300</xdr:colOff>
      <xdr:row>62</xdr:row>
      <xdr:rowOff>14986</xdr:rowOff>
    </xdr:to>
    <xdr:sp macro="" textlink="">
      <xdr:nvSpPr>
        <xdr:cNvPr id="606" name="楕円 605">
          <a:extLst>
            <a:ext uri="{FF2B5EF4-FFF2-40B4-BE49-F238E27FC236}">
              <a16:creationId xmlns:a16="http://schemas.microsoft.com/office/drawing/2014/main" id="{69BFCA7E-6785-458D-82A5-CE5FEFC186B3}"/>
            </a:ext>
          </a:extLst>
        </xdr:cNvPr>
        <xdr:cNvSpPr/>
      </xdr:nvSpPr>
      <xdr:spPr>
        <a:xfrm>
          <a:off x="19900900" y="101622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107713</xdr:rowOff>
    </xdr:from>
    <xdr:ext cx="469744" cy="259045"/>
    <xdr:sp macro="" textlink="">
      <xdr:nvSpPr>
        <xdr:cNvPr id="607" name="【学校施設】&#10;一人当たり面積該当値テキスト">
          <a:extLst>
            <a:ext uri="{FF2B5EF4-FFF2-40B4-BE49-F238E27FC236}">
              <a16:creationId xmlns:a16="http://schemas.microsoft.com/office/drawing/2014/main" id="{398D8C68-4574-4674-AFA7-DAB1E03160CE}"/>
            </a:ext>
          </a:extLst>
        </xdr:cNvPr>
        <xdr:cNvSpPr txBox="1"/>
      </xdr:nvSpPr>
      <xdr:spPr>
        <a:xfrm>
          <a:off x="19989800" y="1002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89980</xdr:rowOff>
    </xdr:from>
    <xdr:to>
      <xdr:col>112</xdr:col>
      <xdr:colOff>38100</xdr:colOff>
      <xdr:row>62</xdr:row>
      <xdr:rowOff>20130</xdr:rowOff>
    </xdr:to>
    <xdr:sp macro="" textlink="">
      <xdr:nvSpPr>
        <xdr:cNvPr id="608" name="楕円 607">
          <a:extLst>
            <a:ext uri="{FF2B5EF4-FFF2-40B4-BE49-F238E27FC236}">
              <a16:creationId xmlns:a16="http://schemas.microsoft.com/office/drawing/2014/main" id="{BEC32165-FD9D-441E-89C7-99A554BA7BDF}"/>
            </a:ext>
          </a:extLst>
        </xdr:cNvPr>
        <xdr:cNvSpPr/>
      </xdr:nvSpPr>
      <xdr:spPr>
        <a:xfrm>
          <a:off x="19157950" y="10167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135636</xdr:rowOff>
    </xdr:from>
    <xdr:to>
      <xdr:col>116</xdr:col>
      <xdr:colOff>63500</xdr:colOff>
      <xdr:row>61</xdr:row>
      <xdr:rowOff>140780</xdr:rowOff>
    </xdr:to>
    <xdr:cxnSp macro="">
      <xdr:nvCxnSpPr>
        <xdr:cNvPr id="609" name="直線コネクタ 608">
          <a:extLst>
            <a:ext uri="{FF2B5EF4-FFF2-40B4-BE49-F238E27FC236}">
              <a16:creationId xmlns:a16="http://schemas.microsoft.com/office/drawing/2014/main" id="{84A56174-2D0F-4FE0-A216-832885C071A1}"/>
            </a:ext>
          </a:extLst>
        </xdr:cNvPr>
        <xdr:cNvCxnSpPr/>
      </xdr:nvCxnSpPr>
      <xdr:spPr>
        <a:xfrm flipV="1">
          <a:off x="19202400" y="10213086"/>
          <a:ext cx="7493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95314</xdr:rowOff>
    </xdr:from>
    <xdr:to>
      <xdr:col>107</xdr:col>
      <xdr:colOff>101600</xdr:colOff>
      <xdr:row>62</xdr:row>
      <xdr:rowOff>25464</xdr:rowOff>
    </xdr:to>
    <xdr:sp macro="" textlink="">
      <xdr:nvSpPr>
        <xdr:cNvPr id="610" name="楕円 609">
          <a:extLst>
            <a:ext uri="{FF2B5EF4-FFF2-40B4-BE49-F238E27FC236}">
              <a16:creationId xmlns:a16="http://schemas.microsoft.com/office/drawing/2014/main" id="{D4A974BA-C513-465B-ACC6-BCB62F2566B6}"/>
            </a:ext>
          </a:extLst>
        </xdr:cNvPr>
        <xdr:cNvSpPr/>
      </xdr:nvSpPr>
      <xdr:spPr>
        <a:xfrm>
          <a:off x="18345150" y="101727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140780</xdr:rowOff>
    </xdr:from>
    <xdr:to>
      <xdr:col>111</xdr:col>
      <xdr:colOff>177800</xdr:colOff>
      <xdr:row>61</xdr:row>
      <xdr:rowOff>146114</xdr:rowOff>
    </xdr:to>
    <xdr:cxnSp macro="">
      <xdr:nvCxnSpPr>
        <xdr:cNvPr id="611" name="直線コネクタ 610">
          <a:extLst>
            <a:ext uri="{FF2B5EF4-FFF2-40B4-BE49-F238E27FC236}">
              <a16:creationId xmlns:a16="http://schemas.microsoft.com/office/drawing/2014/main" id="{58E026DA-822C-4CA8-8ED2-9914947CAD9F}"/>
            </a:ext>
          </a:extLst>
        </xdr:cNvPr>
        <xdr:cNvCxnSpPr/>
      </xdr:nvCxnSpPr>
      <xdr:spPr>
        <a:xfrm flipV="1">
          <a:off x="18395950" y="10218230"/>
          <a:ext cx="80645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100647</xdr:rowOff>
    </xdr:from>
    <xdr:to>
      <xdr:col>102</xdr:col>
      <xdr:colOff>165100</xdr:colOff>
      <xdr:row>62</xdr:row>
      <xdr:rowOff>30797</xdr:rowOff>
    </xdr:to>
    <xdr:sp macro="" textlink="">
      <xdr:nvSpPr>
        <xdr:cNvPr id="612" name="楕円 611">
          <a:extLst>
            <a:ext uri="{FF2B5EF4-FFF2-40B4-BE49-F238E27FC236}">
              <a16:creationId xmlns:a16="http://schemas.microsoft.com/office/drawing/2014/main" id="{87059CD2-CC69-41EB-A8EE-49E377ED3373}"/>
            </a:ext>
          </a:extLst>
        </xdr:cNvPr>
        <xdr:cNvSpPr/>
      </xdr:nvSpPr>
      <xdr:spPr>
        <a:xfrm>
          <a:off x="17551400" y="101780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146114</xdr:rowOff>
    </xdr:from>
    <xdr:to>
      <xdr:col>107</xdr:col>
      <xdr:colOff>50800</xdr:colOff>
      <xdr:row>61</xdr:row>
      <xdr:rowOff>151447</xdr:rowOff>
    </xdr:to>
    <xdr:cxnSp macro="">
      <xdr:nvCxnSpPr>
        <xdr:cNvPr id="613" name="直線コネクタ 612">
          <a:extLst>
            <a:ext uri="{FF2B5EF4-FFF2-40B4-BE49-F238E27FC236}">
              <a16:creationId xmlns:a16="http://schemas.microsoft.com/office/drawing/2014/main" id="{E3111DB3-492B-4378-83C2-F34A36868E46}"/>
            </a:ext>
          </a:extLst>
        </xdr:cNvPr>
        <xdr:cNvCxnSpPr/>
      </xdr:nvCxnSpPr>
      <xdr:spPr>
        <a:xfrm flipV="1">
          <a:off x="17602200" y="10223564"/>
          <a:ext cx="79375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99695</xdr:rowOff>
    </xdr:from>
    <xdr:to>
      <xdr:col>98</xdr:col>
      <xdr:colOff>38100</xdr:colOff>
      <xdr:row>62</xdr:row>
      <xdr:rowOff>29845</xdr:rowOff>
    </xdr:to>
    <xdr:sp macro="" textlink="">
      <xdr:nvSpPr>
        <xdr:cNvPr id="614" name="楕円 613">
          <a:extLst>
            <a:ext uri="{FF2B5EF4-FFF2-40B4-BE49-F238E27FC236}">
              <a16:creationId xmlns:a16="http://schemas.microsoft.com/office/drawing/2014/main" id="{32C44579-6CB3-4402-987A-99237817C898}"/>
            </a:ext>
          </a:extLst>
        </xdr:cNvPr>
        <xdr:cNvSpPr/>
      </xdr:nvSpPr>
      <xdr:spPr>
        <a:xfrm>
          <a:off x="16757650" y="101771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150495</xdr:rowOff>
    </xdr:from>
    <xdr:to>
      <xdr:col>102</xdr:col>
      <xdr:colOff>114300</xdr:colOff>
      <xdr:row>61</xdr:row>
      <xdr:rowOff>151447</xdr:rowOff>
    </xdr:to>
    <xdr:cxnSp macro="">
      <xdr:nvCxnSpPr>
        <xdr:cNvPr id="615" name="直線コネクタ 614">
          <a:extLst>
            <a:ext uri="{FF2B5EF4-FFF2-40B4-BE49-F238E27FC236}">
              <a16:creationId xmlns:a16="http://schemas.microsoft.com/office/drawing/2014/main" id="{F0D3FC7D-4E60-4934-9ADE-6527783624A3}"/>
            </a:ext>
          </a:extLst>
        </xdr:cNvPr>
        <xdr:cNvCxnSpPr/>
      </xdr:nvCxnSpPr>
      <xdr:spPr>
        <a:xfrm>
          <a:off x="16802100" y="10227945"/>
          <a:ext cx="8001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1867ABDD-17EF-4222-9B33-4A00019FD514}"/>
            </a:ext>
          </a:extLst>
        </xdr:cNvPr>
        <xdr:cNvSpPr txBox="1"/>
      </xdr:nvSpPr>
      <xdr:spPr>
        <a:xfrm>
          <a:off x="18980227" y="1026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86145EEE-6984-4356-BB2B-9B0FB3E3B6E8}"/>
            </a:ext>
          </a:extLst>
        </xdr:cNvPr>
        <xdr:cNvSpPr txBox="1"/>
      </xdr:nvSpPr>
      <xdr:spPr>
        <a:xfrm>
          <a:off x="18180127" y="1026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F0D979A1-1292-46B9-8756-54434C336DB0}"/>
            </a:ext>
          </a:extLst>
        </xdr:cNvPr>
        <xdr:cNvSpPr txBox="1"/>
      </xdr:nvSpPr>
      <xdr:spPr>
        <a:xfrm>
          <a:off x="17386377" y="995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97577E5F-DA51-484A-974A-53E83CE597CB}"/>
            </a:ext>
          </a:extLst>
        </xdr:cNvPr>
        <xdr:cNvSpPr txBox="1"/>
      </xdr:nvSpPr>
      <xdr:spPr>
        <a:xfrm>
          <a:off x="16592627" y="1027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36657</xdr:rowOff>
    </xdr:from>
    <xdr:ext cx="469744" cy="259045"/>
    <xdr:sp macro="" textlink="">
      <xdr:nvSpPr>
        <xdr:cNvPr id="620" name="n_1mainValue【学校施設】&#10;一人当たり面積">
          <a:extLst>
            <a:ext uri="{FF2B5EF4-FFF2-40B4-BE49-F238E27FC236}">
              <a16:creationId xmlns:a16="http://schemas.microsoft.com/office/drawing/2014/main" id="{B4341D4E-05A9-45F3-A649-8C7B05C4E1C4}"/>
            </a:ext>
          </a:extLst>
        </xdr:cNvPr>
        <xdr:cNvSpPr txBox="1"/>
      </xdr:nvSpPr>
      <xdr:spPr>
        <a:xfrm>
          <a:off x="18980227" y="994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41991</xdr:rowOff>
    </xdr:from>
    <xdr:ext cx="469744" cy="259045"/>
    <xdr:sp macro="" textlink="">
      <xdr:nvSpPr>
        <xdr:cNvPr id="621" name="n_2mainValue【学校施設】&#10;一人当たり面積">
          <a:extLst>
            <a:ext uri="{FF2B5EF4-FFF2-40B4-BE49-F238E27FC236}">
              <a16:creationId xmlns:a16="http://schemas.microsoft.com/office/drawing/2014/main" id="{40DCB4D0-7B42-459E-AD8C-5AA97F1EF3D1}"/>
            </a:ext>
          </a:extLst>
        </xdr:cNvPr>
        <xdr:cNvSpPr txBox="1"/>
      </xdr:nvSpPr>
      <xdr:spPr>
        <a:xfrm>
          <a:off x="18180127" y="995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21924</xdr:rowOff>
    </xdr:from>
    <xdr:ext cx="469744" cy="259045"/>
    <xdr:sp macro="" textlink="">
      <xdr:nvSpPr>
        <xdr:cNvPr id="622" name="n_3mainValue【学校施設】&#10;一人当たり面積">
          <a:extLst>
            <a:ext uri="{FF2B5EF4-FFF2-40B4-BE49-F238E27FC236}">
              <a16:creationId xmlns:a16="http://schemas.microsoft.com/office/drawing/2014/main" id="{F787B0CD-FD33-41F0-8FDB-04E0AE04F59D}"/>
            </a:ext>
          </a:extLst>
        </xdr:cNvPr>
        <xdr:cNvSpPr txBox="1"/>
      </xdr:nvSpPr>
      <xdr:spPr>
        <a:xfrm>
          <a:off x="17386377" y="1026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46372</xdr:rowOff>
    </xdr:from>
    <xdr:ext cx="469744" cy="259045"/>
    <xdr:sp macro="" textlink="">
      <xdr:nvSpPr>
        <xdr:cNvPr id="623" name="n_4mainValue【学校施設】&#10;一人当たり面積">
          <a:extLst>
            <a:ext uri="{FF2B5EF4-FFF2-40B4-BE49-F238E27FC236}">
              <a16:creationId xmlns:a16="http://schemas.microsoft.com/office/drawing/2014/main" id="{90E5B288-9F8C-4ABD-A21D-18C01E2FABAB}"/>
            </a:ext>
          </a:extLst>
        </xdr:cNvPr>
        <xdr:cNvSpPr txBox="1"/>
      </xdr:nvSpPr>
      <xdr:spPr>
        <a:xfrm>
          <a:off x="16592627" y="995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75DDA045-98CB-43B7-BC06-28C598E6FF37}"/>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14A1010F-CB04-4034-BDFA-CAB72DBFAA9D}"/>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203C30A8-A9EC-4A56-BB78-120FB77F212B}"/>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F09A67A6-E8BA-4969-A9F5-32D25CA8AA9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3E06E9A4-BDBD-4775-9C72-F74C63033511}"/>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2F02C92D-A755-41C9-BE01-2AF81E2C07E5}"/>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879F6C9C-1F13-452B-A368-B85780C1D26A}"/>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AD2DBDF4-705C-4FD0-8787-66470B20E1E7}"/>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45EA3467-923E-4E32-9897-6FA90C3F774D}"/>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C50E475F-563B-4973-8A4C-70CDF85771F9}"/>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316546AD-FBDB-4CA8-9C85-BEF9C82D5E39}"/>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D19EE9BB-5F44-4236-8F95-E2962AFE1761}"/>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40FE77A4-2A82-49C0-9230-7D1832EA6B77}"/>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E7F67D8E-866A-4E7B-9107-FF40435FA3CA}"/>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6F26CF9B-9C81-4DBA-A193-0D801EE8AD7F}"/>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0B3732B9-8A1D-403C-8197-EF15AC1574F3}"/>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223FD2D0-659B-4F81-B7F3-C9AFEB33FF61}"/>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3956DE50-580B-4EEA-A141-7E0626FC625A}"/>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13D0B479-A4A4-4DDD-8FD4-C2017AE1EE4B}"/>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16BC249A-A824-400B-80EC-489AFB2E6838}"/>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5A59146-6FD2-419D-A2A3-D5AE66058056}"/>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53A7C301-F397-44F1-B2DA-45DC046B73C5}"/>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230767B0-85B9-478E-8A83-8E750ED9F6D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62DC3E68-D481-4A03-82B1-F8474D1F3314}"/>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D0D93DCD-CF39-4FF9-8F5E-214079ADA018}"/>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C342A82C-E449-4E1E-8BA6-3EBF40D20254}"/>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FB4357F1-8293-4C6E-9497-F7D3E4337216}"/>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65F3611D-EDA5-4709-9D96-CF3657397892}"/>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E8467C02-2D84-4B2B-9778-31F123157DC4}"/>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ADF366F9-9D8A-49D9-A5D8-FF6D09BA331B}"/>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82860F65-4845-4AEB-9EA5-E01B30BBA4DB}"/>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9E3B8E08-FB65-4005-A6E7-18D95041558A}"/>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16ED951D-89C1-4537-BCFB-E33D1AF245B4}"/>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B980F633-3467-4678-B6B0-596C7C7E48F0}"/>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EE1AB342-8453-4E9E-A30B-9EDD95CA0C47}"/>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8F83E8AF-29D2-4511-8847-2AAB0E96188E}"/>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224ADC95-28FE-418E-B8C7-AFD65DBA9FEE}"/>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A133FA3C-44DF-4FD2-BE62-718E09516C61}"/>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92CB36F5-948F-4111-A383-ABB59C689ECD}"/>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CD661E9A-CDD4-4F99-B88A-EA4977C332F7}"/>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C23901FB-3255-45F2-AEF9-E6400AA89D7A}"/>
            </a:ext>
          </a:extLst>
        </xdr:cNvPr>
        <xdr:cNvCxnSpPr/>
      </xdr:nvCxnSpPr>
      <xdr:spPr>
        <a:xfrm flipV="1">
          <a:off x="14699614" y="165925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AA68A94F-9A06-4EB4-ABE3-DB9CC2DAB651}"/>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7016AD68-C705-42B5-A6B0-5E51C8C59C89}"/>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a:extLst>
            <a:ext uri="{FF2B5EF4-FFF2-40B4-BE49-F238E27FC236}">
              <a16:creationId xmlns:a16="http://schemas.microsoft.com/office/drawing/2014/main" id="{6E8A2C0E-E227-4FF8-B73C-643F0FB196D7}"/>
            </a:ext>
          </a:extLst>
        </xdr:cNvPr>
        <xdr:cNvSpPr txBox="1"/>
      </xdr:nvSpPr>
      <xdr:spPr>
        <a:xfrm>
          <a:off x="14738350" y="1636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a:extLst>
            <a:ext uri="{FF2B5EF4-FFF2-40B4-BE49-F238E27FC236}">
              <a16:creationId xmlns:a16="http://schemas.microsoft.com/office/drawing/2014/main" id="{7A53B72D-8D79-4509-A632-630FFD1D886D}"/>
            </a:ext>
          </a:extLst>
        </xdr:cNvPr>
        <xdr:cNvCxnSpPr/>
      </xdr:nvCxnSpPr>
      <xdr:spPr>
        <a:xfrm>
          <a:off x="14611350" y="16592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69" name="【公民館】&#10;有形固定資産減価償却率平均値テキスト">
          <a:extLst>
            <a:ext uri="{FF2B5EF4-FFF2-40B4-BE49-F238E27FC236}">
              <a16:creationId xmlns:a16="http://schemas.microsoft.com/office/drawing/2014/main" id="{5291490C-823B-4B60-A3D7-8893C5D77636}"/>
            </a:ext>
          </a:extLst>
        </xdr:cNvPr>
        <xdr:cNvSpPr txBox="1"/>
      </xdr:nvSpPr>
      <xdr:spPr>
        <a:xfrm>
          <a:off x="14738350" y="17235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a:extLst>
            <a:ext uri="{FF2B5EF4-FFF2-40B4-BE49-F238E27FC236}">
              <a16:creationId xmlns:a16="http://schemas.microsoft.com/office/drawing/2014/main" id="{79DC8C5F-AF8E-46DD-8960-1E3A34F7BEBA}"/>
            </a:ext>
          </a:extLst>
        </xdr:cNvPr>
        <xdr:cNvSpPr/>
      </xdr:nvSpPr>
      <xdr:spPr>
        <a:xfrm>
          <a:off x="14649450" y="173837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a:extLst>
            <a:ext uri="{FF2B5EF4-FFF2-40B4-BE49-F238E27FC236}">
              <a16:creationId xmlns:a16="http://schemas.microsoft.com/office/drawing/2014/main" id="{30617F24-44B9-4DBD-B21F-AC75B3016563}"/>
            </a:ext>
          </a:extLst>
        </xdr:cNvPr>
        <xdr:cNvSpPr/>
      </xdr:nvSpPr>
      <xdr:spPr>
        <a:xfrm>
          <a:off x="13887450" y="1736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a:extLst>
            <a:ext uri="{FF2B5EF4-FFF2-40B4-BE49-F238E27FC236}">
              <a16:creationId xmlns:a16="http://schemas.microsoft.com/office/drawing/2014/main" id="{8C44B827-1257-44C0-BBFA-C036C1331214}"/>
            </a:ext>
          </a:extLst>
        </xdr:cNvPr>
        <xdr:cNvSpPr/>
      </xdr:nvSpPr>
      <xdr:spPr>
        <a:xfrm>
          <a:off x="1309370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3" name="フローチャート: 判断 672">
          <a:extLst>
            <a:ext uri="{FF2B5EF4-FFF2-40B4-BE49-F238E27FC236}">
              <a16:creationId xmlns:a16="http://schemas.microsoft.com/office/drawing/2014/main" id="{035052BA-57CE-4B33-922A-D3BC3556C0A3}"/>
            </a:ext>
          </a:extLst>
        </xdr:cNvPr>
        <xdr:cNvSpPr/>
      </xdr:nvSpPr>
      <xdr:spPr>
        <a:xfrm>
          <a:off x="12299950" y="17379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674" name="フローチャート: 判断 673">
          <a:extLst>
            <a:ext uri="{FF2B5EF4-FFF2-40B4-BE49-F238E27FC236}">
              <a16:creationId xmlns:a16="http://schemas.microsoft.com/office/drawing/2014/main" id="{25A6A0A4-EA2C-4A31-9CB2-ED1E8B71CC81}"/>
            </a:ext>
          </a:extLst>
        </xdr:cNvPr>
        <xdr:cNvSpPr/>
      </xdr:nvSpPr>
      <xdr:spPr>
        <a:xfrm>
          <a:off x="11487150"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21547E61-1F58-4377-811D-D1E5356C3CD5}"/>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D00C00C-40AF-49E1-8A23-78C72C72A40B}"/>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B0F31EA-7008-4093-A3DA-C05D234912BD}"/>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D5EB444-0E90-495E-952F-7F8867DE7877}"/>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59D78E1-263B-47CF-9D17-690E5FDF570D}"/>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13970</xdr:rowOff>
    </xdr:from>
    <xdr:to>
      <xdr:col>85</xdr:col>
      <xdr:colOff>177800</xdr:colOff>
      <xdr:row>108</xdr:row>
      <xdr:rowOff>115570</xdr:rowOff>
    </xdr:to>
    <xdr:sp macro="" textlink="">
      <xdr:nvSpPr>
        <xdr:cNvPr id="680" name="楕円 679">
          <a:extLst>
            <a:ext uri="{FF2B5EF4-FFF2-40B4-BE49-F238E27FC236}">
              <a16:creationId xmlns:a16="http://schemas.microsoft.com/office/drawing/2014/main" id="{F850CDD7-C658-4BE1-8EB5-1B5614825E28}"/>
            </a:ext>
          </a:extLst>
        </xdr:cNvPr>
        <xdr:cNvSpPr/>
      </xdr:nvSpPr>
      <xdr:spPr>
        <a:xfrm>
          <a:off x="14649450" y="179590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100347</xdr:rowOff>
    </xdr:from>
    <xdr:ext cx="405111" cy="259045"/>
    <xdr:sp macro="" textlink="">
      <xdr:nvSpPr>
        <xdr:cNvPr id="681" name="【公民館】&#10;有形固定資産減価償却率該当値テキスト">
          <a:extLst>
            <a:ext uri="{FF2B5EF4-FFF2-40B4-BE49-F238E27FC236}">
              <a16:creationId xmlns:a16="http://schemas.microsoft.com/office/drawing/2014/main" id="{6AFC2CC0-DCBF-4F73-9DCF-F00DFC7F4A0D}"/>
            </a:ext>
          </a:extLst>
        </xdr:cNvPr>
        <xdr:cNvSpPr txBox="1"/>
      </xdr:nvSpPr>
      <xdr:spPr>
        <a:xfrm>
          <a:off x="14738350" y="1787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2539</xdr:rowOff>
    </xdr:from>
    <xdr:to>
      <xdr:col>81</xdr:col>
      <xdr:colOff>101600</xdr:colOff>
      <xdr:row>108</xdr:row>
      <xdr:rowOff>104139</xdr:rowOff>
    </xdr:to>
    <xdr:sp macro="" textlink="">
      <xdr:nvSpPr>
        <xdr:cNvPr id="682" name="楕円 681">
          <a:extLst>
            <a:ext uri="{FF2B5EF4-FFF2-40B4-BE49-F238E27FC236}">
              <a16:creationId xmlns:a16="http://schemas.microsoft.com/office/drawing/2014/main" id="{C1D49717-4029-4B44-86C7-121087309EE4}"/>
            </a:ext>
          </a:extLst>
        </xdr:cNvPr>
        <xdr:cNvSpPr/>
      </xdr:nvSpPr>
      <xdr:spPr>
        <a:xfrm>
          <a:off x="1388745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53339</xdr:rowOff>
    </xdr:from>
    <xdr:to>
      <xdr:col>85</xdr:col>
      <xdr:colOff>127000</xdr:colOff>
      <xdr:row>108</xdr:row>
      <xdr:rowOff>64770</xdr:rowOff>
    </xdr:to>
    <xdr:cxnSp macro="">
      <xdr:nvCxnSpPr>
        <xdr:cNvPr id="683" name="直線コネクタ 682">
          <a:extLst>
            <a:ext uri="{FF2B5EF4-FFF2-40B4-BE49-F238E27FC236}">
              <a16:creationId xmlns:a16="http://schemas.microsoft.com/office/drawing/2014/main" id="{9C35BFD1-DC04-49A5-8EE6-4D3C88641731}"/>
            </a:ext>
          </a:extLst>
        </xdr:cNvPr>
        <xdr:cNvCxnSpPr/>
      </xdr:nvCxnSpPr>
      <xdr:spPr>
        <a:xfrm>
          <a:off x="13938250" y="17998439"/>
          <a:ext cx="762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156845</xdr:rowOff>
    </xdr:from>
    <xdr:to>
      <xdr:col>76</xdr:col>
      <xdr:colOff>165100</xdr:colOff>
      <xdr:row>108</xdr:row>
      <xdr:rowOff>86995</xdr:rowOff>
    </xdr:to>
    <xdr:sp macro="" textlink="">
      <xdr:nvSpPr>
        <xdr:cNvPr id="684" name="楕円 683">
          <a:extLst>
            <a:ext uri="{FF2B5EF4-FFF2-40B4-BE49-F238E27FC236}">
              <a16:creationId xmlns:a16="http://schemas.microsoft.com/office/drawing/2014/main" id="{F550603C-43F0-44A9-A27D-3419216F2DAB}"/>
            </a:ext>
          </a:extLst>
        </xdr:cNvPr>
        <xdr:cNvSpPr/>
      </xdr:nvSpPr>
      <xdr:spPr>
        <a:xfrm>
          <a:off x="130937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36195</xdr:rowOff>
    </xdr:from>
    <xdr:to>
      <xdr:col>81</xdr:col>
      <xdr:colOff>50800</xdr:colOff>
      <xdr:row>108</xdr:row>
      <xdr:rowOff>53339</xdr:rowOff>
    </xdr:to>
    <xdr:cxnSp macro="">
      <xdr:nvCxnSpPr>
        <xdr:cNvPr id="685" name="直線コネクタ 684">
          <a:extLst>
            <a:ext uri="{FF2B5EF4-FFF2-40B4-BE49-F238E27FC236}">
              <a16:creationId xmlns:a16="http://schemas.microsoft.com/office/drawing/2014/main" id="{6E768B8F-E7A0-423F-A28C-4962035AC4D9}"/>
            </a:ext>
          </a:extLst>
        </xdr:cNvPr>
        <xdr:cNvCxnSpPr/>
      </xdr:nvCxnSpPr>
      <xdr:spPr>
        <a:xfrm>
          <a:off x="13144500" y="17981295"/>
          <a:ext cx="79375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137795</xdr:rowOff>
    </xdr:from>
    <xdr:to>
      <xdr:col>72</xdr:col>
      <xdr:colOff>38100</xdr:colOff>
      <xdr:row>108</xdr:row>
      <xdr:rowOff>67945</xdr:rowOff>
    </xdr:to>
    <xdr:sp macro="" textlink="">
      <xdr:nvSpPr>
        <xdr:cNvPr id="686" name="楕円 685">
          <a:extLst>
            <a:ext uri="{FF2B5EF4-FFF2-40B4-BE49-F238E27FC236}">
              <a16:creationId xmlns:a16="http://schemas.microsoft.com/office/drawing/2014/main" id="{386CC188-2F9B-4FC9-BEE4-B0D03396F2A8}"/>
            </a:ext>
          </a:extLst>
        </xdr:cNvPr>
        <xdr:cNvSpPr/>
      </xdr:nvSpPr>
      <xdr:spPr>
        <a:xfrm>
          <a:off x="12299950" y="179114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17145</xdr:rowOff>
    </xdr:from>
    <xdr:to>
      <xdr:col>76</xdr:col>
      <xdr:colOff>114300</xdr:colOff>
      <xdr:row>108</xdr:row>
      <xdr:rowOff>36195</xdr:rowOff>
    </xdr:to>
    <xdr:cxnSp macro="">
      <xdr:nvCxnSpPr>
        <xdr:cNvPr id="687" name="直線コネクタ 686">
          <a:extLst>
            <a:ext uri="{FF2B5EF4-FFF2-40B4-BE49-F238E27FC236}">
              <a16:creationId xmlns:a16="http://schemas.microsoft.com/office/drawing/2014/main" id="{2034F529-9F46-43DE-9FFA-574879ACC66D}"/>
            </a:ext>
          </a:extLst>
        </xdr:cNvPr>
        <xdr:cNvCxnSpPr/>
      </xdr:nvCxnSpPr>
      <xdr:spPr>
        <a:xfrm>
          <a:off x="12344400" y="1796224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122555</xdr:rowOff>
    </xdr:from>
    <xdr:to>
      <xdr:col>67</xdr:col>
      <xdr:colOff>101600</xdr:colOff>
      <xdr:row>108</xdr:row>
      <xdr:rowOff>52705</xdr:rowOff>
    </xdr:to>
    <xdr:sp macro="" textlink="">
      <xdr:nvSpPr>
        <xdr:cNvPr id="688" name="楕円 687">
          <a:extLst>
            <a:ext uri="{FF2B5EF4-FFF2-40B4-BE49-F238E27FC236}">
              <a16:creationId xmlns:a16="http://schemas.microsoft.com/office/drawing/2014/main" id="{770D931C-41B6-492D-A89F-BF5EC1BE3C10}"/>
            </a:ext>
          </a:extLst>
        </xdr:cNvPr>
        <xdr:cNvSpPr/>
      </xdr:nvSpPr>
      <xdr:spPr>
        <a:xfrm>
          <a:off x="1148715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1905</xdr:rowOff>
    </xdr:from>
    <xdr:to>
      <xdr:col>71</xdr:col>
      <xdr:colOff>177800</xdr:colOff>
      <xdr:row>108</xdr:row>
      <xdr:rowOff>17145</xdr:rowOff>
    </xdr:to>
    <xdr:cxnSp macro="">
      <xdr:nvCxnSpPr>
        <xdr:cNvPr id="689" name="直線コネクタ 688">
          <a:extLst>
            <a:ext uri="{FF2B5EF4-FFF2-40B4-BE49-F238E27FC236}">
              <a16:creationId xmlns:a16="http://schemas.microsoft.com/office/drawing/2014/main" id="{819D6944-8435-46E8-809C-ED3EBF9E8C5E}"/>
            </a:ext>
          </a:extLst>
        </xdr:cNvPr>
        <xdr:cNvCxnSpPr/>
      </xdr:nvCxnSpPr>
      <xdr:spPr>
        <a:xfrm>
          <a:off x="11537950" y="17947005"/>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0" name="n_1aveValue【公民館】&#10;有形固定資産減価償却率">
          <a:extLst>
            <a:ext uri="{FF2B5EF4-FFF2-40B4-BE49-F238E27FC236}">
              <a16:creationId xmlns:a16="http://schemas.microsoft.com/office/drawing/2014/main" id="{DEF8745E-3340-4CA2-B261-C55AB14677A3}"/>
            </a:ext>
          </a:extLst>
        </xdr:cNvPr>
        <xdr:cNvSpPr txBox="1"/>
      </xdr:nvSpPr>
      <xdr:spPr>
        <a:xfrm>
          <a:off x="13742044"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1" name="n_2aveValue【公民館】&#10;有形固定資産減価償却率">
          <a:extLst>
            <a:ext uri="{FF2B5EF4-FFF2-40B4-BE49-F238E27FC236}">
              <a16:creationId xmlns:a16="http://schemas.microsoft.com/office/drawing/2014/main" id="{98835DF0-E41E-4840-B6F1-DBCC641DA088}"/>
            </a:ext>
          </a:extLst>
        </xdr:cNvPr>
        <xdr:cNvSpPr txBox="1"/>
      </xdr:nvSpPr>
      <xdr:spPr>
        <a:xfrm>
          <a:off x="1296099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92" name="n_3aveValue【公民館】&#10;有形固定資産減価償却率">
          <a:extLst>
            <a:ext uri="{FF2B5EF4-FFF2-40B4-BE49-F238E27FC236}">
              <a16:creationId xmlns:a16="http://schemas.microsoft.com/office/drawing/2014/main" id="{92FE27F8-14A0-4782-97CD-1E22895624DB}"/>
            </a:ext>
          </a:extLst>
        </xdr:cNvPr>
        <xdr:cNvSpPr txBox="1"/>
      </xdr:nvSpPr>
      <xdr:spPr>
        <a:xfrm>
          <a:off x="121672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693" name="n_4aveValue【公民館】&#10;有形固定資産減価償却率">
          <a:extLst>
            <a:ext uri="{FF2B5EF4-FFF2-40B4-BE49-F238E27FC236}">
              <a16:creationId xmlns:a16="http://schemas.microsoft.com/office/drawing/2014/main" id="{3CF470B2-D6DD-4EAD-9B60-556227B43A36}"/>
            </a:ext>
          </a:extLst>
        </xdr:cNvPr>
        <xdr:cNvSpPr txBox="1"/>
      </xdr:nvSpPr>
      <xdr:spPr>
        <a:xfrm>
          <a:off x="113544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95266</xdr:rowOff>
    </xdr:from>
    <xdr:ext cx="405111" cy="259045"/>
    <xdr:sp macro="" textlink="">
      <xdr:nvSpPr>
        <xdr:cNvPr id="694" name="n_1mainValue【公民館】&#10;有形固定資産減価償却率">
          <a:extLst>
            <a:ext uri="{FF2B5EF4-FFF2-40B4-BE49-F238E27FC236}">
              <a16:creationId xmlns:a16="http://schemas.microsoft.com/office/drawing/2014/main" id="{1C60BB21-4373-420A-91AA-6D741FE7B538}"/>
            </a:ext>
          </a:extLst>
        </xdr:cNvPr>
        <xdr:cNvSpPr txBox="1"/>
      </xdr:nvSpPr>
      <xdr:spPr>
        <a:xfrm>
          <a:off x="1374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78122</xdr:rowOff>
    </xdr:from>
    <xdr:ext cx="405111" cy="259045"/>
    <xdr:sp macro="" textlink="">
      <xdr:nvSpPr>
        <xdr:cNvPr id="695" name="n_2mainValue【公民館】&#10;有形固定資産減価償却率">
          <a:extLst>
            <a:ext uri="{FF2B5EF4-FFF2-40B4-BE49-F238E27FC236}">
              <a16:creationId xmlns:a16="http://schemas.microsoft.com/office/drawing/2014/main" id="{C5120F9A-7AFE-476E-AFE2-BF580C72808E}"/>
            </a:ext>
          </a:extLst>
        </xdr:cNvPr>
        <xdr:cNvSpPr txBox="1"/>
      </xdr:nvSpPr>
      <xdr:spPr>
        <a:xfrm>
          <a:off x="1296099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59072</xdr:rowOff>
    </xdr:from>
    <xdr:ext cx="405111" cy="259045"/>
    <xdr:sp macro="" textlink="">
      <xdr:nvSpPr>
        <xdr:cNvPr id="696" name="n_3mainValue【公民館】&#10;有形固定資産減価償却率">
          <a:extLst>
            <a:ext uri="{FF2B5EF4-FFF2-40B4-BE49-F238E27FC236}">
              <a16:creationId xmlns:a16="http://schemas.microsoft.com/office/drawing/2014/main" id="{0E4ED23D-C18B-46B8-A831-0BC7DC16D11C}"/>
            </a:ext>
          </a:extLst>
        </xdr:cNvPr>
        <xdr:cNvSpPr txBox="1"/>
      </xdr:nvSpPr>
      <xdr:spPr>
        <a:xfrm>
          <a:off x="12167244" y="180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43832</xdr:rowOff>
    </xdr:from>
    <xdr:ext cx="405111" cy="259045"/>
    <xdr:sp macro="" textlink="">
      <xdr:nvSpPr>
        <xdr:cNvPr id="697" name="n_4mainValue【公民館】&#10;有形固定資産減価償却率">
          <a:extLst>
            <a:ext uri="{FF2B5EF4-FFF2-40B4-BE49-F238E27FC236}">
              <a16:creationId xmlns:a16="http://schemas.microsoft.com/office/drawing/2014/main" id="{D7C2329E-5987-4672-9292-B529F756C852}"/>
            </a:ext>
          </a:extLst>
        </xdr:cNvPr>
        <xdr:cNvSpPr txBox="1"/>
      </xdr:nvSpPr>
      <xdr:spPr>
        <a:xfrm>
          <a:off x="113544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6A07C34E-5B09-408C-98BF-11778E5391B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2747EC71-914D-46B0-BF37-D2AA03EFDA88}"/>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B58C054-F13A-455E-8DCF-412502E7904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ACB4F3D2-010D-4F25-89A2-CA577A87C09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5C03DF18-D58F-490E-9FC5-857C84231035}"/>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80817306-B7D4-48BE-87D7-AE676D01E6F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CADCE599-A2DD-4FD1-9ACB-8F658EE5FE5B}"/>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CD8AC32F-64BF-469B-80C4-35A23997231D}"/>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B6C5E26E-B708-4FBD-A1D1-1B0DB05474F8}"/>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546A61E8-F841-4960-A394-93DF19A25AAF}"/>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B6A3FBF1-94A7-4E6C-BCA5-668281511B8B}"/>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49E3EE39-8042-4AED-B0A3-D170D809F8F9}"/>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28ADE80B-C4A6-4F77-BE3F-10F7C8DE6E78}"/>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755B06D7-9C6F-4469-97D4-FB2DEAB07AF2}"/>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25DA097B-52F1-46FB-96A3-7B198BDBDDB9}"/>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DB118A79-3ACD-471A-BA83-FCD2E190664B}"/>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7E71105E-FE0B-4FE1-9F32-E8CB3F73CB25}"/>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A938A86F-D63B-4CCC-954A-145FB8D89E90}"/>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B1244821-02B4-4B5B-8C0A-B3E56501F2DB}"/>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D350F49E-154C-41D9-A18E-1B83A6289CFC}"/>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3DD39747-5136-4BC0-BBE7-9CB18D62B6C9}"/>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645C03C5-A2FC-4816-BE6E-23AAF62586BB}"/>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46DC88A9-C704-4603-B43B-6AAD8D3F01B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B5BE2916-4684-49F2-B314-1F2D0E491638}"/>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52177FE6-08A1-42E7-A41F-31CD0A355EC4}"/>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3" name="直線コネクタ 722">
          <a:extLst>
            <a:ext uri="{FF2B5EF4-FFF2-40B4-BE49-F238E27FC236}">
              <a16:creationId xmlns:a16="http://schemas.microsoft.com/office/drawing/2014/main" id="{8C06F80D-20DB-4D6F-89DC-6BCBEFA9DCE1}"/>
            </a:ext>
          </a:extLst>
        </xdr:cNvPr>
        <xdr:cNvCxnSpPr/>
      </xdr:nvCxnSpPr>
      <xdr:spPr>
        <a:xfrm flipV="1">
          <a:off x="19951064" y="166986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4" name="【公民館】&#10;一人当たり面積最小値テキスト">
          <a:extLst>
            <a:ext uri="{FF2B5EF4-FFF2-40B4-BE49-F238E27FC236}">
              <a16:creationId xmlns:a16="http://schemas.microsoft.com/office/drawing/2014/main" id="{A671BF94-3AA2-4E28-924B-28236F5AA6D8}"/>
            </a:ext>
          </a:extLst>
        </xdr:cNvPr>
        <xdr:cNvSpPr txBox="1"/>
      </xdr:nvSpPr>
      <xdr:spPr>
        <a:xfrm>
          <a:off x="19989800" y="181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5" name="直線コネクタ 724">
          <a:extLst>
            <a:ext uri="{FF2B5EF4-FFF2-40B4-BE49-F238E27FC236}">
              <a16:creationId xmlns:a16="http://schemas.microsoft.com/office/drawing/2014/main" id="{EC62350A-D4AE-43C4-8B10-FEBD271AB9CD}"/>
            </a:ext>
          </a:extLst>
        </xdr:cNvPr>
        <xdr:cNvCxnSpPr/>
      </xdr:nvCxnSpPr>
      <xdr:spPr>
        <a:xfrm>
          <a:off x="19881850" y="18137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6" name="【公民館】&#10;一人当たり面積最大値テキスト">
          <a:extLst>
            <a:ext uri="{FF2B5EF4-FFF2-40B4-BE49-F238E27FC236}">
              <a16:creationId xmlns:a16="http://schemas.microsoft.com/office/drawing/2014/main" id="{28CC0C42-53AA-4E6E-A41D-6B490B927F17}"/>
            </a:ext>
          </a:extLst>
        </xdr:cNvPr>
        <xdr:cNvSpPr txBox="1"/>
      </xdr:nvSpPr>
      <xdr:spPr>
        <a:xfrm>
          <a:off x="19989800" y="1647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7" name="直線コネクタ 726">
          <a:extLst>
            <a:ext uri="{FF2B5EF4-FFF2-40B4-BE49-F238E27FC236}">
              <a16:creationId xmlns:a16="http://schemas.microsoft.com/office/drawing/2014/main" id="{980B1D3A-58AD-44D6-BBA3-05CA6A13D51D}"/>
            </a:ext>
          </a:extLst>
        </xdr:cNvPr>
        <xdr:cNvCxnSpPr/>
      </xdr:nvCxnSpPr>
      <xdr:spPr>
        <a:xfrm>
          <a:off x="19881850" y="16698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728" name="【公民館】&#10;一人当たり面積平均値テキスト">
          <a:extLst>
            <a:ext uri="{FF2B5EF4-FFF2-40B4-BE49-F238E27FC236}">
              <a16:creationId xmlns:a16="http://schemas.microsoft.com/office/drawing/2014/main" id="{2785BA9B-76A2-49BD-85A8-DC82241E928B}"/>
            </a:ext>
          </a:extLst>
        </xdr:cNvPr>
        <xdr:cNvSpPr txBox="1"/>
      </xdr:nvSpPr>
      <xdr:spPr>
        <a:xfrm>
          <a:off x="19989800" y="17608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9" name="フローチャート: 判断 728">
          <a:extLst>
            <a:ext uri="{FF2B5EF4-FFF2-40B4-BE49-F238E27FC236}">
              <a16:creationId xmlns:a16="http://schemas.microsoft.com/office/drawing/2014/main" id="{A889CA2D-32A6-4BCF-80D6-F841D1891E1E}"/>
            </a:ext>
          </a:extLst>
        </xdr:cNvPr>
        <xdr:cNvSpPr/>
      </xdr:nvSpPr>
      <xdr:spPr>
        <a:xfrm>
          <a:off x="199009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0" name="フローチャート: 判断 729">
          <a:extLst>
            <a:ext uri="{FF2B5EF4-FFF2-40B4-BE49-F238E27FC236}">
              <a16:creationId xmlns:a16="http://schemas.microsoft.com/office/drawing/2014/main" id="{AB356747-60D0-4045-B48D-27B5E56EC3CE}"/>
            </a:ext>
          </a:extLst>
        </xdr:cNvPr>
        <xdr:cNvSpPr/>
      </xdr:nvSpPr>
      <xdr:spPr>
        <a:xfrm>
          <a:off x="19157950" y="177631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a:extLst>
            <a:ext uri="{FF2B5EF4-FFF2-40B4-BE49-F238E27FC236}">
              <a16:creationId xmlns:a16="http://schemas.microsoft.com/office/drawing/2014/main" id="{908AC0FC-A979-451E-AAAB-1485D5C8379C}"/>
            </a:ext>
          </a:extLst>
        </xdr:cNvPr>
        <xdr:cNvSpPr/>
      </xdr:nvSpPr>
      <xdr:spPr>
        <a:xfrm>
          <a:off x="18345150" y="1774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2" name="フローチャート: 判断 731">
          <a:extLst>
            <a:ext uri="{FF2B5EF4-FFF2-40B4-BE49-F238E27FC236}">
              <a16:creationId xmlns:a16="http://schemas.microsoft.com/office/drawing/2014/main" id="{FBDFAA93-8506-4A9D-B193-B1A618362BB6}"/>
            </a:ext>
          </a:extLst>
        </xdr:cNvPr>
        <xdr:cNvSpPr/>
      </xdr:nvSpPr>
      <xdr:spPr>
        <a:xfrm>
          <a:off x="17551400" y="1775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33" name="フローチャート: 判断 732">
          <a:extLst>
            <a:ext uri="{FF2B5EF4-FFF2-40B4-BE49-F238E27FC236}">
              <a16:creationId xmlns:a16="http://schemas.microsoft.com/office/drawing/2014/main" id="{6B63197E-797D-4EF0-BDC8-CB7B3C797666}"/>
            </a:ext>
          </a:extLst>
        </xdr:cNvPr>
        <xdr:cNvSpPr/>
      </xdr:nvSpPr>
      <xdr:spPr>
        <a:xfrm>
          <a:off x="16757650" y="177435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E5D5254-02AD-425F-AE34-A82E3A534DB8}"/>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79F27B6-2BBE-4E79-9AF3-234D581008D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48F5211-C7BA-4E2A-98FC-870434B3706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5B82F1AA-2F5C-4379-BF51-F37A91CBB836}"/>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43923D24-84B8-4883-87CB-F40B3DD2C04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156029</xdr:rowOff>
    </xdr:from>
    <xdr:to>
      <xdr:col>116</xdr:col>
      <xdr:colOff>114300</xdr:colOff>
      <xdr:row>108</xdr:row>
      <xdr:rowOff>86179</xdr:rowOff>
    </xdr:to>
    <xdr:sp macro="" textlink="">
      <xdr:nvSpPr>
        <xdr:cNvPr id="739" name="楕円 738">
          <a:extLst>
            <a:ext uri="{FF2B5EF4-FFF2-40B4-BE49-F238E27FC236}">
              <a16:creationId xmlns:a16="http://schemas.microsoft.com/office/drawing/2014/main" id="{3238F0C3-CA92-4056-B0A8-C358B3A85958}"/>
            </a:ext>
          </a:extLst>
        </xdr:cNvPr>
        <xdr:cNvSpPr/>
      </xdr:nvSpPr>
      <xdr:spPr>
        <a:xfrm>
          <a:off x="199009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134456</xdr:rowOff>
    </xdr:from>
    <xdr:ext cx="469744" cy="259045"/>
    <xdr:sp macro="" textlink="">
      <xdr:nvSpPr>
        <xdr:cNvPr id="740" name="【公民館】&#10;一人当たり面積該当値テキスト">
          <a:extLst>
            <a:ext uri="{FF2B5EF4-FFF2-40B4-BE49-F238E27FC236}">
              <a16:creationId xmlns:a16="http://schemas.microsoft.com/office/drawing/2014/main" id="{00B83309-3188-4840-AB02-10ED52FB1CA0}"/>
            </a:ext>
          </a:extLst>
        </xdr:cNvPr>
        <xdr:cNvSpPr txBox="1"/>
      </xdr:nvSpPr>
      <xdr:spPr>
        <a:xfrm>
          <a:off x="19989800"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157662</xdr:rowOff>
    </xdr:from>
    <xdr:to>
      <xdr:col>112</xdr:col>
      <xdr:colOff>38100</xdr:colOff>
      <xdr:row>108</xdr:row>
      <xdr:rowOff>87812</xdr:rowOff>
    </xdr:to>
    <xdr:sp macro="" textlink="">
      <xdr:nvSpPr>
        <xdr:cNvPr id="741" name="楕円 740">
          <a:extLst>
            <a:ext uri="{FF2B5EF4-FFF2-40B4-BE49-F238E27FC236}">
              <a16:creationId xmlns:a16="http://schemas.microsoft.com/office/drawing/2014/main" id="{2EAADF3B-C461-4BF3-8F84-6F15829EEB9D}"/>
            </a:ext>
          </a:extLst>
        </xdr:cNvPr>
        <xdr:cNvSpPr/>
      </xdr:nvSpPr>
      <xdr:spPr>
        <a:xfrm>
          <a:off x="19157950" y="179313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35379</xdr:rowOff>
    </xdr:from>
    <xdr:to>
      <xdr:col>116</xdr:col>
      <xdr:colOff>63500</xdr:colOff>
      <xdr:row>108</xdr:row>
      <xdr:rowOff>37012</xdr:rowOff>
    </xdr:to>
    <xdr:cxnSp macro="">
      <xdr:nvCxnSpPr>
        <xdr:cNvPr id="742" name="直線コネクタ 741">
          <a:extLst>
            <a:ext uri="{FF2B5EF4-FFF2-40B4-BE49-F238E27FC236}">
              <a16:creationId xmlns:a16="http://schemas.microsoft.com/office/drawing/2014/main" id="{D9BF41DF-AD7E-4F04-ADCE-F3193CE6287A}"/>
            </a:ext>
          </a:extLst>
        </xdr:cNvPr>
        <xdr:cNvCxnSpPr/>
      </xdr:nvCxnSpPr>
      <xdr:spPr>
        <a:xfrm flipV="1">
          <a:off x="19202400" y="17980479"/>
          <a:ext cx="7493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159294</xdr:rowOff>
    </xdr:from>
    <xdr:to>
      <xdr:col>107</xdr:col>
      <xdr:colOff>101600</xdr:colOff>
      <xdr:row>108</xdr:row>
      <xdr:rowOff>89444</xdr:rowOff>
    </xdr:to>
    <xdr:sp macro="" textlink="">
      <xdr:nvSpPr>
        <xdr:cNvPr id="743" name="楕円 742">
          <a:extLst>
            <a:ext uri="{FF2B5EF4-FFF2-40B4-BE49-F238E27FC236}">
              <a16:creationId xmlns:a16="http://schemas.microsoft.com/office/drawing/2014/main" id="{FD897B50-DF18-427E-8D2C-0B067AA685B4}"/>
            </a:ext>
          </a:extLst>
        </xdr:cNvPr>
        <xdr:cNvSpPr/>
      </xdr:nvSpPr>
      <xdr:spPr>
        <a:xfrm>
          <a:off x="1834515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37012</xdr:rowOff>
    </xdr:from>
    <xdr:to>
      <xdr:col>111</xdr:col>
      <xdr:colOff>177800</xdr:colOff>
      <xdr:row>108</xdr:row>
      <xdr:rowOff>38644</xdr:rowOff>
    </xdr:to>
    <xdr:cxnSp macro="">
      <xdr:nvCxnSpPr>
        <xdr:cNvPr id="744" name="直線コネクタ 743">
          <a:extLst>
            <a:ext uri="{FF2B5EF4-FFF2-40B4-BE49-F238E27FC236}">
              <a16:creationId xmlns:a16="http://schemas.microsoft.com/office/drawing/2014/main" id="{7B7AE18B-7628-4737-99DC-5369081E9CAE}"/>
            </a:ext>
          </a:extLst>
        </xdr:cNvPr>
        <xdr:cNvCxnSpPr/>
      </xdr:nvCxnSpPr>
      <xdr:spPr>
        <a:xfrm flipV="1">
          <a:off x="18395950" y="17982112"/>
          <a:ext cx="8064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162561</xdr:rowOff>
    </xdr:from>
    <xdr:to>
      <xdr:col>102</xdr:col>
      <xdr:colOff>165100</xdr:colOff>
      <xdr:row>108</xdr:row>
      <xdr:rowOff>92711</xdr:rowOff>
    </xdr:to>
    <xdr:sp macro="" textlink="">
      <xdr:nvSpPr>
        <xdr:cNvPr id="745" name="楕円 744">
          <a:extLst>
            <a:ext uri="{FF2B5EF4-FFF2-40B4-BE49-F238E27FC236}">
              <a16:creationId xmlns:a16="http://schemas.microsoft.com/office/drawing/2014/main" id="{5E0F3DA7-B842-4258-BC0B-C0BC0C7D5A71}"/>
            </a:ext>
          </a:extLst>
        </xdr:cNvPr>
        <xdr:cNvSpPr/>
      </xdr:nvSpPr>
      <xdr:spPr>
        <a:xfrm>
          <a:off x="175514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38644</xdr:rowOff>
    </xdr:from>
    <xdr:to>
      <xdr:col>107</xdr:col>
      <xdr:colOff>50800</xdr:colOff>
      <xdr:row>108</xdr:row>
      <xdr:rowOff>41911</xdr:rowOff>
    </xdr:to>
    <xdr:cxnSp macro="">
      <xdr:nvCxnSpPr>
        <xdr:cNvPr id="746" name="直線コネクタ 745">
          <a:extLst>
            <a:ext uri="{FF2B5EF4-FFF2-40B4-BE49-F238E27FC236}">
              <a16:creationId xmlns:a16="http://schemas.microsoft.com/office/drawing/2014/main" id="{BC708F3F-4A90-41EF-A79A-3C09FCA28778}"/>
            </a:ext>
          </a:extLst>
        </xdr:cNvPr>
        <xdr:cNvCxnSpPr/>
      </xdr:nvCxnSpPr>
      <xdr:spPr>
        <a:xfrm flipV="1">
          <a:off x="17602200" y="17983744"/>
          <a:ext cx="7937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747" name="楕円 746">
          <a:extLst>
            <a:ext uri="{FF2B5EF4-FFF2-40B4-BE49-F238E27FC236}">
              <a16:creationId xmlns:a16="http://schemas.microsoft.com/office/drawing/2014/main" id="{4F49EA96-98E1-40E3-9128-4A00186F1F5F}"/>
            </a:ext>
          </a:extLst>
        </xdr:cNvPr>
        <xdr:cNvSpPr/>
      </xdr:nvSpPr>
      <xdr:spPr>
        <a:xfrm>
          <a:off x="16757650" y="179378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41911</xdr:rowOff>
    </xdr:from>
    <xdr:to>
      <xdr:col>102</xdr:col>
      <xdr:colOff>114300</xdr:colOff>
      <xdr:row>108</xdr:row>
      <xdr:rowOff>43543</xdr:rowOff>
    </xdr:to>
    <xdr:cxnSp macro="">
      <xdr:nvCxnSpPr>
        <xdr:cNvPr id="748" name="直線コネクタ 747">
          <a:extLst>
            <a:ext uri="{FF2B5EF4-FFF2-40B4-BE49-F238E27FC236}">
              <a16:creationId xmlns:a16="http://schemas.microsoft.com/office/drawing/2014/main" id="{295AE2CE-A57D-494D-AED6-CF533D0E59F6}"/>
            </a:ext>
          </a:extLst>
        </xdr:cNvPr>
        <xdr:cNvCxnSpPr/>
      </xdr:nvCxnSpPr>
      <xdr:spPr>
        <a:xfrm flipV="1">
          <a:off x="16802100" y="17987011"/>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749" name="n_1aveValue【公民館】&#10;一人当たり面積">
          <a:extLst>
            <a:ext uri="{FF2B5EF4-FFF2-40B4-BE49-F238E27FC236}">
              <a16:creationId xmlns:a16="http://schemas.microsoft.com/office/drawing/2014/main" id="{AFA73592-42F2-4464-8BAC-EABB944247F2}"/>
            </a:ext>
          </a:extLst>
        </xdr:cNvPr>
        <xdr:cNvSpPr txBox="1"/>
      </xdr:nvSpPr>
      <xdr:spPr>
        <a:xfrm>
          <a:off x="18980227" y="1753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0" name="n_2aveValue【公民館】&#10;一人当たり面積">
          <a:extLst>
            <a:ext uri="{FF2B5EF4-FFF2-40B4-BE49-F238E27FC236}">
              <a16:creationId xmlns:a16="http://schemas.microsoft.com/office/drawing/2014/main" id="{B3C75E5F-4B15-4CFC-92FB-2352FE0A6B42}"/>
            </a:ext>
          </a:extLst>
        </xdr:cNvPr>
        <xdr:cNvSpPr txBox="1"/>
      </xdr:nvSpPr>
      <xdr:spPr>
        <a:xfrm>
          <a:off x="1818012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51" name="n_3aveValue【公民館】&#10;一人当たり面積">
          <a:extLst>
            <a:ext uri="{FF2B5EF4-FFF2-40B4-BE49-F238E27FC236}">
              <a16:creationId xmlns:a16="http://schemas.microsoft.com/office/drawing/2014/main" id="{6B398967-B36C-4A38-ACA0-3124D7F8E49B}"/>
            </a:ext>
          </a:extLst>
        </xdr:cNvPr>
        <xdr:cNvSpPr txBox="1"/>
      </xdr:nvSpPr>
      <xdr:spPr>
        <a:xfrm>
          <a:off x="17386377" y="1752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752" name="n_4aveValue【公民館】&#10;一人当たり面積">
          <a:extLst>
            <a:ext uri="{FF2B5EF4-FFF2-40B4-BE49-F238E27FC236}">
              <a16:creationId xmlns:a16="http://schemas.microsoft.com/office/drawing/2014/main" id="{8D84D410-ABB9-4B89-9128-BC51D3A67CB6}"/>
            </a:ext>
          </a:extLst>
        </xdr:cNvPr>
        <xdr:cNvSpPr txBox="1"/>
      </xdr:nvSpPr>
      <xdr:spPr>
        <a:xfrm>
          <a:off x="16592627" y="1751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78939</xdr:rowOff>
    </xdr:from>
    <xdr:ext cx="469744" cy="259045"/>
    <xdr:sp macro="" textlink="">
      <xdr:nvSpPr>
        <xdr:cNvPr id="753" name="n_1mainValue【公民館】&#10;一人当たり面積">
          <a:extLst>
            <a:ext uri="{FF2B5EF4-FFF2-40B4-BE49-F238E27FC236}">
              <a16:creationId xmlns:a16="http://schemas.microsoft.com/office/drawing/2014/main" id="{4DB853B8-43B9-4D6D-91DC-EA07FE72D0EA}"/>
            </a:ext>
          </a:extLst>
        </xdr:cNvPr>
        <xdr:cNvSpPr txBox="1"/>
      </xdr:nvSpPr>
      <xdr:spPr>
        <a:xfrm>
          <a:off x="18980227" y="1802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80571</xdr:rowOff>
    </xdr:from>
    <xdr:ext cx="469744" cy="259045"/>
    <xdr:sp macro="" textlink="">
      <xdr:nvSpPr>
        <xdr:cNvPr id="754" name="n_2mainValue【公民館】&#10;一人当たり面積">
          <a:extLst>
            <a:ext uri="{FF2B5EF4-FFF2-40B4-BE49-F238E27FC236}">
              <a16:creationId xmlns:a16="http://schemas.microsoft.com/office/drawing/2014/main" id="{59058088-C82C-485D-BBAF-67667B57EF0D}"/>
            </a:ext>
          </a:extLst>
        </xdr:cNvPr>
        <xdr:cNvSpPr txBox="1"/>
      </xdr:nvSpPr>
      <xdr:spPr>
        <a:xfrm>
          <a:off x="18180127" y="1802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83838</xdr:rowOff>
    </xdr:from>
    <xdr:ext cx="469744" cy="259045"/>
    <xdr:sp macro="" textlink="">
      <xdr:nvSpPr>
        <xdr:cNvPr id="755" name="n_3mainValue【公民館】&#10;一人当たり面積">
          <a:extLst>
            <a:ext uri="{FF2B5EF4-FFF2-40B4-BE49-F238E27FC236}">
              <a16:creationId xmlns:a16="http://schemas.microsoft.com/office/drawing/2014/main" id="{792AC59D-085C-44E0-93B2-B3BEDF4EC444}"/>
            </a:ext>
          </a:extLst>
        </xdr:cNvPr>
        <xdr:cNvSpPr txBox="1"/>
      </xdr:nvSpPr>
      <xdr:spPr>
        <a:xfrm>
          <a:off x="1738637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756" name="n_4mainValue【公民館】&#10;一人当たり面積">
          <a:extLst>
            <a:ext uri="{FF2B5EF4-FFF2-40B4-BE49-F238E27FC236}">
              <a16:creationId xmlns:a16="http://schemas.microsoft.com/office/drawing/2014/main" id="{48C98C03-089B-4BFA-8C4D-A8870AB927FC}"/>
            </a:ext>
          </a:extLst>
        </xdr:cNvPr>
        <xdr:cNvSpPr txBox="1"/>
      </xdr:nvSpPr>
      <xdr:spPr>
        <a:xfrm>
          <a:off x="16592627" y="1803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269682AA-23B0-47D7-8594-551C342A72A6}"/>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C306C8E8-24CC-4DB4-A196-79E2C38CAD9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2C9FFCA-34E4-4D00-A662-A566882CDFC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類似団体の順位等の中で、有形固定資産減価償却率の高さが顕著なものは公民館、学校施設である。</a:t>
          </a:r>
        </a:p>
        <a:p>
          <a:r>
            <a:rPr kumimoji="1" lang="ja-JP" altLang="en-US" sz="1300">
              <a:latin typeface="ＭＳ Ｐゴシック" panose="020B0600070205080204" pitchFamily="50" charset="-128"/>
              <a:ea typeface="ＭＳ Ｐゴシック" panose="020B0600070205080204" pitchFamily="50" charset="-128"/>
            </a:rPr>
            <a:t>教育関係施設は、計画的な大規模改修や予防保全・事後保全での改修に取り組みながら長寿命化に取り組んでいるところである。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FFE1A5E-710A-4688-BBB9-DAFBFF2D95B8}"/>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E0EF827-24EB-4E19-AF87-AE08E2254237}"/>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073DB2-FE7B-4D15-A170-A98A76AB660B}"/>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1353314-D407-4C59-90AB-933220E5C9D2}"/>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佐賀県鹿島市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AE2219-00E1-4F74-B35D-2935591CBDE5}"/>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83F8E0-64F1-43CA-8938-AB0815D2243B}"/>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843156-F9B0-4062-A02C-D7E6A31238D5}"/>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C115E2-6EAD-4341-AD87-3908D76E1F4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0C70CF-D228-49C9-8B22-B6CA0E67411E}"/>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71EFE29-C218-435D-A4A8-91A3AA2580DE}"/>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27,596
27,367
112.12
17,611,754
17,280,211
258,471
7,463,642
13,700,171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A3166C9-3471-4564-B041-02A96EA4823D}"/>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78B0896-CC11-489C-9B5E-DAC749717593}"/>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6248F2-48D8-4FCA-A31B-A8BA65FE7DE3}"/>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5D30DA-FA25-4384-AD74-4DD9B89F7C22}"/>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AA03DB-3C0B-4B31-938B-4FFADAA31AB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C2ED692-0873-44A2-90A8-97C172DB8C5F}"/>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57E00E-81F7-4689-BD7E-7BA88DA085C9}"/>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310B27-A79C-47FE-8A88-30FA7027AAF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323BAA9-7B43-4FF5-889C-02CCAD80EAB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03B124-07F8-479D-AE4B-28D69BD1FBFA}"/>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D4629A-3B6A-4C22-9184-A414CF52A0B9}"/>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46AA99-BCF4-403A-B342-6AB8D5DAA375}"/>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783D48D-DE92-4332-8506-FBC271D722F2}"/>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93F5E08-5C7B-4E64-86A2-E06347F7C178}"/>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765E61-F02A-402C-8F3C-ABA5A09AA69B}"/>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F09D8F4-532B-4AD8-AAF2-392E1CBCCB5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31D4B3-C5D3-4151-A56A-CEB4AF439428}"/>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5182EF-A107-46CE-A4B1-4F6636E9FC51}"/>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57C3116-6AA4-4FC2-86A8-F533B5B6B59D}"/>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6B7D6CF-034D-4CAE-AAD5-6D44D2E37E73}"/>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FE1A734-3B2B-4ACB-A573-6BAF9857F91A}"/>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3F1290-583E-412B-A972-5F922307EE6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88CC64-941A-45EE-ADE0-571E90C3FA15}"/>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3D26406-A4CF-4481-BC17-77F16109CA85}"/>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D48873-A12F-41D7-A552-9F9F46D88C9A}"/>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17542F-62E7-465B-B182-D370C0FF63D9}"/>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5D409C-BDB7-46CF-B213-199BD2D521A7}"/>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E2B9AE4-0852-4CF8-89CE-DA6F979DB8A9}"/>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DCA0B8F-59E2-40D9-91A9-EAD297D001B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84200BE-2391-4685-82F8-BC054E807B0E}"/>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A626CE8-74BC-42BA-8BFB-93CA0FC4A368}"/>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55DABCD-CA3C-42AE-95A9-646FE19E500C}"/>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EE7B263-0C58-49DE-8EBC-E0829EAE3A03}"/>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6C29806-1121-4418-B151-CBD244DCBEF8}"/>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22CA0AF-F9B6-4670-9915-7B57B454C1E3}"/>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83F3BF4-CD05-4ED3-A96D-7D704D15F27B}"/>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69E6ED6-2867-451D-8676-EA8C64B7350D}"/>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ED77BC6-A75D-4C58-8115-ADC246C76D71}"/>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BD9FACD-8C64-44C1-B56F-878D15F821AC}"/>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2EF28EB-63C3-4B5B-93C6-7E74D624A08D}"/>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07170DA-7110-403F-8C59-1EBAD9675AF9}"/>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F67AC00-131A-4975-A1B1-1BE74D2C59AA}"/>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5D176FC-54F5-4294-8CF3-B415654F6FD1}"/>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74B37A5-8346-4ED9-B2EE-82543062C3F0}"/>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BD1A470-AB5A-4721-ACAB-6433B1BF2532}"/>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E192CE1-612F-458B-B901-B44ECD656752}"/>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5B62EA7-21CB-49DC-B86E-B2C5341418A8}"/>
            </a:ext>
          </a:extLst>
        </xdr:cNvPr>
        <xdr:cNvCxnSpPr/>
      </xdr:nvCxnSpPr>
      <xdr:spPr>
        <a:xfrm flipV="1">
          <a:off x="4177665" y="549002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CD9E98C0-8679-4C5F-87C3-CB04E18968BF}"/>
            </a:ext>
          </a:extLst>
        </xdr:cNvPr>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46B545C-9CED-4563-9180-AFFFC523F01B}"/>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7E891C3B-2CD3-49BC-B286-0A6A69A7EF81}"/>
            </a:ext>
          </a:extLst>
        </xdr:cNvPr>
        <xdr:cNvSpPr txBox="1"/>
      </xdr:nvSpPr>
      <xdr:spPr>
        <a:xfrm>
          <a:off x="4216400" y="5277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E9BC33CE-7C15-4AB4-A3BE-D9F2F2D8A9EB}"/>
            </a:ext>
          </a:extLst>
        </xdr:cNvPr>
        <xdr:cNvCxnSpPr/>
      </xdr:nvCxnSpPr>
      <xdr:spPr>
        <a:xfrm>
          <a:off x="4108450" y="5490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FE3F882F-733C-4EBD-AABD-B245AD879968}"/>
            </a:ext>
          </a:extLst>
        </xdr:cNvPr>
        <xdr:cNvSpPr txBox="1"/>
      </xdr:nvSpPr>
      <xdr:spPr>
        <a:xfrm>
          <a:off x="4216400" y="5993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FEE9D285-0E13-4D6B-A12B-62E8F52BCDB9}"/>
            </a:ext>
          </a:extLst>
        </xdr:cNvPr>
        <xdr:cNvSpPr/>
      </xdr:nvSpPr>
      <xdr:spPr>
        <a:xfrm>
          <a:off x="4127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DD30941E-D1FC-4037-96BF-DE2CD3FA9040}"/>
            </a:ext>
          </a:extLst>
        </xdr:cNvPr>
        <xdr:cNvSpPr/>
      </xdr:nvSpPr>
      <xdr:spPr>
        <a:xfrm>
          <a:off x="3384550" y="6117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463CEFA8-A642-4560-A966-8071DC32F17A}"/>
            </a:ext>
          </a:extLst>
        </xdr:cNvPr>
        <xdr:cNvSpPr/>
      </xdr:nvSpPr>
      <xdr:spPr>
        <a:xfrm>
          <a:off x="2571750" y="611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6691F419-AA96-4F45-9D48-D2B7F47ACF99}"/>
            </a:ext>
          </a:extLst>
        </xdr:cNvPr>
        <xdr:cNvSpPr/>
      </xdr:nvSpPr>
      <xdr:spPr>
        <a:xfrm>
          <a:off x="1778000" y="60945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EF05C931-ACB4-46CD-9943-369326D77A15}"/>
            </a:ext>
          </a:extLst>
        </xdr:cNvPr>
        <xdr:cNvSpPr/>
      </xdr:nvSpPr>
      <xdr:spPr>
        <a:xfrm>
          <a:off x="984250" y="60733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87CAC29-9F9A-4AEB-9B65-5E57500CC363}"/>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B57F0E0-9C91-4C4E-9AE6-7D462CC76FEF}"/>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3A0583-78B9-4A37-91EB-DE7E918EB49B}"/>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3627A52-85A9-4D5F-A44E-D8F248A1C2E5}"/>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7AD07BF-77C2-41FC-A5CC-D94A08176EBF}"/>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74" name="楕円 73">
          <a:extLst>
            <a:ext uri="{FF2B5EF4-FFF2-40B4-BE49-F238E27FC236}">
              <a16:creationId xmlns:a16="http://schemas.microsoft.com/office/drawing/2014/main" id="{56FC5E85-D4AC-41C2-A900-3D7B2AE54668}"/>
            </a:ext>
          </a:extLst>
        </xdr:cNvPr>
        <xdr:cNvSpPr/>
      </xdr:nvSpPr>
      <xdr:spPr>
        <a:xfrm>
          <a:off x="4127500" y="62073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70774</xdr:rowOff>
    </xdr:from>
    <xdr:ext cx="405111" cy="259045"/>
    <xdr:sp macro="" textlink="">
      <xdr:nvSpPr>
        <xdr:cNvPr id="75" name="【図書館】&#10;有形固定資産減価償却率該当値テキスト">
          <a:extLst>
            <a:ext uri="{FF2B5EF4-FFF2-40B4-BE49-F238E27FC236}">
              <a16:creationId xmlns:a16="http://schemas.microsoft.com/office/drawing/2014/main" id="{2E18BDD5-2A59-4B74-B74B-60C81E3DF638}"/>
            </a:ext>
          </a:extLst>
        </xdr:cNvPr>
        <xdr:cNvSpPr txBox="1"/>
      </xdr:nvSpPr>
      <xdr:spPr>
        <a:xfrm>
          <a:off x="4216400" y="618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56424</xdr:rowOff>
    </xdr:from>
    <xdr:to>
      <xdr:col>20</xdr:col>
      <xdr:colOff>38100</xdr:colOff>
      <xdr:row>37</xdr:row>
      <xdr:rowOff>158024</xdr:rowOff>
    </xdr:to>
    <xdr:sp macro="" textlink="">
      <xdr:nvSpPr>
        <xdr:cNvPr id="76" name="楕円 75">
          <a:extLst>
            <a:ext uri="{FF2B5EF4-FFF2-40B4-BE49-F238E27FC236}">
              <a16:creationId xmlns:a16="http://schemas.microsoft.com/office/drawing/2014/main" id="{D6F9591C-B588-4BC1-9307-36ADA4AC60F6}"/>
            </a:ext>
          </a:extLst>
        </xdr:cNvPr>
        <xdr:cNvSpPr/>
      </xdr:nvSpPr>
      <xdr:spPr>
        <a:xfrm>
          <a:off x="3384550" y="61714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107224</xdr:rowOff>
    </xdr:from>
    <xdr:to>
      <xdr:col>24</xdr:col>
      <xdr:colOff>63500</xdr:colOff>
      <xdr:row>37</xdr:row>
      <xdr:rowOff>143147</xdr:rowOff>
    </xdr:to>
    <xdr:cxnSp macro="">
      <xdr:nvCxnSpPr>
        <xdr:cNvPr id="77" name="直線コネクタ 76">
          <a:extLst>
            <a:ext uri="{FF2B5EF4-FFF2-40B4-BE49-F238E27FC236}">
              <a16:creationId xmlns:a16="http://schemas.microsoft.com/office/drawing/2014/main" id="{04EE02E1-3BEF-47AD-BB46-35917BAC7292}"/>
            </a:ext>
          </a:extLst>
        </xdr:cNvPr>
        <xdr:cNvCxnSpPr/>
      </xdr:nvCxnSpPr>
      <xdr:spPr>
        <a:xfrm>
          <a:off x="3429000" y="6222274"/>
          <a:ext cx="7493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20501</xdr:rowOff>
    </xdr:from>
    <xdr:to>
      <xdr:col>15</xdr:col>
      <xdr:colOff>101600</xdr:colOff>
      <xdr:row>37</xdr:row>
      <xdr:rowOff>122101</xdr:rowOff>
    </xdr:to>
    <xdr:sp macro="" textlink="">
      <xdr:nvSpPr>
        <xdr:cNvPr id="78" name="楕円 77">
          <a:extLst>
            <a:ext uri="{FF2B5EF4-FFF2-40B4-BE49-F238E27FC236}">
              <a16:creationId xmlns:a16="http://schemas.microsoft.com/office/drawing/2014/main" id="{6AE3606D-EBDA-45FC-A538-0963C669BF3D}"/>
            </a:ext>
          </a:extLst>
        </xdr:cNvPr>
        <xdr:cNvSpPr/>
      </xdr:nvSpPr>
      <xdr:spPr>
        <a:xfrm>
          <a:off x="257175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71301</xdr:rowOff>
    </xdr:from>
    <xdr:to>
      <xdr:col>19</xdr:col>
      <xdr:colOff>177800</xdr:colOff>
      <xdr:row>37</xdr:row>
      <xdr:rowOff>107224</xdr:rowOff>
    </xdr:to>
    <xdr:cxnSp macro="">
      <xdr:nvCxnSpPr>
        <xdr:cNvPr id="79" name="直線コネクタ 78">
          <a:extLst>
            <a:ext uri="{FF2B5EF4-FFF2-40B4-BE49-F238E27FC236}">
              <a16:creationId xmlns:a16="http://schemas.microsoft.com/office/drawing/2014/main" id="{BB4496B5-FCBB-49C8-91A5-33FF8FD0EDE9}"/>
            </a:ext>
          </a:extLst>
        </xdr:cNvPr>
        <xdr:cNvCxnSpPr/>
      </xdr:nvCxnSpPr>
      <xdr:spPr>
        <a:xfrm>
          <a:off x="2622550" y="6186351"/>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80" name="楕円 79">
          <a:extLst>
            <a:ext uri="{FF2B5EF4-FFF2-40B4-BE49-F238E27FC236}">
              <a16:creationId xmlns:a16="http://schemas.microsoft.com/office/drawing/2014/main" id="{33A4A6EE-D5FF-4F1A-8C49-0E36FBDCECCB}"/>
            </a:ext>
          </a:extLst>
        </xdr:cNvPr>
        <xdr:cNvSpPr/>
      </xdr:nvSpPr>
      <xdr:spPr>
        <a:xfrm>
          <a:off x="1778000" y="61059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71301</xdr:rowOff>
    </xdr:to>
    <xdr:cxnSp macro="">
      <xdr:nvCxnSpPr>
        <xdr:cNvPr id="81" name="直線コネクタ 80">
          <a:extLst>
            <a:ext uri="{FF2B5EF4-FFF2-40B4-BE49-F238E27FC236}">
              <a16:creationId xmlns:a16="http://schemas.microsoft.com/office/drawing/2014/main" id="{E1476BEE-0EE2-4744-A990-704C8E1903F9}"/>
            </a:ext>
          </a:extLst>
        </xdr:cNvPr>
        <xdr:cNvCxnSpPr/>
      </xdr:nvCxnSpPr>
      <xdr:spPr>
        <a:xfrm>
          <a:off x="1828800" y="6150428"/>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120106</xdr:rowOff>
    </xdr:from>
    <xdr:to>
      <xdr:col>6</xdr:col>
      <xdr:colOff>38100</xdr:colOff>
      <xdr:row>37</xdr:row>
      <xdr:rowOff>50256</xdr:rowOff>
    </xdr:to>
    <xdr:sp macro="" textlink="">
      <xdr:nvSpPr>
        <xdr:cNvPr id="82" name="楕円 81">
          <a:extLst>
            <a:ext uri="{FF2B5EF4-FFF2-40B4-BE49-F238E27FC236}">
              <a16:creationId xmlns:a16="http://schemas.microsoft.com/office/drawing/2014/main" id="{24823362-9379-4A61-B5BA-16FD7D36D971}"/>
            </a:ext>
          </a:extLst>
        </xdr:cNvPr>
        <xdr:cNvSpPr/>
      </xdr:nvSpPr>
      <xdr:spPr>
        <a:xfrm>
          <a:off x="984250" y="60700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170906</xdr:rowOff>
    </xdr:from>
    <xdr:to>
      <xdr:col>10</xdr:col>
      <xdr:colOff>114300</xdr:colOff>
      <xdr:row>37</xdr:row>
      <xdr:rowOff>35378</xdr:rowOff>
    </xdr:to>
    <xdr:cxnSp macro="">
      <xdr:nvCxnSpPr>
        <xdr:cNvPr id="83" name="直線コネクタ 82">
          <a:extLst>
            <a:ext uri="{FF2B5EF4-FFF2-40B4-BE49-F238E27FC236}">
              <a16:creationId xmlns:a16="http://schemas.microsoft.com/office/drawing/2014/main" id="{FCA53D4B-1A76-465E-95BF-E9A8EAB5B5B3}"/>
            </a:ext>
          </a:extLst>
        </xdr:cNvPr>
        <xdr:cNvCxnSpPr/>
      </xdr:nvCxnSpPr>
      <xdr:spPr>
        <a:xfrm>
          <a:off x="1028700" y="6114506"/>
          <a:ext cx="8001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A7780EBC-724A-4A56-A38A-9C46FD4E8334}"/>
            </a:ext>
          </a:extLst>
        </xdr:cNvPr>
        <xdr:cNvSpPr txBox="1"/>
      </xdr:nvSpPr>
      <xdr:spPr>
        <a:xfrm>
          <a:off x="3239144" y="589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DD5BE6AE-4BE6-408C-9259-59E13763523A}"/>
            </a:ext>
          </a:extLst>
        </xdr:cNvPr>
        <xdr:cNvSpPr txBox="1"/>
      </xdr:nvSpPr>
      <xdr:spPr>
        <a:xfrm>
          <a:off x="2439044" y="590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1B2D122E-B326-4C68-8539-2BC71DF3C899}"/>
            </a:ext>
          </a:extLst>
        </xdr:cNvPr>
        <xdr:cNvSpPr txBox="1"/>
      </xdr:nvSpPr>
      <xdr:spPr>
        <a:xfrm>
          <a:off x="1645294" y="587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F540A54E-B11A-4CFB-8AFA-1259882BDBAB}"/>
            </a:ext>
          </a:extLst>
        </xdr:cNvPr>
        <xdr:cNvSpPr txBox="1"/>
      </xdr:nvSpPr>
      <xdr:spPr>
        <a:xfrm>
          <a:off x="851544" y="615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149151</xdr:rowOff>
    </xdr:from>
    <xdr:ext cx="405111" cy="259045"/>
    <xdr:sp macro="" textlink="">
      <xdr:nvSpPr>
        <xdr:cNvPr id="88" name="n_1mainValue【図書館】&#10;有形固定資産減価償却率">
          <a:extLst>
            <a:ext uri="{FF2B5EF4-FFF2-40B4-BE49-F238E27FC236}">
              <a16:creationId xmlns:a16="http://schemas.microsoft.com/office/drawing/2014/main" id="{BA2D3D8B-7143-4922-82D9-B16BDDF88D95}"/>
            </a:ext>
          </a:extLst>
        </xdr:cNvPr>
        <xdr:cNvSpPr txBox="1"/>
      </xdr:nvSpPr>
      <xdr:spPr>
        <a:xfrm>
          <a:off x="3239144" y="626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113228</xdr:rowOff>
    </xdr:from>
    <xdr:ext cx="405111" cy="259045"/>
    <xdr:sp macro="" textlink="">
      <xdr:nvSpPr>
        <xdr:cNvPr id="89" name="n_2mainValue【図書館】&#10;有形固定資産減価償却率">
          <a:extLst>
            <a:ext uri="{FF2B5EF4-FFF2-40B4-BE49-F238E27FC236}">
              <a16:creationId xmlns:a16="http://schemas.microsoft.com/office/drawing/2014/main" id="{202F2941-C05B-44E8-BD1B-7C824B95E0D5}"/>
            </a:ext>
          </a:extLst>
        </xdr:cNvPr>
        <xdr:cNvSpPr txBox="1"/>
      </xdr:nvSpPr>
      <xdr:spPr>
        <a:xfrm>
          <a:off x="2439044" y="622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77305</xdr:rowOff>
    </xdr:from>
    <xdr:ext cx="405111" cy="259045"/>
    <xdr:sp macro="" textlink="">
      <xdr:nvSpPr>
        <xdr:cNvPr id="90" name="n_3mainValue【図書館】&#10;有形固定資産減価償却率">
          <a:extLst>
            <a:ext uri="{FF2B5EF4-FFF2-40B4-BE49-F238E27FC236}">
              <a16:creationId xmlns:a16="http://schemas.microsoft.com/office/drawing/2014/main" id="{8B0F20AC-A6C6-4985-98B9-4019B3AC5E92}"/>
            </a:ext>
          </a:extLst>
        </xdr:cNvPr>
        <xdr:cNvSpPr txBox="1"/>
      </xdr:nvSpPr>
      <xdr:spPr>
        <a:xfrm>
          <a:off x="1645294" y="619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91" name="n_4mainValue【図書館】&#10;有形固定資産減価償却率">
          <a:extLst>
            <a:ext uri="{FF2B5EF4-FFF2-40B4-BE49-F238E27FC236}">
              <a16:creationId xmlns:a16="http://schemas.microsoft.com/office/drawing/2014/main" id="{D60175D5-4F17-47E2-8A23-AC4C713AEF72}"/>
            </a:ext>
          </a:extLst>
        </xdr:cNvPr>
        <xdr:cNvSpPr txBox="1"/>
      </xdr:nvSpPr>
      <xdr:spPr>
        <a:xfrm>
          <a:off x="851544" y="5851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23E9860-739A-47EC-988E-4DD5C034BC3D}"/>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40E287F-C24C-45CB-B741-C1DE368B87AB}"/>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D1183B1-A826-45A5-82BE-0B71973C2524}"/>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CEDCD2E-CAC3-4959-9892-A0110D7ACE4D}"/>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9724693-82BA-40BB-BA06-5F6280461BA6}"/>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75217D4-44A7-4202-B466-A3D2E3BF154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80BA54F-9850-4A48-BB28-ABF2F313971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79333C4-1972-4971-8B50-E22EDBE2F71B}"/>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FB84C7A-51B8-4B8B-AD8E-3E4D1E43A2ED}"/>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EF81832-A120-43A6-8D0A-6B08CB4D97CF}"/>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14E19BF-56C8-4868-AE0E-90C28A7818D9}"/>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869EA7F-2617-4C21-AB8F-FBF933B2E50A}"/>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0285B57-7BE7-4DB9-B0BE-72A832A736EE}"/>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2FEF6C8-DBC7-44DE-B0E4-CECC827B7A13}"/>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148BCD4-F8AB-4CC3-937F-54FADF227CE0}"/>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9EAD7A3-4A0D-4FCA-880D-0E1DF5C64320}"/>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140F669-4436-48CD-8697-B1FC88777361}"/>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D63972E-34D4-4FDC-A41F-7273844F59D2}"/>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B8A078E-26A5-4C85-9DE8-DE5983CBB18B}"/>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6A0069A-B39B-431B-A3B6-B3EE7440DB84}"/>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F6322BA-1ABC-4E30-8C57-344053F19E53}"/>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B11290A4-D675-42B2-B708-783D36FA3B25}"/>
            </a:ext>
          </a:extLst>
        </xdr:cNvPr>
        <xdr:cNvCxnSpPr/>
      </xdr:nvCxnSpPr>
      <xdr:spPr>
        <a:xfrm flipV="1">
          <a:off x="9429115" y="5455412"/>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28D5821C-F2D2-4DC0-9574-4D31F4B1C9AD}"/>
            </a:ext>
          </a:extLst>
        </xdr:cNvPr>
        <xdr:cNvSpPr txBox="1"/>
      </xdr:nvSpPr>
      <xdr:spPr>
        <a:xfrm>
          <a:off x="9467850" y="687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AFDAF27D-4240-48D6-8E0C-2EF2F03B1842}"/>
            </a:ext>
          </a:extLst>
        </xdr:cNvPr>
        <xdr:cNvCxnSpPr/>
      </xdr:nvCxnSpPr>
      <xdr:spPr>
        <a:xfrm>
          <a:off x="9359900" y="68676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42190311-5DAA-429D-B1E0-2ABE65E01F2E}"/>
            </a:ext>
          </a:extLst>
        </xdr:cNvPr>
        <xdr:cNvSpPr txBox="1"/>
      </xdr:nvSpPr>
      <xdr:spPr>
        <a:xfrm>
          <a:off x="9467850" y="524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E558D722-B8E9-4757-BB4A-950568C3DB00}"/>
            </a:ext>
          </a:extLst>
        </xdr:cNvPr>
        <xdr:cNvCxnSpPr/>
      </xdr:nvCxnSpPr>
      <xdr:spPr>
        <a:xfrm>
          <a:off x="9359900" y="5455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ED792A51-5895-4B23-88C1-DF669D748281}"/>
            </a:ext>
          </a:extLst>
        </xdr:cNvPr>
        <xdr:cNvSpPr txBox="1"/>
      </xdr:nvSpPr>
      <xdr:spPr>
        <a:xfrm>
          <a:off x="9467850" y="6408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252C3519-3EE2-40ED-A7EC-7FE7E1759BA1}"/>
            </a:ext>
          </a:extLst>
        </xdr:cNvPr>
        <xdr:cNvSpPr/>
      </xdr:nvSpPr>
      <xdr:spPr>
        <a:xfrm>
          <a:off x="9398000" y="6550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32229982-9A04-4658-B543-550B484A8D9E}"/>
            </a:ext>
          </a:extLst>
        </xdr:cNvPr>
        <xdr:cNvSpPr/>
      </xdr:nvSpPr>
      <xdr:spPr>
        <a:xfrm>
          <a:off x="8636000" y="6555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6752CB32-44F3-466D-8E20-6372FFC839AD}"/>
            </a:ext>
          </a:extLst>
        </xdr:cNvPr>
        <xdr:cNvSpPr/>
      </xdr:nvSpPr>
      <xdr:spPr>
        <a:xfrm>
          <a:off x="7842250" y="65598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11A5D3C9-5AE1-4921-866F-7190EDCD5C0E}"/>
            </a:ext>
          </a:extLst>
        </xdr:cNvPr>
        <xdr:cNvSpPr/>
      </xdr:nvSpPr>
      <xdr:spPr>
        <a:xfrm>
          <a:off x="7029450" y="6564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45368EEE-FB6D-4278-AF41-0CE258698132}"/>
            </a:ext>
          </a:extLst>
        </xdr:cNvPr>
        <xdr:cNvSpPr/>
      </xdr:nvSpPr>
      <xdr:spPr>
        <a:xfrm>
          <a:off x="6235700" y="6568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B4FC808-370B-4976-B60E-C4236C17111D}"/>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0138063-C77B-47DF-8D6A-1244EC00AAEE}"/>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C8E83E4-1C2E-402F-A593-1293C6891C5C}"/>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6248A2B-0EE8-454A-B9FE-C162DA04B4DC}"/>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4F454C7-DD96-41C5-9EED-D4E7BDFE3A0E}"/>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xdr:rowOff>
    </xdr:from>
    <xdr:to>
      <xdr:col>55</xdr:col>
      <xdr:colOff>50800</xdr:colOff>
      <xdr:row>40</xdr:row>
      <xdr:rowOff>108712</xdr:rowOff>
    </xdr:to>
    <xdr:sp macro="" textlink="">
      <xdr:nvSpPr>
        <xdr:cNvPr id="129" name="楕円 128">
          <a:extLst>
            <a:ext uri="{FF2B5EF4-FFF2-40B4-BE49-F238E27FC236}">
              <a16:creationId xmlns:a16="http://schemas.microsoft.com/office/drawing/2014/main" id="{CA4C3E44-FE12-4842-9D8C-E4B286170B45}"/>
            </a:ext>
          </a:extLst>
        </xdr:cNvPr>
        <xdr:cNvSpPr/>
      </xdr:nvSpPr>
      <xdr:spPr>
        <a:xfrm>
          <a:off x="9398000" y="66174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156989</xdr:rowOff>
    </xdr:from>
    <xdr:ext cx="469744" cy="259045"/>
    <xdr:sp macro="" textlink="">
      <xdr:nvSpPr>
        <xdr:cNvPr id="130" name="【図書館】&#10;一人当たり面積該当値テキスト">
          <a:extLst>
            <a:ext uri="{FF2B5EF4-FFF2-40B4-BE49-F238E27FC236}">
              <a16:creationId xmlns:a16="http://schemas.microsoft.com/office/drawing/2014/main" id="{8BEB9DD1-1C98-4470-B984-241DE8E48DEE}"/>
            </a:ext>
          </a:extLst>
        </xdr:cNvPr>
        <xdr:cNvSpPr txBox="1"/>
      </xdr:nvSpPr>
      <xdr:spPr>
        <a:xfrm>
          <a:off x="9467850" y="66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31" name="楕円 130">
          <a:extLst>
            <a:ext uri="{FF2B5EF4-FFF2-40B4-BE49-F238E27FC236}">
              <a16:creationId xmlns:a16="http://schemas.microsoft.com/office/drawing/2014/main" id="{ABB3C3AD-5FD5-414A-8D43-EF88FDC038C6}"/>
            </a:ext>
          </a:extLst>
        </xdr:cNvPr>
        <xdr:cNvSpPr/>
      </xdr:nvSpPr>
      <xdr:spPr>
        <a:xfrm>
          <a:off x="8636000" y="661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57912</xdr:rowOff>
    </xdr:from>
    <xdr:to>
      <xdr:col>55</xdr:col>
      <xdr:colOff>0</xdr:colOff>
      <xdr:row>40</xdr:row>
      <xdr:rowOff>57912</xdr:rowOff>
    </xdr:to>
    <xdr:cxnSp macro="">
      <xdr:nvCxnSpPr>
        <xdr:cNvPr id="132" name="直線コネクタ 131">
          <a:extLst>
            <a:ext uri="{FF2B5EF4-FFF2-40B4-BE49-F238E27FC236}">
              <a16:creationId xmlns:a16="http://schemas.microsoft.com/office/drawing/2014/main" id="{A091CF31-F7CE-43DF-8249-9C37F3F2FE03}"/>
            </a:ext>
          </a:extLst>
        </xdr:cNvPr>
        <xdr:cNvCxnSpPr/>
      </xdr:nvCxnSpPr>
      <xdr:spPr>
        <a:xfrm>
          <a:off x="8686800" y="666826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33" name="楕円 132">
          <a:extLst>
            <a:ext uri="{FF2B5EF4-FFF2-40B4-BE49-F238E27FC236}">
              <a16:creationId xmlns:a16="http://schemas.microsoft.com/office/drawing/2014/main" id="{8D346F28-2D7A-4759-A666-F380D2CD8AFD}"/>
            </a:ext>
          </a:extLst>
        </xdr:cNvPr>
        <xdr:cNvSpPr/>
      </xdr:nvSpPr>
      <xdr:spPr>
        <a:xfrm>
          <a:off x="7842250" y="66220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57912</xdr:rowOff>
    </xdr:from>
    <xdr:to>
      <xdr:col>50</xdr:col>
      <xdr:colOff>114300</xdr:colOff>
      <xdr:row>40</xdr:row>
      <xdr:rowOff>62484</xdr:rowOff>
    </xdr:to>
    <xdr:cxnSp macro="">
      <xdr:nvCxnSpPr>
        <xdr:cNvPr id="134" name="直線コネクタ 133">
          <a:extLst>
            <a:ext uri="{FF2B5EF4-FFF2-40B4-BE49-F238E27FC236}">
              <a16:creationId xmlns:a16="http://schemas.microsoft.com/office/drawing/2014/main" id="{16147745-B671-45F6-8B76-BAE48B670EF6}"/>
            </a:ext>
          </a:extLst>
        </xdr:cNvPr>
        <xdr:cNvCxnSpPr/>
      </xdr:nvCxnSpPr>
      <xdr:spPr>
        <a:xfrm flipV="1">
          <a:off x="7886700" y="6668262"/>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xdr:rowOff>
    </xdr:from>
    <xdr:to>
      <xdr:col>41</xdr:col>
      <xdr:colOff>101600</xdr:colOff>
      <xdr:row>40</xdr:row>
      <xdr:rowOff>113284</xdr:rowOff>
    </xdr:to>
    <xdr:sp macro="" textlink="">
      <xdr:nvSpPr>
        <xdr:cNvPr id="135" name="楕円 134">
          <a:extLst>
            <a:ext uri="{FF2B5EF4-FFF2-40B4-BE49-F238E27FC236}">
              <a16:creationId xmlns:a16="http://schemas.microsoft.com/office/drawing/2014/main" id="{C160467A-1461-472A-9D29-00BB54BC679A}"/>
            </a:ext>
          </a:extLst>
        </xdr:cNvPr>
        <xdr:cNvSpPr/>
      </xdr:nvSpPr>
      <xdr:spPr>
        <a:xfrm>
          <a:off x="7029450" y="66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62484</xdr:rowOff>
    </xdr:from>
    <xdr:to>
      <xdr:col>45</xdr:col>
      <xdr:colOff>177800</xdr:colOff>
      <xdr:row>40</xdr:row>
      <xdr:rowOff>62484</xdr:rowOff>
    </xdr:to>
    <xdr:cxnSp macro="">
      <xdr:nvCxnSpPr>
        <xdr:cNvPr id="136" name="直線コネクタ 135">
          <a:extLst>
            <a:ext uri="{FF2B5EF4-FFF2-40B4-BE49-F238E27FC236}">
              <a16:creationId xmlns:a16="http://schemas.microsoft.com/office/drawing/2014/main" id="{AFDA6B8F-E8F9-4020-8236-1DF2626D0406}"/>
            </a:ext>
          </a:extLst>
        </xdr:cNvPr>
        <xdr:cNvCxnSpPr/>
      </xdr:nvCxnSpPr>
      <xdr:spPr>
        <a:xfrm>
          <a:off x="7080250" y="667283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xdr:rowOff>
    </xdr:from>
    <xdr:to>
      <xdr:col>36</xdr:col>
      <xdr:colOff>165100</xdr:colOff>
      <xdr:row>40</xdr:row>
      <xdr:rowOff>117856</xdr:rowOff>
    </xdr:to>
    <xdr:sp macro="" textlink="">
      <xdr:nvSpPr>
        <xdr:cNvPr id="137" name="楕円 136">
          <a:extLst>
            <a:ext uri="{FF2B5EF4-FFF2-40B4-BE49-F238E27FC236}">
              <a16:creationId xmlns:a16="http://schemas.microsoft.com/office/drawing/2014/main" id="{E07225D4-6ECB-44FF-A0FF-108E53C037AC}"/>
            </a:ext>
          </a:extLst>
        </xdr:cNvPr>
        <xdr:cNvSpPr/>
      </xdr:nvSpPr>
      <xdr:spPr>
        <a:xfrm>
          <a:off x="6235700" y="66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62484</xdr:rowOff>
    </xdr:from>
    <xdr:to>
      <xdr:col>41</xdr:col>
      <xdr:colOff>50800</xdr:colOff>
      <xdr:row>40</xdr:row>
      <xdr:rowOff>67056</xdr:rowOff>
    </xdr:to>
    <xdr:cxnSp macro="">
      <xdr:nvCxnSpPr>
        <xdr:cNvPr id="138" name="直線コネクタ 137">
          <a:extLst>
            <a:ext uri="{FF2B5EF4-FFF2-40B4-BE49-F238E27FC236}">
              <a16:creationId xmlns:a16="http://schemas.microsoft.com/office/drawing/2014/main" id="{81CD63F3-0C16-463B-8321-3565211EB49A}"/>
            </a:ext>
          </a:extLst>
        </xdr:cNvPr>
        <xdr:cNvCxnSpPr/>
      </xdr:nvCxnSpPr>
      <xdr:spPr>
        <a:xfrm flipV="1">
          <a:off x="6286500" y="6672834"/>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6B639D07-22D1-48C0-97FA-88C5DF1F29D2}"/>
            </a:ext>
          </a:extLst>
        </xdr:cNvPr>
        <xdr:cNvSpPr txBox="1"/>
      </xdr:nvSpPr>
      <xdr:spPr>
        <a:xfrm>
          <a:off x="8458277" y="633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0393246E-92D2-47C3-A9D4-59F1A7DA55E0}"/>
            </a:ext>
          </a:extLst>
        </xdr:cNvPr>
        <xdr:cNvSpPr txBox="1"/>
      </xdr:nvSpPr>
      <xdr:spPr>
        <a:xfrm>
          <a:off x="7677227" y="63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5852F9A5-E2D9-4A18-BBF4-624227AB1772}"/>
            </a:ext>
          </a:extLst>
        </xdr:cNvPr>
        <xdr:cNvSpPr txBox="1"/>
      </xdr:nvSpPr>
      <xdr:spPr>
        <a:xfrm>
          <a:off x="6864427" y="634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DFDD6F63-DC5A-44E5-9A3D-BFDF342C0C8D}"/>
            </a:ext>
          </a:extLst>
        </xdr:cNvPr>
        <xdr:cNvSpPr txBox="1"/>
      </xdr:nvSpPr>
      <xdr:spPr>
        <a:xfrm>
          <a:off x="6070677" y="63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99839</xdr:rowOff>
    </xdr:from>
    <xdr:ext cx="469744" cy="259045"/>
    <xdr:sp macro="" textlink="">
      <xdr:nvSpPr>
        <xdr:cNvPr id="143" name="n_1mainValue【図書館】&#10;一人当たり面積">
          <a:extLst>
            <a:ext uri="{FF2B5EF4-FFF2-40B4-BE49-F238E27FC236}">
              <a16:creationId xmlns:a16="http://schemas.microsoft.com/office/drawing/2014/main" id="{E0792BF4-7F75-4D6F-A332-4EFC8CC021B8}"/>
            </a:ext>
          </a:extLst>
        </xdr:cNvPr>
        <xdr:cNvSpPr txBox="1"/>
      </xdr:nvSpPr>
      <xdr:spPr>
        <a:xfrm>
          <a:off x="8458277" y="671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4" name="n_2mainValue【図書館】&#10;一人当たり面積">
          <a:extLst>
            <a:ext uri="{FF2B5EF4-FFF2-40B4-BE49-F238E27FC236}">
              <a16:creationId xmlns:a16="http://schemas.microsoft.com/office/drawing/2014/main" id="{2C51A9A6-E325-416E-BE8B-6B38AFA3A0FE}"/>
            </a:ext>
          </a:extLst>
        </xdr:cNvPr>
        <xdr:cNvSpPr txBox="1"/>
      </xdr:nvSpPr>
      <xdr:spPr>
        <a:xfrm>
          <a:off x="7677227" y="671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104411</xdr:rowOff>
    </xdr:from>
    <xdr:ext cx="469744" cy="259045"/>
    <xdr:sp macro="" textlink="">
      <xdr:nvSpPr>
        <xdr:cNvPr id="145" name="n_3mainValue【図書館】&#10;一人当たり面積">
          <a:extLst>
            <a:ext uri="{FF2B5EF4-FFF2-40B4-BE49-F238E27FC236}">
              <a16:creationId xmlns:a16="http://schemas.microsoft.com/office/drawing/2014/main" id="{AB75FBB6-DF48-4356-BBCA-6D53992CE8B2}"/>
            </a:ext>
          </a:extLst>
        </xdr:cNvPr>
        <xdr:cNvSpPr txBox="1"/>
      </xdr:nvSpPr>
      <xdr:spPr>
        <a:xfrm>
          <a:off x="6864427" y="671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108983</xdr:rowOff>
    </xdr:from>
    <xdr:ext cx="469744" cy="259045"/>
    <xdr:sp macro="" textlink="">
      <xdr:nvSpPr>
        <xdr:cNvPr id="146" name="n_4mainValue【図書館】&#10;一人当たり面積">
          <a:extLst>
            <a:ext uri="{FF2B5EF4-FFF2-40B4-BE49-F238E27FC236}">
              <a16:creationId xmlns:a16="http://schemas.microsoft.com/office/drawing/2014/main" id="{6F4DB8FE-FB7A-4FDF-A901-AF79288B39FB}"/>
            </a:ext>
          </a:extLst>
        </xdr:cNvPr>
        <xdr:cNvSpPr txBox="1"/>
      </xdr:nvSpPr>
      <xdr:spPr>
        <a:xfrm>
          <a:off x="6070677" y="671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3ED227D-9026-4446-9F87-B0C3FA2F8FB2}"/>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A80E222-8C1E-4755-A407-CB0483AFE254}"/>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3E8FD0A-FEC1-4E34-933E-152FB900FD78}"/>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110AAD6-19E5-4597-8AD6-B7E94F87D155}"/>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FA2BE52-0ABB-46E4-A48A-A888ECC51D58}"/>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6DD136D-43F2-421C-A22F-4585C38AC5F2}"/>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0F11CE5-C46A-4AEB-BAF0-F914A6D0E83B}"/>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6D49D31-F298-4D6E-9B2D-908AE6E64334}"/>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D36A442-52A6-4EE0-869B-E4A31393ABDF}"/>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F21392A-92AF-45A5-A870-BB91E768DD99}"/>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8EEAE98-52EB-4508-961A-AA5F60B1BB4A}"/>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63B402D-B35B-4D3B-97C9-56547B055812}"/>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A68D833-2420-4926-8E13-2436EA835210}"/>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2E8AE79-6799-40A1-A1BA-E809BC9FA79F}"/>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E472E88-E467-4169-8A18-E764C0740F2D}"/>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6C93917-7406-470D-AF95-E8F818810AA1}"/>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F9D7241-99FF-4623-AF39-C48FB0A7CA8A}"/>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790E362-8741-478B-A968-704ED961E01E}"/>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140FBC1-02D7-4E79-95E0-A12A838398F1}"/>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BB33D05-05C1-407A-85BF-C2F5A4AB0E53}"/>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B8A3BFD-DB24-4DB2-8176-11301F745FF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6B6D5E2-8F5C-4CB3-B406-D111909A0E84}"/>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4B4AEF5-2E3F-4EE0-B38D-198053846655}"/>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E131C90-7786-456F-9678-B64F8CED7AA9}"/>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17EE99DF-768E-464E-A829-1748B7897BE9}"/>
            </a:ext>
          </a:extLst>
        </xdr:cNvPr>
        <xdr:cNvCxnSpPr/>
      </xdr:nvCxnSpPr>
      <xdr:spPr>
        <a:xfrm flipV="1">
          <a:off x="4177665" y="918972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45DDD820-27C0-4DA0-B645-09F3CD4250B3}"/>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4496382-E28C-405B-AA05-70F124DDC68B}"/>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B1E0837-0E43-4DB8-857D-B8D3C2084348}"/>
            </a:ext>
          </a:extLst>
        </xdr:cNvPr>
        <xdr:cNvSpPr txBox="1"/>
      </xdr:nvSpPr>
      <xdr:spPr>
        <a:xfrm>
          <a:off x="4216400" y="897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F73DFEC6-EA9D-4A5B-9EDE-B7E0B090D34B}"/>
            </a:ext>
          </a:extLst>
        </xdr:cNvPr>
        <xdr:cNvCxnSpPr/>
      </xdr:nvCxnSpPr>
      <xdr:spPr>
        <a:xfrm>
          <a:off x="4108450" y="918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E7FC617-083C-4F7C-B286-D580659E3582}"/>
            </a:ext>
          </a:extLst>
        </xdr:cNvPr>
        <xdr:cNvSpPr txBox="1"/>
      </xdr:nvSpPr>
      <xdr:spPr>
        <a:xfrm>
          <a:off x="4216400" y="985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383EED48-50FD-4149-8F0A-6E2AFC45C638}"/>
            </a:ext>
          </a:extLst>
        </xdr:cNvPr>
        <xdr:cNvSpPr/>
      </xdr:nvSpPr>
      <xdr:spPr>
        <a:xfrm>
          <a:off x="4127500" y="9992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A2DC0BA0-CD19-4C86-8654-1CE4C2104A86}"/>
            </a:ext>
          </a:extLst>
        </xdr:cNvPr>
        <xdr:cNvSpPr/>
      </xdr:nvSpPr>
      <xdr:spPr>
        <a:xfrm>
          <a:off x="3384550" y="9981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A81E02F0-651E-4005-9CD2-450B98F52994}"/>
            </a:ext>
          </a:extLst>
        </xdr:cNvPr>
        <xdr:cNvSpPr/>
      </xdr:nvSpPr>
      <xdr:spPr>
        <a:xfrm>
          <a:off x="2571750" y="99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A507A481-4372-4C08-AEDF-B7E9754BE63E}"/>
            </a:ext>
          </a:extLst>
        </xdr:cNvPr>
        <xdr:cNvSpPr/>
      </xdr:nvSpPr>
      <xdr:spPr>
        <a:xfrm>
          <a:off x="17780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B5BD0BF8-5400-4599-B9DF-2078554395F7}"/>
            </a:ext>
          </a:extLst>
        </xdr:cNvPr>
        <xdr:cNvSpPr/>
      </xdr:nvSpPr>
      <xdr:spPr>
        <a:xfrm>
          <a:off x="984250" y="9906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4B9AC50-864D-4734-B516-456353FF1A3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DF5EAE1-DA50-426C-B21B-8D32A7C1A0E7}"/>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667248-9876-4521-9A28-076189DD7AC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A0476BC-B1D3-4A45-ADB9-0D3EA09B6B9D}"/>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26A1328-D760-4F16-BBFC-73FFAAD890A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21590</xdr:rowOff>
    </xdr:from>
    <xdr:to>
      <xdr:col>24</xdr:col>
      <xdr:colOff>114300</xdr:colOff>
      <xdr:row>63</xdr:row>
      <xdr:rowOff>123190</xdr:rowOff>
    </xdr:to>
    <xdr:sp macro="" textlink="">
      <xdr:nvSpPr>
        <xdr:cNvPr id="187" name="楕円 186">
          <a:extLst>
            <a:ext uri="{FF2B5EF4-FFF2-40B4-BE49-F238E27FC236}">
              <a16:creationId xmlns:a16="http://schemas.microsoft.com/office/drawing/2014/main" id="{D663E1A4-F2A1-455D-A17E-1ECC91B473DF}"/>
            </a:ext>
          </a:extLst>
        </xdr:cNvPr>
        <xdr:cNvSpPr/>
      </xdr:nvSpPr>
      <xdr:spPr>
        <a:xfrm>
          <a:off x="412750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35A1E40-1ECB-4B3C-A575-EDBC606CBAB4}"/>
            </a:ext>
          </a:extLst>
        </xdr:cNvPr>
        <xdr:cNvSpPr txBox="1"/>
      </xdr:nvSpPr>
      <xdr:spPr>
        <a:xfrm>
          <a:off x="4216400" y="1040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4445</xdr:rowOff>
    </xdr:from>
    <xdr:to>
      <xdr:col>20</xdr:col>
      <xdr:colOff>38100</xdr:colOff>
      <xdr:row>63</xdr:row>
      <xdr:rowOff>106045</xdr:rowOff>
    </xdr:to>
    <xdr:sp macro="" textlink="">
      <xdr:nvSpPr>
        <xdr:cNvPr id="189" name="楕円 188">
          <a:extLst>
            <a:ext uri="{FF2B5EF4-FFF2-40B4-BE49-F238E27FC236}">
              <a16:creationId xmlns:a16="http://schemas.microsoft.com/office/drawing/2014/main" id="{1844EFC7-FF7A-4D17-8A64-01D4FD6D2439}"/>
            </a:ext>
          </a:extLst>
        </xdr:cNvPr>
        <xdr:cNvSpPr/>
      </xdr:nvSpPr>
      <xdr:spPr>
        <a:xfrm>
          <a:off x="3384550" y="104120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55245</xdr:rowOff>
    </xdr:from>
    <xdr:to>
      <xdr:col>24</xdr:col>
      <xdr:colOff>63500</xdr:colOff>
      <xdr:row>63</xdr:row>
      <xdr:rowOff>72390</xdr:rowOff>
    </xdr:to>
    <xdr:cxnSp macro="">
      <xdr:nvCxnSpPr>
        <xdr:cNvPr id="190" name="直線コネクタ 189">
          <a:extLst>
            <a:ext uri="{FF2B5EF4-FFF2-40B4-BE49-F238E27FC236}">
              <a16:creationId xmlns:a16="http://schemas.microsoft.com/office/drawing/2014/main" id="{39B8AB39-9155-434E-B0B6-DB0644DF3204}"/>
            </a:ext>
          </a:extLst>
        </xdr:cNvPr>
        <xdr:cNvCxnSpPr/>
      </xdr:nvCxnSpPr>
      <xdr:spPr>
        <a:xfrm>
          <a:off x="3429000" y="10462895"/>
          <a:ext cx="7493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160655</xdr:rowOff>
    </xdr:from>
    <xdr:to>
      <xdr:col>15</xdr:col>
      <xdr:colOff>101600</xdr:colOff>
      <xdr:row>63</xdr:row>
      <xdr:rowOff>90805</xdr:rowOff>
    </xdr:to>
    <xdr:sp macro="" textlink="">
      <xdr:nvSpPr>
        <xdr:cNvPr id="191" name="楕円 190">
          <a:extLst>
            <a:ext uri="{FF2B5EF4-FFF2-40B4-BE49-F238E27FC236}">
              <a16:creationId xmlns:a16="http://schemas.microsoft.com/office/drawing/2014/main" id="{070B735C-BCD4-4C2A-BF36-069999F4E6D0}"/>
            </a:ext>
          </a:extLst>
        </xdr:cNvPr>
        <xdr:cNvSpPr/>
      </xdr:nvSpPr>
      <xdr:spPr>
        <a:xfrm>
          <a:off x="2571750" y="10403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40005</xdr:rowOff>
    </xdr:from>
    <xdr:to>
      <xdr:col>19</xdr:col>
      <xdr:colOff>177800</xdr:colOff>
      <xdr:row>63</xdr:row>
      <xdr:rowOff>55245</xdr:rowOff>
    </xdr:to>
    <xdr:cxnSp macro="">
      <xdr:nvCxnSpPr>
        <xdr:cNvPr id="192" name="直線コネクタ 191">
          <a:extLst>
            <a:ext uri="{FF2B5EF4-FFF2-40B4-BE49-F238E27FC236}">
              <a16:creationId xmlns:a16="http://schemas.microsoft.com/office/drawing/2014/main" id="{75947A07-7160-47FE-94C1-CF784170A7BB}"/>
            </a:ext>
          </a:extLst>
        </xdr:cNvPr>
        <xdr:cNvCxnSpPr/>
      </xdr:nvCxnSpPr>
      <xdr:spPr>
        <a:xfrm>
          <a:off x="2622550" y="10447655"/>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143510</xdr:rowOff>
    </xdr:from>
    <xdr:to>
      <xdr:col>10</xdr:col>
      <xdr:colOff>165100</xdr:colOff>
      <xdr:row>63</xdr:row>
      <xdr:rowOff>73660</xdr:rowOff>
    </xdr:to>
    <xdr:sp macro="" textlink="">
      <xdr:nvSpPr>
        <xdr:cNvPr id="193" name="楕円 192">
          <a:extLst>
            <a:ext uri="{FF2B5EF4-FFF2-40B4-BE49-F238E27FC236}">
              <a16:creationId xmlns:a16="http://schemas.microsoft.com/office/drawing/2014/main" id="{A8527491-7611-4C1F-A5C2-8F6E7568B382}"/>
            </a:ext>
          </a:extLst>
        </xdr:cNvPr>
        <xdr:cNvSpPr/>
      </xdr:nvSpPr>
      <xdr:spPr>
        <a:xfrm>
          <a:off x="1778000" y="10386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22860</xdr:rowOff>
    </xdr:from>
    <xdr:to>
      <xdr:col>15</xdr:col>
      <xdr:colOff>50800</xdr:colOff>
      <xdr:row>63</xdr:row>
      <xdr:rowOff>40005</xdr:rowOff>
    </xdr:to>
    <xdr:cxnSp macro="">
      <xdr:nvCxnSpPr>
        <xdr:cNvPr id="194" name="直線コネクタ 193">
          <a:extLst>
            <a:ext uri="{FF2B5EF4-FFF2-40B4-BE49-F238E27FC236}">
              <a16:creationId xmlns:a16="http://schemas.microsoft.com/office/drawing/2014/main" id="{FE2EE360-E912-48D7-8512-BCC0B7775883}"/>
            </a:ext>
          </a:extLst>
        </xdr:cNvPr>
        <xdr:cNvCxnSpPr/>
      </xdr:nvCxnSpPr>
      <xdr:spPr>
        <a:xfrm>
          <a:off x="1828800" y="10430510"/>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128270</xdr:rowOff>
    </xdr:from>
    <xdr:to>
      <xdr:col>6</xdr:col>
      <xdr:colOff>38100</xdr:colOff>
      <xdr:row>63</xdr:row>
      <xdr:rowOff>58420</xdr:rowOff>
    </xdr:to>
    <xdr:sp macro="" textlink="">
      <xdr:nvSpPr>
        <xdr:cNvPr id="195" name="楕円 194">
          <a:extLst>
            <a:ext uri="{FF2B5EF4-FFF2-40B4-BE49-F238E27FC236}">
              <a16:creationId xmlns:a16="http://schemas.microsoft.com/office/drawing/2014/main" id="{27AFD1A5-E82C-46FC-92A9-464247A1EB63}"/>
            </a:ext>
          </a:extLst>
        </xdr:cNvPr>
        <xdr:cNvSpPr/>
      </xdr:nvSpPr>
      <xdr:spPr>
        <a:xfrm>
          <a:off x="984250" y="103708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7620</xdr:rowOff>
    </xdr:from>
    <xdr:to>
      <xdr:col>10</xdr:col>
      <xdr:colOff>114300</xdr:colOff>
      <xdr:row>63</xdr:row>
      <xdr:rowOff>22860</xdr:rowOff>
    </xdr:to>
    <xdr:cxnSp macro="">
      <xdr:nvCxnSpPr>
        <xdr:cNvPr id="196" name="直線コネクタ 195">
          <a:extLst>
            <a:ext uri="{FF2B5EF4-FFF2-40B4-BE49-F238E27FC236}">
              <a16:creationId xmlns:a16="http://schemas.microsoft.com/office/drawing/2014/main" id="{824015C6-A10F-4E92-B26E-7DDB9EFE9C7F}"/>
            </a:ext>
          </a:extLst>
        </xdr:cNvPr>
        <xdr:cNvCxnSpPr/>
      </xdr:nvCxnSpPr>
      <xdr:spPr>
        <a:xfrm>
          <a:off x="1028700" y="1041527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DE2600D7-702C-408A-897E-5BFB33F4F970}"/>
            </a:ext>
          </a:extLst>
        </xdr:cNvPr>
        <xdr:cNvSpPr txBox="1"/>
      </xdr:nvSpPr>
      <xdr:spPr>
        <a:xfrm>
          <a:off x="3239144" y="976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2CD23F9A-BFDE-4FFE-B636-2296A2220A1E}"/>
            </a:ext>
          </a:extLst>
        </xdr:cNvPr>
        <xdr:cNvSpPr txBox="1"/>
      </xdr:nvSpPr>
      <xdr:spPr>
        <a:xfrm>
          <a:off x="24390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6E451155-BC97-489A-A223-82781F045A2F}"/>
            </a:ext>
          </a:extLst>
        </xdr:cNvPr>
        <xdr:cNvSpPr txBox="1"/>
      </xdr:nvSpPr>
      <xdr:spPr>
        <a:xfrm>
          <a:off x="164529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99B96FA8-F31A-4CA2-AD2F-962A50032AF4}"/>
            </a:ext>
          </a:extLst>
        </xdr:cNvPr>
        <xdr:cNvSpPr txBox="1"/>
      </xdr:nvSpPr>
      <xdr:spPr>
        <a:xfrm>
          <a:off x="8515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97172</xdr:rowOff>
    </xdr:from>
    <xdr:ext cx="405111" cy="259045"/>
    <xdr:sp macro="" textlink="">
      <xdr:nvSpPr>
        <xdr:cNvPr id="201" name="n_1mainValue【体育館・プール】&#10;有形固定資産減価償却率">
          <a:extLst>
            <a:ext uri="{FF2B5EF4-FFF2-40B4-BE49-F238E27FC236}">
              <a16:creationId xmlns:a16="http://schemas.microsoft.com/office/drawing/2014/main" id="{641DEBA9-67D3-4062-800E-C92F48B3F947}"/>
            </a:ext>
          </a:extLst>
        </xdr:cNvPr>
        <xdr:cNvSpPr txBox="1"/>
      </xdr:nvSpPr>
      <xdr:spPr>
        <a:xfrm>
          <a:off x="3239144" y="10504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81932</xdr:rowOff>
    </xdr:from>
    <xdr:ext cx="405111" cy="259045"/>
    <xdr:sp macro="" textlink="">
      <xdr:nvSpPr>
        <xdr:cNvPr id="202" name="n_2mainValue【体育館・プール】&#10;有形固定資産減価償却率">
          <a:extLst>
            <a:ext uri="{FF2B5EF4-FFF2-40B4-BE49-F238E27FC236}">
              <a16:creationId xmlns:a16="http://schemas.microsoft.com/office/drawing/2014/main" id="{02E8ABE7-8F19-4EEA-8B2B-A560AEC0652E}"/>
            </a:ext>
          </a:extLst>
        </xdr:cNvPr>
        <xdr:cNvSpPr txBox="1"/>
      </xdr:nvSpPr>
      <xdr:spPr>
        <a:xfrm>
          <a:off x="2439044" y="1048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64787</xdr:rowOff>
    </xdr:from>
    <xdr:ext cx="405111" cy="259045"/>
    <xdr:sp macro="" textlink="">
      <xdr:nvSpPr>
        <xdr:cNvPr id="203" name="n_3mainValue【体育館・プール】&#10;有形固定資産減価償却率">
          <a:extLst>
            <a:ext uri="{FF2B5EF4-FFF2-40B4-BE49-F238E27FC236}">
              <a16:creationId xmlns:a16="http://schemas.microsoft.com/office/drawing/2014/main" id="{F54B1A29-2E54-4C21-AD55-7C145F86E1F6}"/>
            </a:ext>
          </a:extLst>
        </xdr:cNvPr>
        <xdr:cNvSpPr txBox="1"/>
      </xdr:nvSpPr>
      <xdr:spPr>
        <a:xfrm>
          <a:off x="1645294" y="1047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49547</xdr:rowOff>
    </xdr:from>
    <xdr:ext cx="405111" cy="259045"/>
    <xdr:sp macro="" textlink="">
      <xdr:nvSpPr>
        <xdr:cNvPr id="204" name="n_4mainValue【体育館・プール】&#10;有形固定資産減価償却率">
          <a:extLst>
            <a:ext uri="{FF2B5EF4-FFF2-40B4-BE49-F238E27FC236}">
              <a16:creationId xmlns:a16="http://schemas.microsoft.com/office/drawing/2014/main" id="{048BC52A-4283-423C-AEE5-F0BE59D97B93}"/>
            </a:ext>
          </a:extLst>
        </xdr:cNvPr>
        <xdr:cNvSpPr txBox="1"/>
      </xdr:nvSpPr>
      <xdr:spPr>
        <a:xfrm>
          <a:off x="851544"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01641C4-59FC-488A-8E4F-BBA89FE01D27}"/>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BFBB815-1D2A-43BD-989A-46E6A4E519F7}"/>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57330EA-37C2-452F-9070-3996CB544C1B}"/>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87F2589-478B-4E9D-9F41-67ED1C85725A}"/>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156C18F-5284-415A-929F-11506CA48F0F}"/>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61482E0-2E95-4AB9-8D8C-039CEE46C56C}"/>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5317157-0988-4B8A-BEDE-EB1BB6A4C41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5FF331D-4143-4092-AE50-860C8103B127}"/>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868DAD7-55A1-43F5-9D6E-7C9A5EA2469A}"/>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0F5B039-B1C6-46DF-9269-EB3189907863}"/>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9F7B302-1AB6-4A06-A486-E2E71D9E89F5}"/>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85AAE7AB-A6D7-497E-B894-D59CF02823DF}"/>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AACB6A7-6BD9-43BD-85C8-9891DFCB6579}"/>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D3000AA-79FB-49CA-9CEF-68489EAA86D3}"/>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74E17C3-017E-4C1A-B5F0-37B8C7C0648B}"/>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8A15839D-CB7E-4A60-B2CB-66479ECD52F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2A0792B-A5A9-44F2-96C1-1221D047A022}"/>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EBA9FE0-53CC-462F-86CA-8FF1869413B6}"/>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40ADE61-0FAE-4FB4-8B52-F68F4457A1C3}"/>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675EAC71-0561-4451-8AAD-285BE695EB85}"/>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A2AF59A-CDE9-4067-8CF2-F02B8D1830DD}"/>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9A659FB-F553-41E4-A990-0B31D1A21182}"/>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FBCE0895-DE97-46AE-9CF7-CDC0D90BD47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8FBDE6A9-19EF-4D99-A391-E81B8E3B98D9}"/>
            </a:ext>
          </a:extLst>
        </xdr:cNvPr>
        <xdr:cNvCxnSpPr/>
      </xdr:nvCxnSpPr>
      <xdr:spPr>
        <a:xfrm flipV="1">
          <a:off x="9429115" y="9387205"/>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0D548E7-F4DA-486C-AA2E-D187CEF1D589}"/>
            </a:ext>
          </a:extLst>
        </xdr:cNvPr>
        <xdr:cNvSpPr txBox="1"/>
      </xdr:nvSpPr>
      <xdr:spPr>
        <a:xfrm>
          <a:off x="9467850" y="1065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D4AFF9CA-24A1-4536-AC0A-80E4BC9E74F4}"/>
            </a:ext>
          </a:extLst>
        </xdr:cNvPr>
        <xdr:cNvCxnSpPr/>
      </xdr:nvCxnSpPr>
      <xdr:spPr>
        <a:xfrm>
          <a:off x="9359900" y="106485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61CAE40E-D282-4B19-BAFE-E61738C144FE}"/>
            </a:ext>
          </a:extLst>
        </xdr:cNvPr>
        <xdr:cNvSpPr txBox="1"/>
      </xdr:nvSpPr>
      <xdr:spPr>
        <a:xfrm>
          <a:off x="9467850" y="916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9670D293-9E04-4669-9A67-D6EA570E854C}"/>
            </a:ext>
          </a:extLst>
        </xdr:cNvPr>
        <xdr:cNvCxnSpPr/>
      </xdr:nvCxnSpPr>
      <xdr:spPr>
        <a:xfrm>
          <a:off x="9359900" y="9387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A1B8A346-6680-46B4-AB4A-E66E84701C0C}"/>
            </a:ext>
          </a:extLst>
        </xdr:cNvPr>
        <xdr:cNvSpPr txBox="1"/>
      </xdr:nvSpPr>
      <xdr:spPr>
        <a:xfrm>
          <a:off x="9467850" y="10299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39DACBA2-A899-4312-8649-D3A07655A114}"/>
            </a:ext>
          </a:extLst>
        </xdr:cNvPr>
        <xdr:cNvSpPr/>
      </xdr:nvSpPr>
      <xdr:spPr>
        <a:xfrm>
          <a:off x="9398000" y="10442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0D4BEB3C-E24A-4679-A6FD-847603A62123}"/>
            </a:ext>
          </a:extLst>
        </xdr:cNvPr>
        <xdr:cNvSpPr/>
      </xdr:nvSpPr>
      <xdr:spPr>
        <a:xfrm>
          <a:off x="8636000" y="1044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58BC6AC1-D29E-4930-97F7-D0C42E1BB6B4}"/>
            </a:ext>
          </a:extLst>
        </xdr:cNvPr>
        <xdr:cNvSpPr/>
      </xdr:nvSpPr>
      <xdr:spPr>
        <a:xfrm>
          <a:off x="7842250" y="10451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C2B48DEB-C05A-4006-A49C-74FAC7C9D9B3}"/>
            </a:ext>
          </a:extLst>
        </xdr:cNvPr>
        <xdr:cNvSpPr/>
      </xdr:nvSpPr>
      <xdr:spPr>
        <a:xfrm>
          <a:off x="7029450" y="104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6F29621B-3A96-4ED7-959C-C2AA8ED3679F}"/>
            </a:ext>
          </a:extLst>
        </xdr:cNvPr>
        <xdr:cNvSpPr/>
      </xdr:nvSpPr>
      <xdr:spPr>
        <a:xfrm>
          <a:off x="6235700" y="1047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8F88040-209B-41A9-81BE-0EAD8DB3073A}"/>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D062110-06D0-4CA9-9890-6D47FC33DFAC}"/>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4520D6C-9F88-45B5-B731-DA59CC226CDD}"/>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CED03EE-BF61-4303-9B27-B03A161EBBDC}"/>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CBE5192-2BF7-4FAA-B45A-83AEEB6C440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89789</xdr:rowOff>
    </xdr:from>
    <xdr:to>
      <xdr:col>55</xdr:col>
      <xdr:colOff>50800</xdr:colOff>
      <xdr:row>64</xdr:row>
      <xdr:rowOff>19939</xdr:rowOff>
    </xdr:to>
    <xdr:sp macro="" textlink="">
      <xdr:nvSpPr>
        <xdr:cNvPr id="244" name="楕円 243">
          <a:extLst>
            <a:ext uri="{FF2B5EF4-FFF2-40B4-BE49-F238E27FC236}">
              <a16:creationId xmlns:a16="http://schemas.microsoft.com/office/drawing/2014/main" id="{1FF4E6B6-2EE9-4FE5-8C7A-DC2D4ACEFAB2}"/>
            </a:ext>
          </a:extLst>
        </xdr:cNvPr>
        <xdr:cNvSpPr/>
      </xdr:nvSpPr>
      <xdr:spPr>
        <a:xfrm>
          <a:off x="9398000" y="104974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45" name="【体育館・プール】&#10;一人当たり面積該当値テキスト">
          <a:extLst>
            <a:ext uri="{FF2B5EF4-FFF2-40B4-BE49-F238E27FC236}">
              <a16:creationId xmlns:a16="http://schemas.microsoft.com/office/drawing/2014/main" id="{24367955-9EC7-4058-90F6-3164F3066EE7}"/>
            </a:ext>
          </a:extLst>
        </xdr:cNvPr>
        <xdr:cNvSpPr txBox="1"/>
      </xdr:nvSpPr>
      <xdr:spPr>
        <a:xfrm>
          <a:off x="9467850" y="104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90932</xdr:rowOff>
    </xdr:from>
    <xdr:to>
      <xdr:col>50</xdr:col>
      <xdr:colOff>165100</xdr:colOff>
      <xdr:row>64</xdr:row>
      <xdr:rowOff>21082</xdr:rowOff>
    </xdr:to>
    <xdr:sp macro="" textlink="">
      <xdr:nvSpPr>
        <xdr:cNvPr id="246" name="楕円 245">
          <a:extLst>
            <a:ext uri="{FF2B5EF4-FFF2-40B4-BE49-F238E27FC236}">
              <a16:creationId xmlns:a16="http://schemas.microsoft.com/office/drawing/2014/main" id="{51BA3632-8AD3-4BD0-A3DA-4B293C4C67B7}"/>
            </a:ext>
          </a:extLst>
        </xdr:cNvPr>
        <xdr:cNvSpPr/>
      </xdr:nvSpPr>
      <xdr:spPr>
        <a:xfrm>
          <a:off x="8636000" y="104985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140589</xdr:rowOff>
    </xdr:from>
    <xdr:to>
      <xdr:col>55</xdr:col>
      <xdr:colOff>0</xdr:colOff>
      <xdr:row>63</xdr:row>
      <xdr:rowOff>141732</xdr:rowOff>
    </xdr:to>
    <xdr:cxnSp macro="">
      <xdr:nvCxnSpPr>
        <xdr:cNvPr id="247" name="直線コネクタ 246">
          <a:extLst>
            <a:ext uri="{FF2B5EF4-FFF2-40B4-BE49-F238E27FC236}">
              <a16:creationId xmlns:a16="http://schemas.microsoft.com/office/drawing/2014/main" id="{20608F10-1F20-4DC8-963B-BF6DEB736838}"/>
            </a:ext>
          </a:extLst>
        </xdr:cNvPr>
        <xdr:cNvCxnSpPr/>
      </xdr:nvCxnSpPr>
      <xdr:spPr>
        <a:xfrm flipV="1">
          <a:off x="8686800" y="10548239"/>
          <a:ext cx="7429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92075</xdr:rowOff>
    </xdr:from>
    <xdr:to>
      <xdr:col>46</xdr:col>
      <xdr:colOff>38100</xdr:colOff>
      <xdr:row>64</xdr:row>
      <xdr:rowOff>22225</xdr:rowOff>
    </xdr:to>
    <xdr:sp macro="" textlink="">
      <xdr:nvSpPr>
        <xdr:cNvPr id="248" name="楕円 247">
          <a:extLst>
            <a:ext uri="{FF2B5EF4-FFF2-40B4-BE49-F238E27FC236}">
              <a16:creationId xmlns:a16="http://schemas.microsoft.com/office/drawing/2014/main" id="{8AA11AB2-3CE6-42CD-BA98-92AA69A65745}"/>
            </a:ext>
          </a:extLst>
        </xdr:cNvPr>
        <xdr:cNvSpPr/>
      </xdr:nvSpPr>
      <xdr:spPr>
        <a:xfrm>
          <a:off x="7842250" y="104997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141732</xdr:rowOff>
    </xdr:from>
    <xdr:to>
      <xdr:col>50</xdr:col>
      <xdr:colOff>114300</xdr:colOff>
      <xdr:row>63</xdr:row>
      <xdr:rowOff>142875</xdr:rowOff>
    </xdr:to>
    <xdr:cxnSp macro="">
      <xdr:nvCxnSpPr>
        <xdr:cNvPr id="249" name="直線コネクタ 248">
          <a:extLst>
            <a:ext uri="{FF2B5EF4-FFF2-40B4-BE49-F238E27FC236}">
              <a16:creationId xmlns:a16="http://schemas.microsoft.com/office/drawing/2014/main" id="{F7031C40-04FC-4ECA-B75B-92DB427E89E0}"/>
            </a:ext>
          </a:extLst>
        </xdr:cNvPr>
        <xdr:cNvCxnSpPr/>
      </xdr:nvCxnSpPr>
      <xdr:spPr>
        <a:xfrm flipV="1">
          <a:off x="7886700" y="10549382"/>
          <a:ext cx="8001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93599</xdr:rowOff>
    </xdr:from>
    <xdr:to>
      <xdr:col>41</xdr:col>
      <xdr:colOff>101600</xdr:colOff>
      <xdr:row>64</xdr:row>
      <xdr:rowOff>23749</xdr:rowOff>
    </xdr:to>
    <xdr:sp macro="" textlink="">
      <xdr:nvSpPr>
        <xdr:cNvPr id="250" name="楕円 249">
          <a:extLst>
            <a:ext uri="{FF2B5EF4-FFF2-40B4-BE49-F238E27FC236}">
              <a16:creationId xmlns:a16="http://schemas.microsoft.com/office/drawing/2014/main" id="{F4076FCF-16B4-42C2-B738-8C9FA6F349F1}"/>
            </a:ext>
          </a:extLst>
        </xdr:cNvPr>
        <xdr:cNvSpPr/>
      </xdr:nvSpPr>
      <xdr:spPr>
        <a:xfrm>
          <a:off x="7029450" y="105012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142875</xdr:rowOff>
    </xdr:from>
    <xdr:to>
      <xdr:col>45</xdr:col>
      <xdr:colOff>177800</xdr:colOff>
      <xdr:row>63</xdr:row>
      <xdr:rowOff>144399</xdr:rowOff>
    </xdr:to>
    <xdr:cxnSp macro="">
      <xdr:nvCxnSpPr>
        <xdr:cNvPr id="251" name="直線コネクタ 250">
          <a:extLst>
            <a:ext uri="{FF2B5EF4-FFF2-40B4-BE49-F238E27FC236}">
              <a16:creationId xmlns:a16="http://schemas.microsoft.com/office/drawing/2014/main" id="{EE35754C-4ADD-4A66-A5B6-FA5F8A883B89}"/>
            </a:ext>
          </a:extLst>
        </xdr:cNvPr>
        <xdr:cNvCxnSpPr/>
      </xdr:nvCxnSpPr>
      <xdr:spPr>
        <a:xfrm flipV="1">
          <a:off x="7080250" y="10550525"/>
          <a:ext cx="8064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94742</xdr:rowOff>
    </xdr:from>
    <xdr:to>
      <xdr:col>36</xdr:col>
      <xdr:colOff>165100</xdr:colOff>
      <xdr:row>64</xdr:row>
      <xdr:rowOff>24892</xdr:rowOff>
    </xdr:to>
    <xdr:sp macro="" textlink="">
      <xdr:nvSpPr>
        <xdr:cNvPr id="252" name="楕円 251">
          <a:extLst>
            <a:ext uri="{FF2B5EF4-FFF2-40B4-BE49-F238E27FC236}">
              <a16:creationId xmlns:a16="http://schemas.microsoft.com/office/drawing/2014/main" id="{90B3F385-733E-4DBA-AFC8-63D003D74EB9}"/>
            </a:ext>
          </a:extLst>
        </xdr:cNvPr>
        <xdr:cNvSpPr/>
      </xdr:nvSpPr>
      <xdr:spPr>
        <a:xfrm>
          <a:off x="6235700" y="105023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144399</xdr:rowOff>
    </xdr:from>
    <xdr:to>
      <xdr:col>41</xdr:col>
      <xdr:colOff>50800</xdr:colOff>
      <xdr:row>63</xdr:row>
      <xdr:rowOff>145542</xdr:rowOff>
    </xdr:to>
    <xdr:cxnSp macro="">
      <xdr:nvCxnSpPr>
        <xdr:cNvPr id="253" name="直線コネクタ 252">
          <a:extLst>
            <a:ext uri="{FF2B5EF4-FFF2-40B4-BE49-F238E27FC236}">
              <a16:creationId xmlns:a16="http://schemas.microsoft.com/office/drawing/2014/main" id="{1F06E883-D6B5-426F-9E70-DCC265EF42A2}"/>
            </a:ext>
          </a:extLst>
        </xdr:cNvPr>
        <xdr:cNvCxnSpPr/>
      </xdr:nvCxnSpPr>
      <xdr:spPr>
        <a:xfrm flipV="1">
          <a:off x="6286500" y="10552049"/>
          <a:ext cx="7937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4DF6C1AA-C340-4E6C-A8E8-4FDDE2960880}"/>
            </a:ext>
          </a:extLst>
        </xdr:cNvPr>
        <xdr:cNvSpPr txBox="1"/>
      </xdr:nvSpPr>
      <xdr:spPr>
        <a:xfrm>
          <a:off x="8458277" y="102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E4BAA263-E52E-4A17-A5F5-7D8427FACCF4}"/>
            </a:ext>
          </a:extLst>
        </xdr:cNvPr>
        <xdr:cNvSpPr txBox="1"/>
      </xdr:nvSpPr>
      <xdr:spPr>
        <a:xfrm>
          <a:off x="7677227" y="1023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7C0A6733-3FDE-44B3-9D13-07910D3A87C1}"/>
            </a:ext>
          </a:extLst>
        </xdr:cNvPr>
        <xdr:cNvSpPr txBox="1"/>
      </xdr:nvSpPr>
      <xdr:spPr>
        <a:xfrm>
          <a:off x="6864427" y="1024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05D15152-AFC5-422D-B89C-17293FC0C89D}"/>
            </a:ext>
          </a:extLst>
        </xdr:cNvPr>
        <xdr:cNvSpPr txBox="1"/>
      </xdr:nvSpPr>
      <xdr:spPr>
        <a:xfrm>
          <a:off x="6070677" y="1025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12209</xdr:rowOff>
    </xdr:from>
    <xdr:ext cx="469744" cy="259045"/>
    <xdr:sp macro="" textlink="">
      <xdr:nvSpPr>
        <xdr:cNvPr id="258" name="n_1mainValue【体育館・プール】&#10;一人当たり面積">
          <a:extLst>
            <a:ext uri="{FF2B5EF4-FFF2-40B4-BE49-F238E27FC236}">
              <a16:creationId xmlns:a16="http://schemas.microsoft.com/office/drawing/2014/main" id="{ED5DF010-11D1-4A69-9633-FE8242331DAB}"/>
            </a:ext>
          </a:extLst>
        </xdr:cNvPr>
        <xdr:cNvSpPr txBox="1"/>
      </xdr:nvSpPr>
      <xdr:spPr>
        <a:xfrm>
          <a:off x="845827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13352</xdr:rowOff>
    </xdr:from>
    <xdr:ext cx="469744" cy="259045"/>
    <xdr:sp macro="" textlink="">
      <xdr:nvSpPr>
        <xdr:cNvPr id="259" name="n_2mainValue【体育館・プール】&#10;一人当たり面積">
          <a:extLst>
            <a:ext uri="{FF2B5EF4-FFF2-40B4-BE49-F238E27FC236}">
              <a16:creationId xmlns:a16="http://schemas.microsoft.com/office/drawing/2014/main" id="{EF5C17BA-9493-4B72-A502-415E1D063F73}"/>
            </a:ext>
          </a:extLst>
        </xdr:cNvPr>
        <xdr:cNvSpPr txBox="1"/>
      </xdr:nvSpPr>
      <xdr:spPr>
        <a:xfrm>
          <a:off x="7677227" y="105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14876</xdr:rowOff>
    </xdr:from>
    <xdr:ext cx="469744" cy="259045"/>
    <xdr:sp macro="" textlink="">
      <xdr:nvSpPr>
        <xdr:cNvPr id="260" name="n_3mainValue【体育館・プール】&#10;一人当たり面積">
          <a:extLst>
            <a:ext uri="{FF2B5EF4-FFF2-40B4-BE49-F238E27FC236}">
              <a16:creationId xmlns:a16="http://schemas.microsoft.com/office/drawing/2014/main" id="{CFB86A82-BF66-45FA-93BB-83B73434CE6A}"/>
            </a:ext>
          </a:extLst>
        </xdr:cNvPr>
        <xdr:cNvSpPr txBox="1"/>
      </xdr:nvSpPr>
      <xdr:spPr>
        <a:xfrm>
          <a:off x="6864427" y="1058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16019</xdr:rowOff>
    </xdr:from>
    <xdr:ext cx="469744" cy="259045"/>
    <xdr:sp macro="" textlink="">
      <xdr:nvSpPr>
        <xdr:cNvPr id="261" name="n_4mainValue【体育館・プール】&#10;一人当たり面積">
          <a:extLst>
            <a:ext uri="{FF2B5EF4-FFF2-40B4-BE49-F238E27FC236}">
              <a16:creationId xmlns:a16="http://schemas.microsoft.com/office/drawing/2014/main" id="{06160940-CFDB-496B-8A01-9F1ECB77EC81}"/>
            </a:ext>
          </a:extLst>
        </xdr:cNvPr>
        <xdr:cNvSpPr txBox="1"/>
      </xdr:nvSpPr>
      <xdr:spPr>
        <a:xfrm>
          <a:off x="6070677" y="1058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5EE90F3-0DE0-4A38-9A1A-6C3CDF039BCC}"/>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03B454C-C7B4-4DC4-BD13-40D2F658A813}"/>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EBEA124-70E3-4A90-B9E5-0BDC95B98AAD}"/>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E7DBBBB-0E20-4BB7-93ED-98543E12E6BD}"/>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9F57591-FD8B-4456-BF7C-A66741B4112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7F2F498-A676-4B6B-B696-D14373575D4D}"/>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5F37C1D-F257-48CB-A451-EA67DA3A6E3F}"/>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DA7959D-3A92-4C84-B0E9-5BBE8877FC3A}"/>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0B092C9-B2FF-40BA-B6E6-0559498BB9A5}"/>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F40A8B3-9D59-423C-8022-9543EA25CDBB}"/>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21AF64D-1FA9-460B-A7AA-DEDC75B042AC}"/>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410DDDFF-7056-4841-BD2B-9EEE0A160D44}"/>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66C2D4A-DACB-4ED8-90DE-413D97CAC7F4}"/>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D434D96-FFF6-46C4-8299-3CBEE6C2C7A3}"/>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40045932-E0DE-4FF2-8BED-BABFB8E34D2A}"/>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FF433526-DF62-4DC3-A751-3CF704F1CD94}"/>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8236593-238B-4AF0-BFED-72F3A65B2E06}"/>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88FB9B7B-B3EC-48CA-9A55-DB97639BB4D1}"/>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3118AB1B-FF92-4F82-B781-4B0F1F979739}"/>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7310B578-47E1-4FF5-B3AB-EF20A5EE3072}"/>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8A23581-1B55-40A4-BB3C-C6E0CC436B41}"/>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82959BBE-1F1B-468C-99B7-D64CCD575AE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AE23E352-8D0B-4971-819D-23D7FEC86E91}"/>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901F6B82-B993-4A81-92A2-05BDA8F3DA52}"/>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986C0C84-9965-4D2E-8BEB-6AD3EA6E0B4D}"/>
            </a:ext>
          </a:extLst>
        </xdr:cNvPr>
        <xdr:cNvCxnSpPr/>
      </xdr:nvCxnSpPr>
      <xdr:spPr>
        <a:xfrm flipV="1">
          <a:off x="4177665" y="1277810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1BD31A85-48C4-4BC2-8E32-61FBC80262F6}"/>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3C7CBD3B-E704-47CA-BD7E-5CAE1934DE32}"/>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38357825-6F7A-4B29-BA54-F23DBC4072E6}"/>
            </a:ext>
          </a:extLst>
        </xdr:cNvPr>
        <xdr:cNvSpPr txBox="1"/>
      </xdr:nvSpPr>
      <xdr:spPr>
        <a:xfrm>
          <a:off x="4216400" y="1255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13B44F07-CCAC-417B-BC4B-C9CC73B2A761}"/>
            </a:ext>
          </a:extLst>
        </xdr:cNvPr>
        <xdr:cNvCxnSpPr/>
      </xdr:nvCxnSpPr>
      <xdr:spPr>
        <a:xfrm>
          <a:off x="4108450" y="12778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5FA94D8B-F13E-4271-9831-EEEEFB51196A}"/>
            </a:ext>
          </a:extLst>
        </xdr:cNvPr>
        <xdr:cNvSpPr txBox="1"/>
      </xdr:nvSpPr>
      <xdr:spPr>
        <a:xfrm>
          <a:off x="4216400" y="13512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B2BCDE00-CD59-427F-80B5-9D06F0B62D2E}"/>
            </a:ext>
          </a:extLst>
        </xdr:cNvPr>
        <xdr:cNvSpPr/>
      </xdr:nvSpPr>
      <xdr:spPr>
        <a:xfrm>
          <a:off x="4127500" y="13534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9C6D0A00-09EF-4456-AD41-AF13AE6241A9}"/>
            </a:ext>
          </a:extLst>
        </xdr:cNvPr>
        <xdr:cNvSpPr/>
      </xdr:nvSpPr>
      <xdr:spPr>
        <a:xfrm>
          <a:off x="3384550" y="135096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213EEECD-60A5-4A55-9F4B-F57554A35F80}"/>
            </a:ext>
          </a:extLst>
        </xdr:cNvPr>
        <xdr:cNvSpPr/>
      </xdr:nvSpPr>
      <xdr:spPr>
        <a:xfrm>
          <a:off x="257175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55546B5D-5362-4ED2-B4A8-CA722F89F770}"/>
            </a:ext>
          </a:extLst>
        </xdr:cNvPr>
        <xdr:cNvSpPr/>
      </xdr:nvSpPr>
      <xdr:spPr>
        <a:xfrm>
          <a:off x="1778000" y="134467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71495347-B4FC-474C-B710-CA49804EAD60}"/>
            </a:ext>
          </a:extLst>
        </xdr:cNvPr>
        <xdr:cNvSpPr/>
      </xdr:nvSpPr>
      <xdr:spPr>
        <a:xfrm>
          <a:off x="9842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973C99D-C598-45B2-92F5-1FAD6CFF720D}"/>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50E250F-FE9F-4552-BD9F-418B7D4E6DCF}"/>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ABFBB63-4103-4D9B-BEBB-CDBCBE8F39E4}"/>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750D894-A6AC-4324-AD6D-06CA39490256}"/>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3086D19-2E3A-417D-9A79-0726BEF304F5}"/>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120650</xdr:rowOff>
    </xdr:from>
    <xdr:to>
      <xdr:col>24</xdr:col>
      <xdr:colOff>114300</xdr:colOff>
      <xdr:row>79</xdr:row>
      <xdr:rowOff>50800</xdr:rowOff>
    </xdr:to>
    <xdr:sp macro="" textlink="">
      <xdr:nvSpPr>
        <xdr:cNvPr id="302" name="楕円 301">
          <a:extLst>
            <a:ext uri="{FF2B5EF4-FFF2-40B4-BE49-F238E27FC236}">
              <a16:creationId xmlns:a16="http://schemas.microsoft.com/office/drawing/2014/main" id="{8E04EBF7-4B07-4AB9-8099-E6F20E1EBF52}"/>
            </a:ext>
          </a:extLst>
        </xdr:cNvPr>
        <xdr:cNvSpPr/>
      </xdr:nvSpPr>
      <xdr:spPr>
        <a:xfrm>
          <a:off x="4127500" y="13004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143527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21394AD3-5E04-45C1-B2B6-84106D5BFB71}"/>
            </a:ext>
          </a:extLst>
        </xdr:cNvPr>
        <xdr:cNvSpPr txBox="1"/>
      </xdr:nvSpPr>
      <xdr:spPr>
        <a:xfrm>
          <a:off x="4216400" y="1286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53975</xdr:rowOff>
    </xdr:from>
    <xdr:to>
      <xdr:col>20</xdr:col>
      <xdr:colOff>38100</xdr:colOff>
      <xdr:row>78</xdr:row>
      <xdr:rowOff>155575</xdr:rowOff>
    </xdr:to>
    <xdr:sp macro="" textlink="">
      <xdr:nvSpPr>
        <xdr:cNvPr id="304" name="楕円 303">
          <a:extLst>
            <a:ext uri="{FF2B5EF4-FFF2-40B4-BE49-F238E27FC236}">
              <a16:creationId xmlns:a16="http://schemas.microsoft.com/office/drawing/2014/main" id="{70049D6F-4F97-418A-AC4C-88C681D0268B}"/>
            </a:ext>
          </a:extLst>
        </xdr:cNvPr>
        <xdr:cNvSpPr/>
      </xdr:nvSpPr>
      <xdr:spPr>
        <a:xfrm>
          <a:off x="3384550" y="129381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104775</xdr:rowOff>
    </xdr:from>
    <xdr:to>
      <xdr:col>24</xdr:col>
      <xdr:colOff>63500</xdr:colOff>
      <xdr:row>79</xdr:row>
      <xdr:rowOff>0</xdr:rowOff>
    </xdr:to>
    <xdr:cxnSp macro="">
      <xdr:nvCxnSpPr>
        <xdr:cNvPr id="305" name="直線コネクタ 304">
          <a:extLst>
            <a:ext uri="{FF2B5EF4-FFF2-40B4-BE49-F238E27FC236}">
              <a16:creationId xmlns:a16="http://schemas.microsoft.com/office/drawing/2014/main" id="{4F14214D-9C6E-4E5C-839F-D3E50AC80134}"/>
            </a:ext>
          </a:extLst>
        </xdr:cNvPr>
        <xdr:cNvCxnSpPr/>
      </xdr:nvCxnSpPr>
      <xdr:spPr>
        <a:xfrm>
          <a:off x="3429000" y="12988925"/>
          <a:ext cx="7493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156845</xdr:rowOff>
    </xdr:from>
    <xdr:to>
      <xdr:col>15</xdr:col>
      <xdr:colOff>101600</xdr:colOff>
      <xdr:row>78</xdr:row>
      <xdr:rowOff>86995</xdr:rowOff>
    </xdr:to>
    <xdr:sp macro="" textlink="">
      <xdr:nvSpPr>
        <xdr:cNvPr id="306" name="楕円 305">
          <a:extLst>
            <a:ext uri="{FF2B5EF4-FFF2-40B4-BE49-F238E27FC236}">
              <a16:creationId xmlns:a16="http://schemas.microsoft.com/office/drawing/2014/main" id="{0C61C5DD-FEA9-4F06-860D-AB2DA007DE27}"/>
            </a:ext>
          </a:extLst>
        </xdr:cNvPr>
        <xdr:cNvSpPr/>
      </xdr:nvSpPr>
      <xdr:spPr>
        <a:xfrm>
          <a:off x="2571750" y="128758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36195</xdr:rowOff>
    </xdr:from>
    <xdr:to>
      <xdr:col>19</xdr:col>
      <xdr:colOff>177800</xdr:colOff>
      <xdr:row>78</xdr:row>
      <xdr:rowOff>104775</xdr:rowOff>
    </xdr:to>
    <xdr:cxnSp macro="">
      <xdr:nvCxnSpPr>
        <xdr:cNvPr id="307" name="直線コネクタ 306">
          <a:extLst>
            <a:ext uri="{FF2B5EF4-FFF2-40B4-BE49-F238E27FC236}">
              <a16:creationId xmlns:a16="http://schemas.microsoft.com/office/drawing/2014/main" id="{D1384F36-5AE3-4CE7-9A3C-8CCAADB0238A}"/>
            </a:ext>
          </a:extLst>
        </xdr:cNvPr>
        <xdr:cNvCxnSpPr/>
      </xdr:nvCxnSpPr>
      <xdr:spPr>
        <a:xfrm>
          <a:off x="2622550" y="12920345"/>
          <a:ext cx="8064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6350</xdr:rowOff>
    </xdr:from>
    <xdr:to>
      <xdr:col>10</xdr:col>
      <xdr:colOff>165100</xdr:colOff>
      <xdr:row>78</xdr:row>
      <xdr:rowOff>107950</xdr:rowOff>
    </xdr:to>
    <xdr:sp macro="" textlink="">
      <xdr:nvSpPr>
        <xdr:cNvPr id="308" name="楕円 307">
          <a:extLst>
            <a:ext uri="{FF2B5EF4-FFF2-40B4-BE49-F238E27FC236}">
              <a16:creationId xmlns:a16="http://schemas.microsoft.com/office/drawing/2014/main" id="{B48963C0-6A89-4778-941E-4A34CB4BC8B7}"/>
            </a:ext>
          </a:extLst>
        </xdr:cNvPr>
        <xdr:cNvSpPr/>
      </xdr:nvSpPr>
      <xdr:spPr>
        <a:xfrm>
          <a:off x="17780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36195</xdr:rowOff>
    </xdr:from>
    <xdr:to>
      <xdr:col>15</xdr:col>
      <xdr:colOff>50800</xdr:colOff>
      <xdr:row>78</xdr:row>
      <xdr:rowOff>57150</xdr:rowOff>
    </xdr:to>
    <xdr:cxnSp macro="">
      <xdr:nvCxnSpPr>
        <xdr:cNvPr id="309" name="直線コネクタ 308">
          <a:extLst>
            <a:ext uri="{FF2B5EF4-FFF2-40B4-BE49-F238E27FC236}">
              <a16:creationId xmlns:a16="http://schemas.microsoft.com/office/drawing/2014/main" id="{56A27B51-0305-4800-8F6D-BDB7153884F1}"/>
            </a:ext>
          </a:extLst>
        </xdr:cNvPr>
        <xdr:cNvCxnSpPr/>
      </xdr:nvCxnSpPr>
      <xdr:spPr>
        <a:xfrm flipV="1">
          <a:off x="1828800" y="12920345"/>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69214</xdr:rowOff>
    </xdr:from>
    <xdr:to>
      <xdr:col>6</xdr:col>
      <xdr:colOff>38100</xdr:colOff>
      <xdr:row>78</xdr:row>
      <xdr:rowOff>170814</xdr:rowOff>
    </xdr:to>
    <xdr:sp macro="" textlink="">
      <xdr:nvSpPr>
        <xdr:cNvPr id="310" name="楕円 309">
          <a:extLst>
            <a:ext uri="{FF2B5EF4-FFF2-40B4-BE49-F238E27FC236}">
              <a16:creationId xmlns:a16="http://schemas.microsoft.com/office/drawing/2014/main" id="{D8F67681-AAAA-4312-B0CF-5CBA22030F98}"/>
            </a:ext>
          </a:extLst>
        </xdr:cNvPr>
        <xdr:cNvSpPr/>
      </xdr:nvSpPr>
      <xdr:spPr>
        <a:xfrm>
          <a:off x="984250" y="129533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57150</xdr:rowOff>
    </xdr:from>
    <xdr:to>
      <xdr:col>10</xdr:col>
      <xdr:colOff>114300</xdr:colOff>
      <xdr:row>78</xdr:row>
      <xdr:rowOff>120014</xdr:rowOff>
    </xdr:to>
    <xdr:cxnSp macro="">
      <xdr:nvCxnSpPr>
        <xdr:cNvPr id="311" name="直線コネクタ 310">
          <a:extLst>
            <a:ext uri="{FF2B5EF4-FFF2-40B4-BE49-F238E27FC236}">
              <a16:creationId xmlns:a16="http://schemas.microsoft.com/office/drawing/2014/main" id="{A96351B7-C41B-477B-825D-D421618225F0}"/>
            </a:ext>
          </a:extLst>
        </xdr:cNvPr>
        <xdr:cNvCxnSpPr/>
      </xdr:nvCxnSpPr>
      <xdr:spPr>
        <a:xfrm flipV="1">
          <a:off x="1028700" y="12941300"/>
          <a:ext cx="8001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311F0D7E-E3EE-431F-BBED-96128133287D}"/>
            </a:ext>
          </a:extLst>
        </xdr:cNvPr>
        <xdr:cNvSpPr txBox="1"/>
      </xdr:nvSpPr>
      <xdr:spPr>
        <a:xfrm>
          <a:off x="3239144" y="1359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26378EEF-54D6-40A2-8A48-588E9A6F1522}"/>
            </a:ext>
          </a:extLst>
        </xdr:cNvPr>
        <xdr:cNvSpPr txBox="1"/>
      </xdr:nvSpPr>
      <xdr:spPr>
        <a:xfrm>
          <a:off x="24390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38092561-BE7B-4D5C-97FE-D0FE8FB95F04}"/>
            </a:ext>
          </a:extLst>
        </xdr:cNvPr>
        <xdr:cNvSpPr txBox="1"/>
      </xdr:nvSpPr>
      <xdr:spPr>
        <a:xfrm>
          <a:off x="164529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9E6BC9FA-EE45-4166-B3A8-801CEA8D1FFD}"/>
            </a:ext>
          </a:extLst>
        </xdr:cNvPr>
        <xdr:cNvSpPr txBox="1"/>
      </xdr:nvSpPr>
      <xdr:spPr>
        <a:xfrm>
          <a:off x="851544" y="1356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652</xdr:rowOff>
    </xdr:from>
    <xdr:ext cx="405111" cy="259045"/>
    <xdr:sp macro="" textlink="">
      <xdr:nvSpPr>
        <xdr:cNvPr id="316" name="n_1mainValue【福祉施設】&#10;有形固定資産減価償却率">
          <a:extLst>
            <a:ext uri="{FF2B5EF4-FFF2-40B4-BE49-F238E27FC236}">
              <a16:creationId xmlns:a16="http://schemas.microsoft.com/office/drawing/2014/main" id="{B985C0D9-249E-4300-AE69-A549B49F6786}"/>
            </a:ext>
          </a:extLst>
        </xdr:cNvPr>
        <xdr:cNvSpPr txBox="1"/>
      </xdr:nvSpPr>
      <xdr:spPr>
        <a:xfrm>
          <a:off x="3239144" y="12719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103522</xdr:rowOff>
    </xdr:from>
    <xdr:ext cx="405111" cy="259045"/>
    <xdr:sp macro="" textlink="">
      <xdr:nvSpPr>
        <xdr:cNvPr id="317" name="n_2mainValue【福祉施設】&#10;有形固定資産減価償却率">
          <a:extLst>
            <a:ext uri="{FF2B5EF4-FFF2-40B4-BE49-F238E27FC236}">
              <a16:creationId xmlns:a16="http://schemas.microsoft.com/office/drawing/2014/main" id="{36E8A61A-08A8-4541-9D3F-54DC8C6E02CF}"/>
            </a:ext>
          </a:extLst>
        </xdr:cNvPr>
        <xdr:cNvSpPr txBox="1"/>
      </xdr:nvSpPr>
      <xdr:spPr>
        <a:xfrm>
          <a:off x="2439044" y="1265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124477</xdr:rowOff>
    </xdr:from>
    <xdr:ext cx="405111" cy="259045"/>
    <xdr:sp macro="" textlink="">
      <xdr:nvSpPr>
        <xdr:cNvPr id="318" name="n_3mainValue【福祉施設】&#10;有形固定資産減価償却率">
          <a:extLst>
            <a:ext uri="{FF2B5EF4-FFF2-40B4-BE49-F238E27FC236}">
              <a16:creationId xmlns:a16="http://schemas.microsoft.com/office/drawing/2014/main" id="{ADD513C0-B06F-4464-9E4C-4E0BDC95BF26}"/>
            </a:ext>
          </a:extLst>
        </xdr:cNvPr>
        <xdr:cNvSpPr txBox="1"/>
      </xdr:nvSpPr>
      <xdr:spPr>
        <a:xfrm>
          <a:off x="1645294" y="1267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15891</xdr:rowOff>
    </xdr:from>
    <xdr:ext cx="405111" cy="259045"/>
    <xdr:sp macro="" textlink="">
      <xdr:nvSpPr>
        <xdr:cNvPr id="319" name="n_4mainValue【福祉施設】&#10;有形固定資産減価償却率">
          <a:extLst>
            <a:ext uri="{FF2B5EF4-FFF2-40B4-BE49-F238E27FC236}">
              <a16:creationId xmlns:a16="http://schemas.microsoft.com/office/drawing/2014/main" id="{0A46345D-0B78-4549-A9E9-A571CCB270B6}"/>
            </a:ext>
          </a:extLst>
        </xdr:cNvPr>
        <xdr:cNvSpPr txBox="1"/>
      </xdr:nvSpPr>
      <xdr:spPr>
        <a:xfrm>
          <a:off x="851544"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AD68C76A-EED2-4331-B792-912357B4ED06}"/>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87A450D-3DC7-49A4-9FD6-4DBF4745CEDD}"/>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BE57ACC-9C31-482B-B393-3A55AFD5667B}"/>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CA4D90A-6D3B-4B5F-A6B0-349A1DA23B21}"/>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889A4E1-C13D-43E4-B79B-28EDE32F13F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E083E6E-3914-47CC-A7A2-123547142A3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66708B3-8D61-4CC6-AD28-20409DD476BF}"/>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F864118-A1BA-4C16-BDE5-8340AFEDDD7A}"/>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C0014C9-72C3-434D-AC32-62B865B8551A}"/>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A2727E5E-0054-49CF-A975-7B9EFD80440D}"/>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9E893CB9-BA57-4A03-9A37-D2491066C8AA}"/>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AE62EA9A-CE46-4511-8BE7-574AB6275D92}"/>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440078CE-06F2-4D6B-A072-B2744B09A151}"/>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223CCCC1-4FA1-4B71-8875-CAE0B979BDD0}"/>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606B9B57-3779-4947-949E-F0BB2509AA43}"/>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D97DC649-94C7-4A61-938F-0CDDCDA60625}"/>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FCE64047-7996-4561-AA63-908622729ECD}"/>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10D47DA1-A3D0-4455-9BDA-F09493C521FF}"/>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3C75905-4615-4934-B641-CEF0C00E170A}"/>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6ACE7A71-EC39-4963-A38C-43BA406F1A04}"/>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A07078DE-C500-4C04-A0D6-2A1236CBD971}"/>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91744C63-124E-4E0B-8773-2C110A670078}"/>
            </a:ext>
          </a:extLst>
        </xdr:cNvPr>
        <xdr:cNvCxnSpPr/>
      </xdr:nvCxnSpPr>
      <xdr:spPr>
        <a:xfrm flipV="1">
          <a:off x="9429115" y="12830302"/>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3EC91C32-6BA3-4611-B542-B16DE1917B99}"/>
            </a:ext>
          </a:extLst>
        </xdr:cNvPr>
        <xdr:cNvSpPr txBox="1"/>
      </xdr:nvSpPr>
      <xdr:spPr>
        <a:xfrm>
          <a:off x="9467850" y="142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FAC01295-983F-44E3-9AB9-3E52357189B2}"/>
            </a:ext>
          </a:extLst>
        </xdr:cNvPr>
        <xdr:cNvCxnSpPr/>
      </xdr:nvCxnSpPr>
      <xdr:spPr>
        <a:xfrm>
          <a:off x="9359900" y="14231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B2DD642A-8C4E-4328-B44B-59BBF6E3EBEE}"/>
            </a:ext>
          </a:extLst>
        </xdr:cNvPr>
        <xdr:cNvSpPr txBox="1"/>
      </xdr:nvSpPr>
      <xdr:spPr>
        <a:xfrm>
          <a:off x="9467850" y="1261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BF1D1C0D-0017-4727-B82F-A8CFA9883B70}"/>
            </a:ext>
          </a:extLst>
        </xdr:cNvPr>
        <xdr:cNvCxnSpPr/>
      </xdr:nvCxnSpPr>
      <xdr:spPr>
        <a:xfrm>
          <a:off x="9359900" y="128303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5A28914E-C291-49AC-9C1F-2665DFE07CC4}"/>
            </a:ext>
          </a:extLst>
        </xdr:cNvPr>
        <xdr:cNvSpPr txBox="1"/>
      </xdr:nvSpPr>
      <xdr:spPr>
        <a:xfrm>
          <a:off x="9467850" y="13703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8567B387-A133-4658-A7F0-5E8C423AB57D}"/>
            </a:ext>
          </a:extLst>
        </xdr:cNvPr>
        <xdr:cNvSpPr/>
      </xdr:nvSpPr>
      <xdr:spPr>
        <a:xfrm>
          <a:off x="939800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9D8F0B74-E380-4539-8D45-84E0A1CC1FDE}"/>
            </a:ext>
          </a:extLst>
        </xdr:cNvPr>
        <xdr:cNvSpPr/>
      </xdr:nvSpPr>
      <xdr:spPr>
        <a:xfrm>
          <a:off x="8636000" y="13861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C1660716-1430-4FE0-8936-0344A343C50A}"/>
            </a:ext>
          </a:extLst>
        </xdr:cNvPr>
        <xdr:cNvSpPr/>
      </xdr:nvSpPr>
      <xdr:spPr>
        <a:xfrm>
          <a:off x="7842250" y="13873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26E0ABAC-6308-498C-9F04-CF46E860F9D9}"/>
            </a:ext>
          </a:extLst>
        </xdr:cNvPr>
        <xdr:cNvSpPr/>
      </xdr:nvSpPr>
      <xdr:spPr>
        <a:xfrm>
          <a:off x="7029450" y="13861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F9986D50-FCFC-49FE-8776-A9938A49FCFA}"/>
            </a:ext>
          </a:extLst>
        </xdr:cNvPr>
        <xdr:cNvSpPr/>
      </xdr:nvSpPr>
      <xdr:spPr>
        <a:xfrm>
          <a:off x="6235700" y="138706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CE02C20-24BB-4727-95DA-384EE69661BD}"/>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C64D10C-6776-4911-B4AE-7200DE790AF8}"/>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337BC6D-B7ED-4D7F-A5EC-DDAEAB6542E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2334F1B-306A-44A0-A4FA-F80BDBEAC16B}"/>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4A58075-8353-4822-95FA-A19FA11001A9}"/>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357" name="楕円 356">
          <a:extLst>
            <a:ext uri="{FF2B5EF4-FFF2-40B4-BE49-F238E27FC236}">
              <a16:creationId xmlns:a16="http://schemas.microsoft.com/office/drawing/2014/main" id="{2165AB08-6743-49A9-8163-6840FDDA9785}"/>
            </a:ext>
          </a:extLst>
        </xdr:cNvPr>
        <xdr:cNvSpPr/>
      </xdr:nvSpPr>
      <xdr:spPr>
        <a:xfrm>
          <a:off x="9398000" y="139969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100601</xdr:rowOff>
    </xdr:from>
    <xdr:ext cx="469744" cy="259045"/>
    <xdr:sp macro="" textlink="">
      <xdr:nvSpPr>
        <xdr:cNvPr id="358" name="【福祉施設】&#10;一人当たり面積該当値テキスト">
          <a:extLst>
            <a:ext uri="{FF2B5EF4-FFF2-40B4-BE49-F238E27FC236}">
              <a16:creationId xmlns:a16="http://schemas.microsoft.com/office/drawing/2014/main" id="{F4D0236A-4608-42BE-9BD6-0793F2E7E00B}"/>
            </a:ext>
          </a:extLst>
        </xdr:cNvPr>
        <xdr:cNvSpPr txBox="1"/>
      </xdr:nvSpPr>
      <xdr:spPr>
        <a:xfrm>
          <a:off x="9467850" y="13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124461</xdr:rowOff>
    </xdr:from>
    <xdr:to>
      <xdr:col>50</xdr:col>
      <xdr:colOff>165100</xdr:colOff>
      <xdr:row>85</xdr:row>
      <xdr:rowOff>54611</xdr:rowOff>
    </xdr:to>
    <xdr:sp macro="" textlink="">
      <xdr:nvSpPr>
        <xdr:cNvPr id="359" name="楕円 358">
          <a:extLst>
            <a:ext uri="{FF2B5EF4-FFF2-40B4-BE49-F238E27FC236}">
              <a16:creationId xmlns:a16="http://schemas.microsoft.com/office/drawing/2014/main" id="{6CD3C590-A802-42A6-A9AD-CF6C11F1A668}"/>
            </a:ext>
          </a:extLst>
        </xdr:cNvPr>
        <xdr:cNvSpPr/>
      </xdr:nvSpPr>
      <xdr:spPr>
        <a:xfrm>
          <a:off x="8636000" y="139992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xdr:rowOff>
    </xdr:from>
    <xdr:to>
      <xdr:col>55</xdr:col>
      <xdr:colOff>0</xdr:colOff>
      <xdr:row>85</xdr:row>
      <xdr:rowOff>3811</xdr:rowOff>
    </xdr:to>
    <xdr:cxnSp macro="">
      <xdr:nvCxnSpPr>
        <xdr:cNvPr id="360" name="直線コネクタ 359">
          <a:extLst>
            <a:ext uri="{FF2B5EF4-FFF2-40B4-BE49-F238E27FC236}">
              <a16:creationId xmlns:a16="http://schemas.microsoft.com/office/drawing/2014/main" id="{0F4436FC-F4D5-4534-BC70-AAB4D476D393}"/>
            </a:ext>
          </a:extLst>
        </xdr:cNvPr>
        <xdr:cNvCxnSpPr/>
      </xdr:nvCxnSpPr>
      <xdr:spPr>
        <a:xfrm flipV="1">
          <a:off x="8686800" y="14041374"/>
          <a:ext cx="7429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126746</xdr:rowOff>
    </xdr:from>
    <xdr:to>
      <xdr:col>46</xdr:col>
      <xdr:colOff>38100</xdr:colOff>
      <xdr:row>85</xdr:row>
      <xdr:rowOff>56896</xdr:rowOff>
    </xdr:to>
    <xdr:sp macro="" textlink="">
      <xdr:nvSpPr>
        <xdr:cNvPr id="361" name="楕円 360">
          <a:extLst>
            <a:ext uri="{FF2B5EF4-FFF2-40B4-BE49-F238E27FC236}">
              <a16:creationId xmlns:a16="http://schemas.microsoft.com/office/drawing/2014/main" id="{200302FD-D0B8-4A2E-B251-8FB3120EB72E}"/>
            </a:ext>
          </a:extLst>
        </xdr:cNvPr>
        <xdr:cNvSpPr/>
      </xdr:nvSpPr>
      <xdr:spPr>
        <a:xfrm>
          <a:off x="7842250" y="140014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3811</xdr:rowOff>
    </xdr:from>
    <xdr:to>
      <xdr:col>50</xdr:col>
      <xdr:colOff>114300</xdr:colOff>
      <xdr:row>85</xdr:row>
      <xdr:rowOff>6096</xdr:rowOff>
    </xdr:to>
    <xdr:cxnSp macro="">
      <xdr:nvCxnSpPr>
        <xdr:cNvPr id="362" name="直線コネクタ 361">
          <a:extLst>
            <a:ext uri="{FF2B5EF4-FFF2-40B4-BE49-F238E27FC236}">
              <a16:creationId xmlns:a16="http://schemas.microsoft.com/office/drawing/2014/main" id="{682F0A59-48D2-4A0F-9186-B4D11E5123F3}"/>
            </a:ext>
          </a:extLst>
        </xdr:cNvPr>
        <xdr:cNvCxnSpPr/>
      </xdr:nvCxnSpPr>
      <xdr:spPr>
        <a:xfrm flipV="1">
          <a:off x="7886700" y="14043661"/>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145035</xdr:rowOff>
    </xdr:from>
    <xdr:to>
      <xdr:col>41</xdr:col>
      <xdr:colOff>101600</xdr:colOff>
      <xdr:row>85</xdr:row>
      <xdr:rowOff>75185</xdr:rowOff>
    </xdr:to>
    <xdr:sp macro="" textlink="">
      <xdr:nvSpPr>
        <xdr:cNvPr id="363" name="楕円 362">
          <a:extLst>
            <a:ext uri="{FF2B5EF4-FFF2-40B4-BE49-F238E27FC236}">
              <a16:creationId xmlns:a16="http://schemas.microsoft.com/office/drawing/2014/main" id="{7F40A28E-810B-48D0-8158-E0CB9FAD3BEC}"/>
            </a:ext>
          </a:extLst>
        </xdr:cNvPr>
        <xdr:cNvSpPr/>
      </xdr:nvSpPr>
      <xdr:spPr>
        <a:xfrm>
          <a:off x="7029450" y="14019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6096</xdr:rowOff>
    </xdr:from>
    <xdr:to>
      <xdr:col>45</xdr:col>
      <xdr:colOff>177800</xdr:colOff>
      <xdr:row>85</xdr:row>
      <xdr:rowOff>24385</xdr:rowOff>
    </xdr:to>
    <xdr:cxnSp macro="">
      <xdr:nvCxnSpPr>
        <xdr:cNvPr id="364" name="直線コネクタ 363">
          <a:extLst>
            <a:ext uri="{FF2B5EF4-FFF2-40B4-BE49-F238E27FC236}">
              <a16:creationId xmlns:a16="http://schemas.microsoft.com/office/drawing/2014/main" id="{4A0791E9-8A45-4701-A1B6-DB4CD3B6C1EE}"/>
            </a:ext>
          </a:extLst>
        </xdr:cNvPr>
        <xdr:cNvCxnSpPr/>
      </xdr:nvCxnSpPr>
      <xdr:spPr>
        <a:xfrm flipV="1">
          <a:off x="7080250" y="14045946"/>
          <a:ext cx="80645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129032</xdr:rowOff>
    </xdr:from>
    <xdr:to>
      <xdr:col>36</xdr:col>
      <xdr:colOff>165100</xdr:colOff>
      <xdr:row>85</xdr:row>
      <xdr:rowOff>59182</xdr:rowOff>
    </xdr:to>
    <xdr:sp macro="" textlink="">
      <xdr:nvSpPr>
        <xdr:cNvPr id="365" name="楕円 364">
          <a:extLst>
            <a:ext uri="{FF2B5EF4-FFF2-40B4-BE49-F238E27FC236}">
              <a16:creationId xmlns:a16="http://schemas.microsoft.com/office/drawing/2014/main" id="{B9204917-2E68-436B-A9A6-53E668094B60}"/>
            </a:ext>
          </a:extLst>
        </xdr:cNvPr>
        <xdr:cNvSpPr/>
      </xdr:nvSpPr>
      <xdr:spPr>
        <a:xfrm>
          <a:off x="6235700" y="140037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8382</xdr:rowOff>
    </xdr:from>
    <xdr:to>
      <xdr:col>41</xdr:col>
      <xdr:colOff>50800</xdr:colOff>
      <xdr:row>85</xdr:row>
      <xdr:rowOff>24385</xdr:rowOff>
    </xdr:to>
    <xdr:cxnSp macro="">
      <xdr:nvCxnSpPr>
        <xdr:cNvPr id="366" name="直線コネクタ 365">
          <a:extLst>
            <a:ext uri="{FF2B5EF4-FFF2-40B4-BE49-F238E27FC236}">
              <a16:creationId xmlns:a16="http://schemas.microsoft.com/office/drawing/2014/main" id="{2BF29D6F-F266-4EA3-996E-F09C1F34ADE9}"/>
            </a:ext>
          </a:extLst>
        </xdr:cNvPr>
        <xdr:cNvCxnSpPr/>
      </xdr:nvCxnSpPr>
      <xdr:spPr>
        <a:xfrm>
          <a:off x="6286500" y="14048232"/>
          <a:ext cx="79375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59F7C374-C387-4C8C-AE86-7F6771709E2B}"/>
            </a:ext>
          </a:extLst>
        </xdr:cNvPr>
        <xdr:cNvSpPr txBox="1"/>
      </xdr:nvSpPr>
      <xdr:spPr>
        <a:xfrm>
          <a:off x="8458277" y="1364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83D90FB3-D268-42D0-9866-278741691B8B}"/>
            </a:ext>
          </a:extLst>
        </xdr:cNvPr>
        <xdr:cNvSpPr txBox="1"/>
      </xdr:nvSpPr>
      <xdr:spPr>
        <a:xfrm>
          <a:off x="76772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BB214438-FBA1-4B89-ACF4-BFF44761DD61}"/>
            </a:ext>
          </a:extLst>
        </xdr:cNvPr>
        <xdr:cNvSpPr txBox="1"/>
      </xdr:nvSpPr>
      <xdr:spPr>
        <a:xfrm>
          <a:off x="6864427" y="1364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48723F1A-BA98-4291-BC89-095A7D4683BF}"/>
            </a:ext>
          </a:extLst>
        </xdr:cNvPr>
        <xdr:cNvSpPr txBox="1"/>
      </xdr:nvSpPr>
      <xdr:spPr>
        <a:xfrm>
          <a:off x="6070677" y="1365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45738</xdr:rowOff>
    </xdr:from>
    <xdr:ext cx="469744" cy="259045"/>
    <xdr:sp macro="" textlink="">
      <xdr:nvSpPr>
        <xdr:cNvPr id="371" name="n_1mainValue【福祉施設】&#10;一人当たり面積">
          <a:extLst>
            <a:ext uri="{FF2B5EF4-FFF2-40B4-BE49-F238E27FC236}">
              <a16:creationId xmlns:a16="http://schemas.microsoft.com/office/drawing/2014/main" id="{3D657A7E-106E-4FD8-9648-7A3898CBEDF6}"/>
            </a:ext>
          </a:extLst>
        </xdr:cNvPr>
        <xdr:cNvSpPr txBox="1"/>
      </xdr:nvSpPr>
      <xdr:spPr>
        <a:xfrm>
          <a:off x="8458277" y="140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48023</xdr:rowOff>
    </xdr:from>
    <xdr:ext cx="469744" cy="259045"/>
    <xdr:sp macro="" textlink="">
      <xdr:nvSpPr>
        <xdr:cNvPr id="372" name="n_2mainValue【福祉施設】&#10;一人当たり面積">
          <a:extLst>
            <a:ext uri="{FF2B5EF4-FFF2-40B4-BE49-F238E27FC236}">
              <a16:creationId xmlns:a16="http://schemas.microsoft.com/office/drawing/2014/main" id="{D97EAE37-3052-4189-86AB-6DD6D34B243C}"/>
            </a:ext>
          </a:extLst>
        </xdr:cNvPr>
        <xdr:cNvSpPr txBox="1"/>
      </xdr:nvSpPr>
      <xdr:spPr>
        <a:xfrm>
          <a:off x="7677227" y="1408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66312</xdr:rowOff>
    </xdr:from>
    <xdr:ext cx="469744" cy="259045"/>
    <xdr:sp macro="" textlink="">
      <xdr:nvSpPr>
        <xdr:cNvPr id="373" name="n_3mainValue【福祉施設】&#10;一人当たり面積">
          <a:extLst>
            <a:ext uri="{FF2B5EF4-FFF2-40B4-BE49-F238E27FC236}">
              <a16:creationId xmlns:a16="http://schemas.microsoft.com/office/drawing/2014/main" id="{F268511D-8B06-47BB-A3F8-A664EA2B12F2}"/>
            </a:ext>
          </a:extLst>
        </xdr:cNvPr>
        <xdr:cNvSpPr txBox="1"/>
      </xdr:nvSpPr>
      <xdr:spPr>
        <a:xfrm>
          <a:off x="6864427" y="1410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50309</xdr:rowOff>
    </xdr:from>
    <xdr:ext cx="469744" cy="259045"/>
    <xdr:sp macro="" textlink="">
      <xdr:nvSpPr>
        <xdr:cNvPr id="374" name="n_4mainValue【福祉施設】&#10;一人当たり面積">
          <a:extLst>
            <a:ext uri="{FF2B5EF4-FFF2-40B4-BE49-F238E27FC236}">
              <a16:creationId xmlns:a16="http://schemas.microsoft.com/office/drawing/2014/main" id="{F0FD5227-E224-403E-84AC-568252F9D5DA}"/>
            </a:ext>
          </a:extLst>
        </xdr:cNvPr>
        <xdr:cNvSpPr txBox="1"/>
      </xdr:nvSpPr>
      <xdr:spPr>
        <a:xfrm>
          <a:off x="6070677" y="1409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AC4BBF6-FC0F-468A-A0C1-72D45773FB0E}"/>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BA64AF8-DD75-4938-8D21-111D5CF3D7E6}"/>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7C8D0B6-EC05-4C59-B463-1D62BBBF7C3C}"/>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33AF4A0-7FE6-4D37-BE26-438A4F747DB5}"/>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DFEDCC4-9EE2-4E14-993F-A15515995DA8}"/>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B868E94-297F-443C-A12A-C1BF3A283ED8}"/>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0B2B3DE-26A2-4967-A301-921F213A7D65}"/>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58F6947-EB76-487E-AB97-85A4774E8D4E}"/>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5EA1B6DA-839A-42E9-93F1-AECA7A9524CD}"/>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3B489E89-94BD-4350-B027-9B1B72F9B469}"/>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F68F64B4-CF70-4FA0-A8E9-114BD092EE5A}"/>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9C0645B8-2EA5-47DE-A270-BBB7E193E2EE}"/>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4C27B175-5A9F-4E18-9D18-A3C252533577}"/>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4D75ED99-DDAF-486B-B198-BF020C392AFA}"/>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6B153896-0046-43BC-995E-81B095D008B0}"/>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35E9B7D6-2903-4813-8672-671AA1D8D194}"/>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9F118378-19BF-483F-A080-EE78EDA63C16}"/>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F21D86DE-5CB1-4810-83D9-171C1231F0FE}"/>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C3278D2B-FA43-49CC-BD14-AF9237A5DDEF}"/>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30488B88-1FE5-4545-97FB-C132C2229554}"/>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659BC47D-37DF-4FBB-AEC7-B5B227146077}"/>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937B6BEC-68AB-4CD4-881A-6E28ED8BF342}"/>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BF48326A-2FD6-4914-814B-B040A1706ED9}"/>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898F6983-1FA0-49B5-945C-FFE7C67D2F91}"/>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B2B9B64C-A6F2-4D6E-8D8E-01124255EB57}"/>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A14E4EEE-FE9D-4801-9F31-0C4D99E9F170}"/>
            </a:ext>
          </a:extLst>
        </xdr:cNvPr>
        <xdr:cNvCxnSpPr/>
      </xdr:nvCxnSpPr>
      <xdr:spPr>
        <a:xfrm flipV="1">
          <a:off x="4177665" y="166497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78C47D84-6D49-4B7E-8E1D-17F268C4E243}"/>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C6CCAE9B-3A46-4BAC-B1F5-A636F934D5F4}"/>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C466F4E-3131-4E91-B7BB-02F38759CC52}"/>
            </a:ext>
          </a:extLst>
        </xdr:cNvPr>
        <xdr:cNvSpPr txBox="1"/>
      </xdr:nvSpPr>
      <xdr:spPr>
        <a:xfrm>
          <a:off x="4216400" y="16424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4E109575-5F33-4D15-AD13-14673CBB9A9F}"/>
            </a:ext>
          </a:extLst>
        </xdr:cNvPr>
        <xdr:cNvCxnSpPr/>
      </xdr:nvCxnSpPr>
      <xdr:spPr>
        <a:xfrm>
          <a:off x="4108450" y="1664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2DDCDC81-4240-4884-BCD6-D1E28F38A71D}"/>
            </a:ext>
          </a:extLst>
        </xdr:cNvPr>
        <xdr:cNvSpPr txBox="1"/>
      </xdr:nvSpPr>
      <xdr:spPr>
        <a:xfrm>
          <a:off x="4216400" y="1732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63427965-05AE-48BD-8456-90860C764D55}"/>
            </a:ext>
          </a:extLst>
        </xdr:cNvPr>
        <xdr:cNvSpPr/>
      </xdr:nvSpPr>
      <xdr:spPr>
        <a:xfrm>
          <a:off x="412750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60FDC918-2E98-4598-AAC5-B9BAF36E7660}"/>
            </a:ext>
          </a:extLst>
        </xdr:cNvPr>
        <xdr:cNvSpPr/>
      </xdr:nvSpPr>
      <xdr:spPr>
        <a:xfrm>
          <a:off x="3384550" y="173369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E0CE6AB5-A06D-4C58-A527-3F46BCEA2D00}"/>
            </a:ext>
          </a:extLst>
        </xdr:cNvPr>
        <xdr:cNvSpPr/>
      </xdr:nvSpPr>
      <xdr:spPr>
        <a:xfrm>
          <a:off x="257175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2E0397F5-2F70-42AE-AFF3-E29D06F550D9}"/>
            </a:ext>
          </a:extLst>
        </xdr:cNvPr>
        <xdr:cNvSpPr/>
      </xdr:nvSpPr>
      <xdr:spPr>
        <a:xfrm>
          <a:off x="1778000" y="1730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37B49312-21A8-41C8-ABE9-3BC08ED9571A}"/>
            </a:ext>
          </a:extLst>
        </xdr:cNvPr>
        <xdr:cNvSpPr/>
      </xdr:nvSpPr>
      <xdr:spPr>
        <a:xfrm>
          <a:off x="984250" y="172912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C114630-32E4-43D1-B1AF-33BA75A2CFB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BE5008D-22C1-4E0C-BBB4-ECFB7C592673}"/>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D74859B-888B-4EAE-9569-7B60BC2F5EB4}"/>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69F641D-C7D4-4A10-841C-D59DBC726893}"/>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DA6B35E-5251-4A6C-BFE1-CDEB5EE5A091}"/>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118473</xdr:rowOff>
    </xdr:from>
    <xdr:to>
      <xdr:col>24</xdr:col>
      <xdr:colOff>114300</xdr:colOff>
      <xdr:row>101</xdr:row>
      <xdr:rowOff>48623</xdr:rowOff>
    </xdr:to>
    <xdr:sp macro="" textlink="">
      <xdr:nvSpPr>
        <xdr:cNvPr id="416" name="楕円 415">
          <a:extLst>
            <a:ext uri="{FF2B5EF4-FFF2-40B4-BE49-F238E27FC236}">
              <a16:creationId xmlns:a16="http://schemas.microsoft.com/office/drawing/2014/main" id="{8ADC9752-E85B-4EE5-B232-BC7265ACAB83}"/>
            </a:ext>
          </a:extLst>
        </xdr:cNvPr>
        <xdr:cNvSpPr/>
      </xdr:nvSpPr>
      <xdr:spPr>
        <a:xfrm>
          <a:off x="4127500" y="1669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33400</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EF41920E-6358-46E8-AB4E-BF00BA36EDC6}"/>
            </a:ext>
          </a:extLst>
        </xdr:cNvPr>
        <xdr:cNvSpPr txBox="1"/>
      </xdr:nvSpPr>
      <xdr:spPr>
        <a:xfrm>
          <a:off x="4216400" y="16606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170724</xdr:rowOff>
    </xdr:from>
    <xdr:to>
      <xdr:col>20</xdr:col>
      <xdr:colOff>38100</xdr:colOff>
      <xdr:row>104</xdr:row>
      <xdr:rowOff>100874</xdr:rowOff>
    </xdr:to>
    <xdr:sp macro="" textlink="">
      <xdr:nvSpPr>
        <xdr:cNvPr id="418" name="楕円 417">
          <a:extLst>
            <a:ext uri="{FF2B5EF4-FFF2-40B4-BE49-F238E27FC236}">
              <a16:creationId xmlns:a16="http://schemas.microsoft.com/office/drawing/2014/main" id="{465DBB84-B7E8-4AF3-8D70-57A2C1810FB0}"/>
            </a:ext>
          </a:extLst>
        </xdr:cNvPr>
        <xdr:cNvSpPr/>
      </xdr:nvSpPr>
      <xdr:spPr>
        <a:xfrm>
          <a:off x="3384550" y="172585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169273</xdr:rowOff>
    </xdr:from>
    <xdr:to>
      <xdr:col>24</xdr:col>
      <xdr:colOff>63500</xdr:colOff>
      <xdr:row>104</xdr:row>
      <xdr:rowOff>50074</xdr:rowOff>
    </xdr:to>
    <xdr:cxnSp macro="">
      <xdr:nvCxnSpPr>
        <xdr:cNvPr id="419" name="直線コネクタ 418">
          <a:extLst>
            <a:ext uri="{FF2B5EF4-FFF2-40B4-BE49-F238E27FC236}">
              <a16:creationId xmlns:a16="http://schemas.microsoft.com/office/drawing/2014/main" id="{F414C24E-01E4-4AC7-8B85-182333A96F85}"/>
            </a:ext>
          </a:extLst>
        </xdr:cNvPr>
        <xdr:cNvCxnSpPr/>
      </xdr:nvCxnSpPr>
      <xdr:spPr>
        <a:xfrm flipV="1">
          <a:off x="3429000" y="16742773"/>
          <a:ext cx="749300" cy="56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134801</xdr:rowOff>
    </xdr:from>
    <xdr:to>
      <xdr:col>15</xdr:col>
      <xdr:colOff>101600</xdr:colOff>
      <xdr:row>104</xdr:row>
      <xdr:rowOff>64951</xdr:rowOff>
    </xdr:to>
    <xdr:sp macro="" textlink="">
      <xdr:nvSpPr>
        <xdr:cNvPr id="420" name="楕円 419">
          <a:extLst>
            <a:ext uri="{FF2B5EF4-FFF2-40B4-BE49-F238E27FC236}">
              <a16:creationId xmlns:a16="http://schemas.microsoft.com/office/drawing/2014/main" id="{C005EBD6-28D4-46A6-97F2-A21380A816C4}"/>
            </a:ext>
          </a:extLst>
        </xdr:cNvPr>
        <xdr:cNvSpPr/>
      </xdr:nvSpPr>
      <xdr:spPr>
        <a:xfrm>
          <a:off x="2571750" y="172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xdr:rowOff>
    </xdr:from>
    <xdr:to>
      <xdr:col>19</xdr:col>
      <xdr:colOff>177800</xdr:colOff>
      <xdr:row>104</xdr:row>
      <xdr:rowOff>50074</xdr:rowOff>
    </xdr:to>
    <xdr:cxnSp macro="">
      <xdr:nvCxnSpPr>
        <xdr:cNvPr id="421" name="直線コネクタ 420">
          <a:extLst>
            <a:ext uri="{FF2B5EF4-FFF2-40B4-BE49-F238E27FC236}">
              <a16:creationId xmlns:a16="http://schemas.microsoft.com/office/drawing/2014/main" id="{9F537A4B-59A4-4012-9B49-8966904E11BF}"/>
            </a:ext>
          </a:extLst>
        </xdr:cNvPr>
        <xdr:cNvCxnSpPr/>
      </xdr:nvCxnSpPr>
      <xdr:spPr>
        <a:xfrm>
          <a:off x="2622550" y="17273451"/>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98879</xdr:rowOff>
    </xdr:from>
    <xdr:to>
      <xdr:col>10</xdr:col>
      <xdr:colOff>165100</xdr:colOff>
      <xdr:row>104</xdr:row>
      <xdr:rowOff>29029</xdr:rowOff>
    </xdr:to>
    <xdr:sp macro="" textlink="">
      <xdr:nvSpPr>
        <xdr:cNvPr id="422" name="楕円 421">
          <a:extLst>
            <a:ext uri="{FF2B5EF4-FFF2-40B4-BE49-F238E27FC236}">
              <a16:creationId xmlns:a16="http://schemas.microsoft.com/office/drawing/2014/main" id="{32E250F0-D557-4EEC-99CE-259ABE97FFDC}"/>
            </a:ext>
          </a:extLst>
        </xdr:cNvPr>
        <xdr:cNvSpPr/>
      </xdr:nvSpPr>
      <xdr:spPr>
        <a:xfrm>
          <a:off x="1778000" y="17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149679</xdr:rowOff>
    </xdr:from>
    <xdr:to>
      <xdr:col>15</xdr:col>
      <xdr:colOff>50800</xdr:colOff>
      <xdr:row>104</xdr:row>
      <xdr:rowOff>14151</xdr:rowOff>
    </xdr:to>
    <xdr:cxnSp macro="">
      <xdr:nvCxnSpPr>
        <xdr:cNvPr id="423" name="直線コネクタ 422">
          <a:extLst>
            <a:ext uri="{FF2B5EF4-FFF2-40B4-BE49-F238E27FC236}">
              <a16:creationId xmlns:a16="http://schemas.microsoft.com/office/drawing/2014/main" id="{3A1B3FCB-A383-4EDB-9740-7D68463A1BE7}"/>
            </a:ext>
          </a:extLst>
        </xdr:cNvPr>
        <xdr:cNvCxnSpPr/>
      </xdr:nvCxnSpPr>
      <xdr:spPr>
        <a:xfrm>
          <a:off x="1828800" y="17237529"/>
          <a:ext cx="79375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62956</xdr:rowOff>
    </xdr:from>
    <xdr:to>
      <xdr:col>6</xdr:col>
      <xdr:colOff>38100</xdr:colOff>
      <xdr:row>103</xdr:row>
      <xdr:rowOff>164556</xdr:rowOff>
    </xdr:to>
    <xdr:sp macro="" textlink="">
      <xdr:nvSpPr>
        <xdr:cNvPr id="424" name="楕円 423">
          <a:extLst>
            <a:ext uri="{FF2B5EF4-FFF2-40B4-BE49-F238E27FC236}">
              <a16:creationId xmlns:a16="http://schemas.microsoft.com/office/drawing/2014/main" id="{3DFE2F07-C8AE-43C2-B452-481BCA6A0976}"/>
            </a:ext>
          </a:extLst>
        </xdr:cNvPr>
        <xdr:cNvSpPr/>
      </xdr:nvSpPr>
      <xdr:spPr>
        <a:xfrm>
          <a:off x="984250" y="171508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113756</xdr:rowOff>
    </xdr:from>
    <xdr:to>
      <xdr:col>10</xdr:col>
      <xdr:colOff>114300</xdr:colOff>
      <xdr:row>103</xdr:row>
      <xdr:rowOff>149679</xdr:rowOff>
    </xdr:to>
    <xdr:cxnSp macro="">
      <xdr:nvCxnSpPr>
        <xdr:cNvPr id="425" name="直線コネクタ 424">
          <a:extLst>
            <a:ext uri="{FF2B5EF4-FFF2-40B4-BE49-F238E27FC236}">
              <a16:creationId xmlns:a16="http://schemas.microsoft.com/office/drawing/2014/main" id="{A5D1A711-02F5-48E7-A006-BD0106CD4BDD}"/>
            </a:ext>
          </a:extLst>
        </xdr:cNvPr>
        <xdr:cNvCxnSpPr/>
      </xdr:nvCxnSpPr>
      <xdr:spPr>
        <a:xfrm>
          <a:off x="1028700" y="17201606"/>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A094F7AD-44A2-45CB-98C5-AB65F4756F60}"/>
            </a:ext>
          </a:extLst>
        </xdr:cNvPr>
        <xdr:cNvSpPr txBox="1"/>
      </xdr:nvSpPr>
      <xdr:spPr>
        <a:xfrm>
          <a:off x="3239144" y="1742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D9B8AD20-AAC3-41D7-A98C-BDE924D7A05C}"/>
            </a:ext>
          </a:extLst>
        </xdr:cNvPr>
        <xdr:cNvSpPr txBox="1"/>
      </xdr:nvSpPr>
      <xdr:spPr>
        <a:xfrm>
          <a:off x="243904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D1FF55B3-D59D-476B-9FEF-C24F6859A289}"/>
            </a:ext>
          </a:extLst>
        </xdr:cNvPr>
        <xdr:cNvSpPr txBox="1"/>
      </xdr:nvSpPr>
      <xdr:spPr>
        <a:xfrm>
          <a:off x="1645294" y="1739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F2D5AF64-E16D-4611-802E-0D2DD655F33D}"/>
            </a:ext>
          </a:extLst>
        </xdr:cNvPr>
        <xdr:cNvSpPr txBox="1"/>
      </xdr:nvSpPr>
      <xdr:spPr>
        <a:xfrm>
          <a:off x="851544" y="1738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117401</xdr:rowOff>
    </xdr:from>
    <xdr:ext cx="405111" cy="259045"/>
    <xdr:sp macro="" textlink="">
      <xdr:nvSpPr>
        <xdr:cNvPr id="430" name="n_1mainValue【市民会館】&#10;有形固定資産減価償却率">
          <a:extLst>
            <a:ext uri="{FF2B5EF4-FFF2-40B4-BE49-F238E27FC236}">
              <a16:creationId xmlns:a16="http://schemas.microsoft.com/office/drawing/2014/main" id="{DA3DD1A8-1B4E-4A64-8AB2-6EE02A1D1DCD}"/>
            </a:ext>
          </a:extLst>
        </xdr:cNvPr>
        <xdr:cNvSpPr txBox="1"/>
      </xdr:nvSpPr>
      <xdr:spPr>
        <a:xfrm>
          <a:off x="32391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81478</xdr:rowOff>
    </xdr:from>
    <xdr:ext cx="405111" cy="259045"/>
    <xdr:sp macro="" textlink="">
      <xdr:nvSpPr>
        <xdr:cNvPr id="431" name="n_2mainValue【市民会館】&#10;有形固定資産減価償却率">
          <a:extLst>
            <a:ext uri="{FF2B5EF4-FFF2-40B4-BE49-F238E27FC236}">
              <a16:creationId xmlns:a16="http://schemas.microsoft.com/office/drawing/2014/main" id="{522A3E14-5D70-4DD2-BB84-141BEDB04553}"/>
            </a:ext>
          </a:extLst>
        </xdr:cNvPr>
        <xdr:cNvSpPr txBox="1"/>
      </xdr:nvSpPr>
      <xdr:spPr>
        <a:xfrm>
          <a:off x="2439044"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45556</xdr:rowOff>
    </xdr:from>
    <xdr:ext cx="405111" cy="259045"/>
    <xdr:sp macro="" textlink="">
      <xdr:nvSpPr>
        <xdr:cNvPr id="432" name="n_3mainValue【市民会館】&#10;有形固定資産減価償却率">
          <a:extLst>
            <a:ext uri="{FF2B5EF4-FFF2-40B4-BE49-F238E27FC236}">
              <a16:creationId xmlns:a16="http://schemas.microsoft.com/office/drawing/2014/main" id="{D3070457-FDC1-48A0-85AB-2EAD7D364D62}"/>
            </a:ext>
          </a:extLst>
        </xdr:cNvPr>
        <xdr:cNvSpPr txBox="1"/>
      </xdr:nvSpPr>
      <xdr:spPr>
        <a:xfrm>
          <a:off x="1645294" y="16961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9633</xdr:rowOff>
    </xdr:from>
    <xdr:ext cx="405111" cy="259045"/>
    <xdr:sp macro="" textlink="">
      <xdr:nvSpPr>
        <xdr:cNvPr id="433" name="n_4mainValue【市民会館】&#10;有形固定資産減価償却率">
          <a:extLst>
            <a:ext uri="{FF2B5EF4-FFF2-40B4-BE49-F238E27FC236}">
              <a16:creationId xmlns:a16="http://schemas.microsoft.com/office/drawing/2014/main" id="{88164E68-CD30-403F-84F9-993B5CA7AFEB}"/>
            </a:ext>
          </a:extLst>
        </xdr:cNvPr>
        <xdr:cNvSpPr txBox="1"/>
      </xdr:nvSpPr>
      <xdr:spPr>
        <a:xfrm>
          <a:off x="851544" y="1692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A8736269-52E5-4F25-A4B8-A1FD805E69E2}"/>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693BABE1-F259-40EF-A9FA-E9ED77C61A99}"/>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1DEAADEC-4CBF-4DB8-8BD6-9F61C6D12267}"/>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EF35903E-27A1-4338-A426-4A467BC459DF}"/>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E4ECB1C-786E-4C99-92FC-354319DA5153}"/>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3393401-14B0-4765-98BB-32A014F0E343}"/>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1B89F48A-F1AE-468A-B7EC-0334C86E975A}"/>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D0240679-BFF9-48D3-A7AF-B11658567ADC}"/>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7469069B-E927-423B-844B-CF7C9D8767DF}"/>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AC271334-0D1E-4B5A-8934-F89BA81F68F3}"/>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BC87F6C6-20A3-42C5-9746-31DB06A84273}"/>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64585D70-A8D9-4490-A5FE-A46B6AAFC138}"/>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4ABE2FD7-9605-4587-9531-5FB440B219DF}"/>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C7409482-162E-4A6C-89B6-B4B7F1AA6E37}"/>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B32FF75A-8D72-4F66-AB59-C441C68E137B}"/>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16E9B793-050A-4C4A-BCE7-538710701C5D}"/>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D6C42698-A402-43B1-B7CC-4AC5CB31937E}"/>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2B33D88-619E-4DD2-8E93-05366C882730}"/>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69EE2A6F-53BC-4CC1-A1A0-22D58513C4BA}"/>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A941BBC5-1C89-4C46-ADAF-D8460569C7F1}"/>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972A703-DA38-4668-9D11-20AFDD99CFE6}"/>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4618DA64-5289-491D-B592-AD75F663828F}"/>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3EF99F0A-9B5D-4E71-8610-DD35EB708807}"/>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9FC7754A-B8E4-46A2-A37D-4B009F1B3882}"/>
            </a:ext>
          </a:extLst>
        </xdr:cNvPr>
        <xdr:cNvCxnSpPr/>
      </xdr:nvCxnSpPr>
      <xdr:spPr>
        <a:xfrm flipV="1">
          <a:off x="9429115" y="165354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D39B60EE-8D4B-477A-9117-0DE00B841C81}"/>
            </a:ext>
          </a:extLst>
        </xdr:cNvPr>
        <xdr:cNvSpPr txBox="1"/>
      </xdr:nvSpPr>
      <xdr:spPr>
        <a:xfrm>
          <a:off x="946785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BDE006A3-7341-4043-8BFC-C91BA4ABEBBC}"/>
            </a:ext>
          </a:extLst>
        </xdr:cNvPr>
        <xdr:cNvCxnSpPr/>
      </xdr:nvCxnSpPr>
      <xdr:spPr>
        <a:xfrm>
          <a:off x="9359900" y="1807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DE98217B-42FC-40BF-B121-0F1B60EA0310}"/>
            </a:ext>
          </a:extLst>
        </xdr:cNvPr>
        <xdr:cNvSpPr txBox="1"/>
      </xdr:nvSpPr>
      <xdr:spPr>
        <a:xfrm>
          <a:off x="9467850" y="1631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DC3E64CC-C40C-4CAA-A326-FE5D3031DB55}"/>
            </a:ext>
          </a:extLst>
        </xdr:cNvPr>
        <xdr:cNvCxnSpPr/>
      </xdr:nvCxnSpPr>
      <xdr:spPr>
        <a:xfrm>
          <a:off x="9359900" y="16535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98B92F0B-4627-4256-B3EB-1171482572F0}"/>
            </a:ext>
          </a:extLst>
        </xdr:cNvPr>
        <xdr:cNvSpPr txBox="1"/>
      </xdr:nvSpPr>
      <xdr:spPr>
        <a:xfrm>
          <a:off x="9467850" y="17640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A36D5CAD-1975-4008-B5B2-8403D504A4AC}"/>
            </a:ext>
          </a:extLst>
        </xdr:cNvPr>
        <xdr:cNvSpPr/>
      </xdr:nvSpPr>
      <xdr:spPr>
        <a:xfrm>
          <a:off x="9398000" y="176618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A1649BFF-489C-4BA9-B704-1E0BA02C59AE}"/>
            </a:ext>
          </a:extLst>
        </xdr:cNvPr>
        <xdr:cNvSpPr/>
      </xdr:nvSpPr>
      <xdr:spPr>
        <a:xfrm>
          <a:off x="8636000" y="1767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D510DC78-9DFF-44FA-91A3-495618D9D5CC}"/>
            </a:ext>
          </a:extLst>
        </xdr:cNvPr>
        <xdr:cNvSpPr/>
      </xdr:nvSpPr>
      <xdr:spPr>
        <a:xfrm>
          <a:off x="7842250" y="176752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A0052791-7C7D-455C-AEB2-725EADD991C3}"/>
            </a:ext>
          </a:extLst>
        </xdr:cNvPr>
        <xdr:cNvSpPr/>
      </xdr:nvSpPr>
      <xdr:spPr>
        <a:xfrm>
          <a:off x="702945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7E063EB1-81FB-4EB9-9FF8-338A27650207}"/>
            </a:ext>
          </a:extLst>
        </xdr:cNvPr>
        <xdr:cNvSpPr/>
      </xdr:nvSpPr>
      <xdr:spPr>
        <a:xfrm>
          <a:off x="62357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475683A-7E0B-482F-94F7-80FB33FA76A9}"/>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AA82638-22B8-4E21-9D80-B5A4B48C5A58}"/>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E4F18F9-1D15-42EF-B5AA-8E6AB5EA750C}"/>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EE2DCBF-ED5B-4675-94CC-9D56DA578F02}"/>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D3386EC-8FB8-4050-AC2A-815F71958A8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73" name="楕円 472">
          <a:extLst>
            <a:ext uri="{FF2B5EF4-FFF2-40B4-BE49-F238E27FC236}">
              <a16:creationId xmlns:a16="http://schemas.microsoft.com/office/drawing/2014/main" id="{28F7B3F9-5065-4FF5-846C-F071538E857E}"/>
            </a:ext>
          </a:extLst>
        </xdr:cNvPr>
        <xdr:cNvSpPr/>
      </xdr:nvSpPr>
      <xdr:spPr>
        <a:xfrm>
          <a:off x="9398000" y="176599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80663</xdr:rowOff>
    </xdr:from>
    <xdr:ext cx="469744" cy="259045"/>
    <xdr:sp macro="" textlink="">
      <xdr:nvSpPr>
        <xdr:cNvPr id="474" name="【市民会館】&#10;一人当たり面積該当値テキスト">
          <a:extLst>
            <a:ext uri="{FF2B5EF4-FFF2-40B4-BE49-F238E27FC236}">
              <a16:creationId xmlns:a16="http://schemas.microsoft.com/office/drawing/2014/main" id="{1C0D969A-1193-4B60-8DDE-B748916AA1B2}"/>
            </a:ext>
          </a:extLst>
        </xdr:cNvPr>
        <xdr:cNvSpPr txBox="1"/>
      </xdr:nvSpPr>
      <xdr:spPr>
        <a:xfrm>
          <a:off x="9467850" y="1751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71120</xdr:rowOff>
    </xdr:from>
    <xdr:to>
      <xdr:col>50</xdr:col>
      <xdr:colOff>165100</xdr:colOff>
      <xdr:row>108</xdr:row>
      <xdr:rowOff>1270</xdr:rowOff>
    </xdr:to>
    <xdr:sp macro="" textlink="">
      <xdr:nvSpPr>
        <xdr:cNvPr id="475" name="楕円 474">
          <a:extLst>
            <a:ext uri="{FF2B5EF4-FFF2-40B4-BE49-F238E27FC236}">
              <a16:creationId xmlns:a16="http://schemas.microsoft.com/office/drawing/2014/main" id="{E61E09AD-F8AC-48A6-BB60-1A4C16DA9E21}"/>
            </a:ext>
          </a:extLst>
        </xdr:cNvPr>
        <xdr:cNvSpPr/>
      </xdr:nvSpPr>
      <xdr:spPr>
        <a:xfrm>
          <a:off x="86360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108586</xdr:rowOff>
    </xdr:from>
    <xdr:to>
      <xdr:col>55</xdr:col>
      <xdr:colOff>0</xdr:colOff>
      <xdr:row>107</xdr:row>
      <xdr:rowOff>121920</xdr:rowOff>
    </xdr:to>
    <xdr:cxnSp macro="">
      <xdr:nvCxnSpPr>
        <xdr:cNvPr id="476" name="直線コネクタ 475">
          <a:extLst>
            <a:ext uri="{FF2B5EF4-FFF2-40B4-BE49-F238E27FC236}">
              <a16:creationId xmlns:a16="http://schemas.microsoft.com/office/drawing/2014/main" id="{DE09CB35-DB55-4D7C-A6C2-BEE124F18828}"/>
            </a:ext>
          </a:extLst>
        </xdr:cNvPr>
        <xdr:cNvCxnSpPr/>
      </xdr:nvCxnSpPr>
      <xdr:spPr>
        <a:xfrm flipV="1">
          <a:off x="8686800" y="17710786"/>
          <a:ext cx="742950" cy="18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74930</xdr:rowOff>
    </xdr:from>
    <xdr:to>
      <xdr:col>46</xdr:col>
      <xdr:colOff>38100</xdr:colOff>
      <xdr:row>108</xdr:row>
      <xdr:rowOff>5080</xdr:rowOff>
    </xdr:to>
    <xdr:sp macro="" textlink="">
      <xdr:nvSpPr>
        <xdr:cNvPr id="477" name="楕円 476">
          <a:extLst>
            <a:ext uri="{FF2B5EF4-FFF2-40B4-BE49-F238E27FC236}">
              <a16:creationId xmlns:a16="http://schemas.microsoft.com/office/drawing/2014/main" id="{058C38A8-1B16-40CE-B152-754028B679B4}"/>
            </a:ext>
          </a:extLst>
        </xdr:cNvPr>
        <xdr:cNvSpPr/>
      </xdr:nvSpPr>
      <xdr:spPr>
        <a:xfrm>
          <a:off x="7842250" y="17848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121920</xdr:rowOff>
    </xdr:from>
    <xdr:to>
      <xdr:col>50</xdr:col>
      <xdr:colOff>114300</xdr:colOff>
      <xdr:row>107</xdr:row>
      <xdr:rowOff>125730</xdr:rowOff>
    </xdr:to>
    <xdr:cxnSp macro="">
      <xdr:nvCxnSpPr>
        <xdr:cNvPr id="478" name="直線コネクタ 477">
          <a:extLst>
            <a:ext uri="{FF2B5EF4-FFF2-40B4-BE49-F238E27FC236}">
              <a16:creationId xmlns:a16="http://schemas.microsoft.com/office/drawing/2014/main" id="{41B4DD98-19FD-46D9-BF73-34B64F6165CC}"/>
            </a:ext>
          </a:extLst>
        </xdr:cNvPr>
        <xdr:cNvCxnSpPr/>
      </xdr:nvCxnSpPr>
      <xdr:spPr>
        <a:xfrm flipV="1">
          <a:off x="7886700" y="1789557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76836</xdr:rowOff>
    </xdr:from>
    <xdr:to>
      <xdr:col>41</xdr:col>
      <xdr:colOff>101600</xdr:colOff>
      <xdr:row>108</xdr:row>
      <xdr:rowOff>6986</xdr:rowOff>
    </xdr:to>
    <xdr:sp macro="" textlink="">
      <xdr:nvSpPr>
        <xdr:cNvPr id="479" name="楕円 478">
          <a:extLst>
            <a:ext uri="{FF2B5EF4-FFF2-40B4-BE49-F238E27FC236}">
              <a16:creationId xmlns:a16="http://schemas.microsoft.com/office/drawing/2014/main" id="{E5ACF1F3-B64D-4FBC-92A1-3957039C6A31}"/>
            </a:ext>
          </a:extLst>
        </xdr:cNvPr>
        <xdr:cNvSpPr/>
      </xdr:nvSpPr>
      <xdr:spPr>
        <a:xfrm>
          <a:off x="702945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125730</xdr:rowOff>
    </xdr:from>
    <xdr:to>
      <xdr:col>45</xdr:col>
      <xdr:colOff>177800</xdr:colOff>
      <xdr:row>107</xdr:row>
      <xdr:rowOff>127636</xdr:rowOff>
    </xdr:to>
    <xdr:cxnSp macro="">
      <xdr:nvCxnSpPr>
        <xdr:cNvPr id="480" name="直線コネクタ 479">
          <a:extLst>
            <a:ext uri="{FF2B5EF4-FFF2-40B4-BE49-F238E27FC236}">
              <a16:creationId xmlns:a16="http://schemas.microsoft.com/office/drawing/2014/main" id="{59C37C00-BE85-4BE0-9658-6D08618D7DC0}"/>
            </a:ext>
          </a:extLst>
        </xdr:cNvPr>
        <xdr:cNvCxnSpPr/>
      </xdr:nvCxnSpPr>
      <xdr:spPr>
        <a:xfrm flipV="1">
          <a:off x="7080250" y="17899380"/>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78739</xdr:rowOff>
    </xdr:from>
    <xdr:to>
      <xdr:col>36</xdr:col>
      <xdr:colOff>165100</xdr:colOff>
      <xdr:row>108</xdr:row>
      <xdr:rowOff>8889</xdr:rowOff>
    </xdr:to>
    <xdr:sp macro="" textlink="">
      <xdr:nvSpPr>
        <xdr:cNvPr id="481" name="楕円 480">
          <a:extLst>
            <a:ext uri="{FF2B5EF4-FFF2-40B4-BE49-F238E27FC236}">
              <a16:creationId xmlns:a16="http://schemas.microsoft.com/office/drawing/2014/main" id="{201F7C56-142E-4CC8-95F7-47E30CE924CA}"/>
            </a:ext>
          </a:extLst>
        </xdr:cNvPr>
        <xdr:cNvSpPr/>
      </xdr:nvSpPr>
      <xdr:spPr>
        <a:xfrm>
          <a:off x="62357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127636</xdr:rowOff>
    </xdr:from>
    <xdr:to>
      <xdr:col>41</xdr:col>
      <xdr:colOff>50800</xdr:colOff>
      <xdr:row>107</xdr:row>
      <xdr:rowOff>129539</xdr:rowOff>
    </xdr:to>
    <xdr:cxnSp macro="">
      <xdr:nvCxnSpPr>
        <xdr:cNvPr id="482" name="直線コネクタ 481">
          <a:extLst>
            <a:ext uri="{FF2B5EF4-FFF2-40B4-BE49-F238E27FC236}">
              <a16:creationId xmlns:a16="http://schemas.microsoft.com/office/drawing/2014/main" id="{62FD3B55-3A3B-4FE6-80F7-BFE06DCDE59B}"/>
            </a:ext>
          </a:extLst>
        </xdr:cNvPr>
        <xdr:cNvCxnSpPr/>
      </xdr:nvCxnSpPr>
      <xdr:spPr>
        <a:xfrm flipV="1">
          <a:off x="6286500" y="17901286"/>
          <a:ext cx="79375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4AF00140-3403-470B-AD35-1D291B3D9899}"/>
            </a:ext>
          </a:extLst>
        </xdr:cNvPr>
        <xdr:cNvSpPr txBox="1"/>
      </xdr:nvSpPr>
      <xdr:spPr>
        <a:xfrm>
          <a:off x="8458277" y="1744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D55F37D2-20B2-42F9-9E75-127ED5523E09}"/>
            </a:ext>
          </a:extLst>
        </xdr:cNvPr>
        <xdr:cNvSpPr txBox="1"/>
      </xdr:nvSpPr>
      <xdr:spPr>
        <a:xfrm>
          <a:off x="7677227" y="1745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3368C749-6B78-4FFF-9785-FE05CA72E302}"/>
            </a:ext>
          </a:extLst>
        </xdr:cNvPr>
        <xdr:cNvSpPr txBox="1"/>
      </xdr:nvSpPr>
      <xdr:spPr>
        <a:xfrm>
          <a:off x="6864427" y="1746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AF9BE833-6868-42B9-92E8-9367FC272AFF}"/>
            </a:ext>
          </a:extLst>
        </xdr:cNvPr>
        <xdr:cNvSpPr txBox="1"/>
      </xdr:nvSpPr>
      <xdr:spPr>
        <a:xfrm>
          <a:off x="6070677" y="174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163847</xdr:rowOff>
    </xdr:from>
    <xdr:ext cx="469744" cy="259045"/>
    <xdr:sp macro="" textlink="">
      <xdr:nvSpPr>
        <xdr:cNvPr id="487" name="n_1mainValue【市民会館】&#10;一人当たり面積">
          <a:extLst>
            <a:ext uri="{FF2B5EF4-FFF2-40B4-BE49-F238E27FC236}">
              <a16:creationId xmlns:a16="http://schemas.microsoft.com/office/drawing/2014/main" id="{0AA6561F-73FC-49CF-BD62-E1FF5E0D4952}"/>
            </a:ext>
          </a:extLst>
        </xdr:cNvPr>
        <xdr:cNvSpPr txBox="1"/>
      </xdr:nvSpPr>
      <xdr:spPr>
        <a:xfrm>
          <a:off x="8458277" y="179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167657</xdr:rowOff>
    </xdr:from>
    <xdr:ext cx="469744" cy="259045"/>
    <xdr:sp macro="" textlink="">
      <xdr:nvSpPr>
        <xdr:cNvPr id="488" name="n_2mainValue【市民会館】&#10;一人当たり面積">
          <a:extLst>
            <a:ext uri="{FF2B5EF4-FFF2-40B4-BE49-F238E27FC236}">
              <a16:creationId xmlns:a16="http://schemas.microsoft.com/office/drawing/2014/main" id="{B2A91AA5-4CBD-4692-BB60-443CFFD096CE}"/>
            </a:ext>
          </a:extLst>
        </xdr:cNvPr>
        <xdr:cNvSpPr txBox="1"/>
      </xdr:nvSpPr>
      <xdr:spPr>
        <a:xfrm>
          <a:off x="7677227" y="179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169563</xdr:rowOff>
    </xdr:from>
    <xdr:ext cx="469744" cy="259045"/>
    <xdr:sp macro="" textlink="">
      <xdr:nvSpPr>
        <xdr:cNvPr id="489" name="n_3mainValue【市民会館】&#10;一人当たり面積">
          <a:extLst>
            <a:ext uri="{FF2B5EF4-FFF2-40B4-BE49-F238E27FC236}">
              <a16:creationId xmlns:a16="http://schemas.microsoft.com/office/drawing/2014/main" id="{218182E6-5F9B-482D-98D4-D77253F74A79}"/>
            </a:ext>
          </a:extLst>
        </xdr:cNvPr>
        <xdr:cNvSpPr txBox="1"/>
      </xdr:nvSpPr>
      <xdr:spPr>
        <a:xfrm>
          <a:off x="6864427" y="17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xdr:rowOff>
    </xdr:from>
    <xdr:ext cx="469744" cy="259045"/>
    <xdr:sp macro="" textlink="">
      <xdr:nvSpPr>
        <xdr:cNvPr id="490" name="n_4mainValue【市民会館】&#10;一人当たり面積">
          <a:extLst>
            <a:ext uri="{FF2B5EF4-FFF2-40B4-BE49-F238E27FC236}">
              <a16:creationId xmlns:a16="http://schemas.microsoft.com/office/drawing/2014/main" id="{B976AA0F-C9DE-41FF-A66F-A6E122B6DC9E}"/>
            </a:ext>
          </a:extLst>
        </xdr:cNvPr>
        <xdr:cNvSpPr txBox="1"/>
      </xdr:nvSpPr>
      <xdr:spPr>
        <a:xfrm>
          <a:off x="6070677" y="1794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E5BC0CC-1FDC-4A8C-82F8-59172E7C58F1}"/>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2EC83C0D-8F0F-4900-BAF1-A3C3EAD4DAA9}"/>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18695F0C-ED42-4C9B-AE90-D0BFAF20515A}"/>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8CE8720-2ED1-4A92-9153-CDB170C7011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FBA2033E-DDAF-469A-AAB1-8A123441760B}"/>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3ED205D7-9AE6-47CE-82F3-71A4F95B014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FB85A160-1883-4A79-8136-371EBFC06F7E}"/>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EF521E7-1071-4AA2-8F76-831904050C78}"/>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CA1649E5-C2C1-4ABC-B6EA-12D7F28D611B}"/>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CEAAD2BF-FF6F-4EF4-B87B-C130521FE723}"/>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8F6A8325-9BEA-4926-83C5-F6AEF69AC6A8}"/>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40819E71-E036-4BBF-B79E-3C32A518DE1F}"/>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E1440541-FAEE-4B32-8715-8038DEA37E0D}"/>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7F739201-72C0-4482-A9F3-6DC6ABAAFC0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C7E9EBD0-EDE6-4086-AEE7-3A2AA8784286}"/>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CE82D84F-6241-412F-959E-DB5160911733}"/>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C740453E-F0B1-4312-9960-8209631EF28E}"/>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BA8B37DE-BE5C-4362-B4FA-4205D3A57463}"/>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ED8CF7A3-3D32-4DB5-ADE8-DB7F492A9444}"/>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BE615C55-F5B3-4744-AE9E-5CB0616E8F9C}"/>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F1B73AFF-7495-4A7E-A8DA-AD740563F43E}"/>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9569450B-8EE6-46EA-92FA-234236C1ADC3}"/>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EECEFCE3-A9D1-4893-A027-A59B8EF9314B}"/>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AAF597B1-D8C6-4300-BB67-36104248CCD4}"/>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03EF2438-1E88-461D-8068-59B6B62CB3B4}"/>
            </a:ext>
          </a:extLst>
        </xdr:cNvPr>
        <xdr:cNvCxnSpPr/>
      </xdr:nvCxnSpPr>
      <xdr:spPr>
        <a:xfrm flipV="1">
          <a:off x="14699614" y="5449570"/>
          <a:ext cx="0" cy="1529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633A226E-A167-48C3-9C29-B1687A46B149}"/>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1E586F09-0A04-402E-8AF1-758911289B38}"/>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13D68A2E-B4D7-4171-AE05-88127036B6D3}"/>
            </a:ext>
          </a:extLst>
        </xdr:cNvPr>
        <xdr:cNvSpPr txBox="1"/>
      </xdr:nvSpPr>
      <xdr:spPr>
        <a:xfrm>
          <a:off x="14738350" y="52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0ED05F11-3EA5-4D90-814E-18F579897D1C}"/>
            </a:ext>
          </a:extLst>
        </xdr:cNvPr>
        <xdr:cNvCxnSpPr/>
      </xdr:nvCxnSpPr>
      <xdr:spPr>
        <a:xfrm>
          <a:off x="14611350" y="5449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A63CCFFF-BFB7-4D4F-AAC2-9E8E0379BA88}"/>
            </a:ext>
          </a:extLst>
        </xdr:cNvPr>
        <xdr:cNvSpPr txBox="1"/>
      </xdr:nvSpPr>
      <xdr:spPr>
        <a:xfrm>
          <a:off x="14738350" y="6185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1351FA5A-0B5C-4D16-8C5D-FC365C816C25}"/>
            </a:ext>
          </a:extLst>
        </xdr:cNvPr>
        <xdr:cNvSpPr/>
      </xdr:nvSpPr>
      <xdr:spPr>
        <a:xfrm>
          <a:off x="14649450" y="6207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A5F44675-727C-4A23-9CB3-4F5CF32E3DF8}"/>
            </a:ext>
          </a:extLst>
        </xdr:cNvPr>
        <xdr:cNvSpPr/>
      </xdr:nvSpPr>
      <xdr:spPr>
        <a:xfrm>
          <a:off x="13887450" y="6182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8F4CA835-D5C0-4F84-9755-7453E62D0BE7}"/>
            </a:ext>
          </a:extLst>
        </xdr:cNvPr>
        <xdr:cNvSpPr/>
      </xdr:nvSpPr>
      <xdr:spPr>
        <a:xfrm>
          <a:off x="130937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19DCB122-C333-4D37-AAFB-7217C2698ED8}"/>
            </a:ext>
          </a:extLst>
        </xdr:cNvPr>
        <xdr:cNvSpPr/>
      </xdr:nvSpPr>
      <xdr:spPr>
        <a:xfrm>
          <a:off x="12299950" y="6167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9063547A-3608-4E8B-92EA-BE4D56DDCC9D}"/>
            </a:ext>
          </a:extLst>
        </xdr:cNvPr>
        <xdr:cNvSpPr/>
      </xdr:nvSpPr>
      <xdr:spPr>
        <a:xfrm>
          <a:off x="1148715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296AC75-B3EC-407F-B61C-E60E9A11CD1F}"/>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C9FACA9-5488-4DF1-97F7-C40AF95D9BB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14B3DA3-8A8F-40CA-BD4C-20E8AF77176F}"/>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EA4F200-D79F-43B4-BB50-D84D0157F727}"/>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7653751-A540-4A9F-B4B2-C2D1ABD9ACCA}"/>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531" name="楕円 530">
          <a:extLst>
            <a:ext uri="{FF2B5EF4-FFF2-40B4-BE49-F238E27FC236}">
              <a16:creationId xmlns:a16="http://schemas.microsoft.com/office/drawing/2014/main" id="{0558395D-C5A5-4DE5-9124-9655B139755C}"/>
            </a:ext>
          </a:extLst>
        </xdr:cNvPr>
        <xdr:cNvSpPr/>
      </xdr:nvSpPr>
      <xdr:spPr>
        <a:xfrm>
          <a:off x="14649450" y="61137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21607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EEB8F3A3-A1E3-4314-AAA9-906995B09FF1}"/>
            </a:ext>
          </a:extLst>
        </xdr:cNvPr>
        <xdr:cNvSpPr txBox="1"/>
      </xdr:nvSpPr>
      <xdr:spPr>
        <a:xfrm>
          <a:off x="14738350"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107315</xdr:rowOff>
    </xdr:from>
    <xdr:to>
      <xdr:col>81</xdr:col>
      <xdr:colOff>101600</xdr:colOff>
      <xdr:row>37</xdr:row>
      <xdr:rowOff>37465</xdr:rowOff>
    </xdr:to>
    <xdr:sp macro="" textlink="">
      <xdr:nvSpPr>
        <xdr:cNvPr id="533" name="楕円 532">
          <a:extLst>
            <a:ext uri="{FF2B5EF4-FFF2-40B4-BE49-F238E27FC236}">
              <a16:creationId xmlns:a16="http://schemas.microsoft.com/office/drawing/2014/main" id="{29A4DB2D-C010-4EF7-BBAE-7328C6F50815}"/>
            </a:ext>
          </a:extLst>
        </xdr:cNvPr>
        <xdr:cNvSpPr/>
      </xdr:nvSpPr>
      <xdr:spPr>
        <a:xfrm>
          <a:off x="13887450" y="60572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158115</xdr:rowOff>
    </xdr:from>
    <xdr:to>
      <xdr:col>85</xdr:col>
      <xdr:colOff>127000</xdr:colOff>
      <xdr:row>37</xdr:row>
      <xdr:rowOff>49530</xdr:rowOff>
    </xdr:to>
    <xdr:cxnSp macro="">
      <xdr:nvCxnSpPr>
        <xdr:cNvPr id="534" name="直線コネクタ 533">
          <a:extLst>
            <a:ext uri="{FF2B5EF4-FFF2-40B4-BE49-F238E27FC236}">
              <a16:creationId xmlns:a16="http://schemas.microsoft.com/office/drawing/2014/main" id="{D3F674E1-768C-4992-8DE3-4FA84DFC9F8E}"/>
            </a:ext>
          </a:extLst>
        </xdr:cNvPr>
        <xdr:cNvCxnSpPr/>
      </xdr:nvCxnSpPr>
      <xdr:spPr>
        <a:xfrm>
          <a:off x="13938250" y="6108065"/>
          <a:ext cx="762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25400</xdr:rowOff>
    </xdr:from>
    <xdr:to>
      <xdr:col>76</xdr:col>
      <xdr:colOff>165100</xdr:colOff>
      <xdr:row>36</xdr:row>
      <xdr:rowOff>127000</xdr:rowOff>
    </xdr:to>
    <xdr:sp macro="" textlink="">
      <xdr:nvSpPr>
        <xdr:cNvPr id="535" name="楕円 534">
          <a:extLst>
            <a:ext uri="{FF2B5EF4-FFF2-40B4-BE49-F238E27FC236}">
              <a16:creationId xmlns:a16="http://schemas.microsoft.com/office/drawing/2014/main" id="{F5B078A9-C436-4DDD-9E38-714627020D37}"/>
            </a:ext>
          </a:extLst>
        </xdr:cNvPr>
        <xdr:cNvSpPr/>
      </xdr:nvSpPr>
      <xdr:spPr>
        <a:xfrm>
          <a:off x="130937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76200</xdr:rowOff>
    </xdr:from>
    <xdr:to>
      <xdr:col>81</xdr:col>
      <xdr:colOff>50800</xdr:colOff>
      <xdr:row>36</xdr:row>
      <xdr:rowOff>158115</xdr:rowOff>
    </xdr:to>
    <xdr:cxnSp macro="">
      <xdr:nvCxnSpPr>
        <xdr:cNvPr id="536" name="直線コネクタ 535">
          <a:extLst>
            <a:ext uri="{FF2B5EF4-FFF2-40B4-BE49-F238E27FC236}">
              <a16:creationId xmlns:a16="http://schemas.microsoft.com/office/drawing/2014/main" id="{CFA44CD4-F5E8-44E7-A474-A1E6E736BA6A}"/>
            </a:ext>
          </a:extLst>
        </xdr:cNvPr>
        <xdr:cNvCxnSpPr/>
      </xdr:nvCxnSpPr>
      <xdr:spPr>
        <a:xfrm>
          <a:off x="13144500" y="6026150"/>
          <a:ext cx="79375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141605</xdr:rowOff>
    </xdr:from>
    <xdr:to>
      <xdr:col>72</xdr:col>
      <xdr:colOff>38100</xdr:colOff>
      <xdr:row>36</xdr:row>
      <xdr:rowOff>71755</xdr:rowOff>
    </xdr:to>
    <xdr:sp macro="" textlink="">
      <xdr:nvSpPr>
        <xdr:cNvPr id="537" name="楕円 536">
          <a:extLst>
            <a:ext uri="{FF2B5EF4-FFF2-40B4-BE49-F238E27FC236}">
              <a16:creationId xmlns:a16="http://schemas.microsoft.com/office/drawing/2014/main" id="{8F6EC9EA-B270-4D80-809E-739999A32D6B}"/>
            </a:ext>
          </a:extLst>
        </xdr:cNvPr>
        <xdr:cNvSpPr/>
      </xdr:nvSpPr>
      <xdr:spPr>
        <a:xfrm>
          <a:off x="12299950" y="59264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20955</xdr:rowOff>
    </xdr:from>
    <xdr:to>
      <xdr:col>76</xdr:col>
      <xdr:colOff>114300</xdr:colOff>
      <xdr:row>36</xdr:row>
      <xdr:rowOff>76200</xdr:rowOff>
    </xdr:to>
    <xdr:cxnSp macro="">
      <xdr:nvCxnSpPr>
        <xdr:cNvPr id="538" name="直線コネクタ 537">
          <a:extLst>
            <a:ext uri="{FF2B5EF4-FFF2-40B4-BE49-F238E27FC236}">
              <a16:creationId xmlns:a16="http://schemas.microsoft.com/office/drawing/2014/main" id="{872418EA-E503-4ECA-9421-D02EC4EE6963}"/>
            </a:ext>
          </a:extLst>
        </xdr:cNvPr>
        <xdr:cNvCxnSpPr/>
      </xdr:nvCxnSpPr>
      <xdr:spPr>
        <a:xfrm>
          <a:off x="12344400" y="5970905"/>
          <a:ext cx="8001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71120</xdr:rowOff>
    </xdr:from>
    <xdr:to>
      <xdr:col>67</xdr:col>
      <xdr:colOff>101600</xdr:colOff>
      <xdr:row>36</xdr:row>
      <xdr:rowOff>1270</xdr:rowOff>
    </xdr:to>
    <xdr:sp macro="" textlink="">
      <xdr:nvSpPr>
        <xdr:cNvPr id="539" name="楕円 538">
          <a:extLst>
            <a:ext uri="{FF2B5EF4-FFF2-40B4-BE49-F238E27FC236}">
              <a16:creationId xmlns:a16="http://schemas.microsoft.com/office/drawing/2014/main" id="{FFB72AD0-D637-4F3D-BB14-657D72A21D9A}"/>
            </a:ext>
          </a:extLst>
        </xdr:cNvPr>
        <xdr:cNvSpPr/>
      </xdr:nvSpPr>
      <xdr:spPr>
        <a:xfrm>
          <a:off x="11487150" y="5855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121920</xdr:rowOff>
    </xdr:from>
    <xdr:to>
      <xdr:col>71</xdr:col>
      <xdr:colOff>177800</xdr:colOff>
      <xdr:row>36</xdr:row>
      <xdr:rowOff>20955</xdr:rowOff>
    </xdr:to>
    <xdr:cxnSp macro="">
      <xdr:nvCxnSpPr>
        <xdr:cNvPr id="540" name="直線コネクタ 539">
          <a:extLst>
            <a:ext uri="{FF2B5EF4-FFF2-40B4-BE49-F238E27FC236}">
              <a16:creationId xmlns:a16="http://schemas.microsoft.com/office/drawing/2014/main" id="{B99F96B7-0D83-4BC8-9541-6E56BEFA1604}"/>
            </a:ext>
          </a:extLst>
        </xdr:cNvPr>
        <xdr:cNvCxnSpPr/>
      </xdr:nvCxnSpPr>
      <xdr:spPr>
        <a:xfrm>
          <a:off x="11537950" y="5906770"/>
          <a:ext cx="806450"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8F7500C2-CFDA-4FAD-96DE-BA94444833BF}"/>
            </a:ext>
          </a:extLst>
        </xdr:cNvPr>
        <xdr:cNvSpPr txBox="1"/>
      </xdr:nvSpPr>
      <xdr:spPr>
        <a:xfrm>
          <a:off x="137420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39070491-0D3C-4E9F-95B9-709E2CC816F7}"/>
            </a:ext>
          </a:extLst>
        </xdr:cNvPr>
        <xdr:cNvSpPr txBox="1"/>
      </xdr:nvSpPr>
      <xdr:spPr>
        <a:xfrm>
          <a:off x="1296099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C751960F-4330-48F5-AC7B-2FD0A627DA61}"/>
            </a:ext>
          </a:extLst>
        </xdr:cNvPr>
        <xdr:cNvSpPr txBox="1"/>
      </xdr:nvSpPr>
      <xdr:spPr>
        <a:xfrm>
          <a:off x="121672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A457BC5B-B03D-436C-9C2C-19ED6EEDF659}"/>
            </a:ext>
          </a:extLst>
        </xdr:cNvPr>
        <xdr:cNvSpPr txBox="1"/>
      </xdr:nvSpPr>
      <xdr:spPr>
        <a:xfrm>
          <a:off x="113544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53992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2E5DA5C3-0F29-4F5F-AE2F-D9F2EF98DDEE}"/>
            </a:ext>
          </a:extLst>
        </xdr:cNvPr>
        <xdr:cNvSpPr txBox="1"/>
      </xdr:nvSpPr>
      <xdr:spPr>
        <a:xfrm>
          <a:off x="13742044" y="583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D40C35F4-68A8-4E8F-B5DD-D16842291480}"/>
            </a:ext>
          </a:extLst>
        </xdr:cNvPr>
        <xdr:cNvSpPr txBox="1"/>
      </xdr:nvSpPr>
      <xdr:spPr>
        <a:xfrm>
          <a:off x="1296099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88282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9A47BA4D-6B4A-4271-8569-EED6023DF2F7}"/>
            </a:ext>
          </a:extLst>
        </xdr:cNvPr>
        <xdr:cNvSpPr txBox="1"/>
      </xdr:nvSpPr>
      <xdr:spPr>
        <a:xfrm>
          <a:off x="1216724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17797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54457364-DF2A-4192-88DE-7B1736682BB6}"/>
            </a:ext>
          </a:extLst>
        </xdr:cNvPr>
        <xdr:cNvSpPr txBox="1"/>
      </xdr:nvSpPr>
      <xdr:spPr>
        <a:xfrm>
          <a:off x="113544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9B3F4D1F-37D5-460C-A583-742F6B5E7A5C}"/>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F1782D88-36C7-430F-B712-949BE77F2F98}"/>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840B763B-7FF7-4839-8356-75D132E1752E}"/>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37679370-E1D7-46A3-BEF7-E7EAA5FC88D6}"/>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C19AC011-FDB9-4F37-A4EA-48DC4AC00EA4}"/>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F2809E11-9AA0-455C-8B24-88CFC790A04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1D1BBCD6-42B3-46FC-89EA-38EF4FE6DE5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DCB6510A-2453-448E-A471-4A4FE6449A4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F3D053ED-A2CC-4328-9770-EF512D53AD4F}"/>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54905C5A-DB18-4E97-9370-6306547A6422}"/>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BE01D804-7578-47F3-8F2E-C05CE2A0B347}"/>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CC498DE5-5E0D-4F70-AC56-C7EAE339D77E}"/>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45704E4B-3FB7-47DD-B430-B5212C435EA6}"/>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3A655094-23CC-4DCB-A65C-5AC6E0E83AFC}"/>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81D5BCE0-9A92-4A70-AFCD-EEB39CAE92F4}"/>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4BDE6A9F-95C1-4586-86A8-54B422B7CC92}"/>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DCF9B82A-F3B1-4094-A5A6-089A9772A43B}"/>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F6BC37F5-6CE7-4370-85AD-00ED5B6CE891}"/>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4E16C5EF-3CCC-4138-970E-23586FDB517E}"/>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9FAA8A48-EFA8-490E-8C73-09679926E2C6}"/>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10B8073E-3E79-4DD8-ABA5-3BB45703CC63}"/>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CA89C4E9-A891-44AE-9D7B-DECE9583CDD9}"/>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5E17A2AF-22E6-4495-8955-CB91FB102756}"/>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E0868276-BEAB-40FE-AE10-149E6983007C}"/>
            </a:ext>
          </a:extLst>
        </xdr:cNvPr>
        <xdr:cNvCxnSpPr/>
      </xdr:nvCxnSpPr>
      <xdr:spPr>
        <a:xfrm flipV="1">
          <a:off x="19951064" y="5707967"/>
          <a:ext cx="0" cy="1270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685F4A89-0813-463A-9A50-84C9E3B3CF71}"/>
            </a:ext>
          </a:extLst>
        </xdr:cNvPr>
        <xdr:cNvSpPr txBox="1"/>
      </xdr:nvSpPr>
      <xdr:spPr>
        <a:xfrm>
          <a:off x="19989800" y="6982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3965E0CC-5A0D-4A18-8C61-42D2076AE57F}"/>
            </a:ext>
          </a:extLst>
        </xdr:cNvPr>
        <xdr:cNvCxnSpPr/>
      </xdr:nvCxnSpPr>
      <xdr:spPr>
        <a:xfrm>
          <a:off x="19881850" y="6978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18F3F908-7CCF-48DD-B095-059FF80A64E3}"/>
            </a:ext>
          </a:extLst>
        </xdr:cNvPr>
        <xdr:cNvSpPr txBox="1"/>
      </xdr:nvSpPr>
      <xdr:spPr>
        <a:xfrm>
          <a:off x="19989800" y="548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2D3036E5-3251-47A9-9366-F6E381C1FFCA}"/>
            </a:ext>
          </a:extLst>
        </xdr:cNvPr>
        <xdr:cNvCxnSpPr/>
      </xdr:nvCxnSpPr>
      <xdr:spPr>
        <a:xfrm>
          <a:off x="19881850" y="5707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8D64EA8D-CAD7-48A1-B290-5AF163DCB583}"/>
            </a:ext>
          </a:extLst>
        </xdr:cNvPr>
        <xdr:cNvSpPr txBox="1"/>
      </xdr:nvSpPr>
      <xdr:spPr>
        <a:xfrm>
          <a:off x="19989800" y="645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1980DD22-750C-4AE4-9A7F-406344134563}"/>
            </a:ext>
          </a:extLst>
        </xdr:cNvPr>
        <xdr:cNvSpPr/>
      </xdr:nvSpPr>
      <xdr:spPr>
        <a:xfrm>
          <a:off x="19900900" y="647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6B1D836B-C8FB-4551-8284-8C1580CA6332}"/>
            </a:ext>
          </a:extLst>
        </xdr:cNvPr>
        <xdr:cNvSpPr/>
      </xdr:nvSpPr>
      <xdr:spPr>
        <a:xfrm>
          <a:off x="19157950" y="6485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B65ADB6F-7CE5-425A-8DA4-A89347182805}"/>
            </a:ext>
          </a:extLst>
        </xdr:cNvPr>
        <xdr:cNvSpPr/>
      </xdr:nvSpPr>
      <xdr:spPr>
        <a:xfrm>
          <a:off x="18345150" y="65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6D9C9B88-4047-4772-B11B-EB7C0034154B}"/>
            </a:ext>
          </a:extLst>
        </xdr:cNvPr>
        <xdr:cNvSpPr/>
      </xdr:nvSpPr>
      <xdr:spPr>
        <a:xfrm>
          <a:off x="17551400" y="65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FE43A9F9-2FC1-4E19-804E-83D0444F5D09}"/>
            </a:ext>
          </a:extLst>
        </xdr:cNvPr>
        <xdr:cNvSpPr/>
      </xdr:nvSpPr>
      <xdr:spPr>
        <a:xfrm>
          <a:off x="16757650" y="65209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DD37164-C3A9-47DD-B172-E76D68930BFF}"/>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0728584-A566-4486-8B12-521A35F1721C}"/>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885FC3C-0AFC-4B4B-811D-4C784CC67AD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F5597F6-D82C-475F-ADC2-E61C768CD503}"/>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1E1C96F-8371-42C7-9E03-7B214172B69C}"/>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5946</xdr:rowOff>
    </xdr:from>
    <xdr:to>
      <xdr:col>116</xdr:col>
      <xdr:colOff>114300</xdr:colOff>
      <xdr:row>39</xdr:row>
      <xdr:rowOff>107546</xdr:rowOff>
    </xdr:to>
    <xdr:sp macro="" textlink="">
      <xdr:nvSpPr>
        <xdr:cNvPr id="588" name="楕円 587">
          <a:extLst>
            <a:ext uri="{FF2B5EF4-FFF2-40B4-BE49-F238E27FC236}">
              <a16:creationId xmlns:a16="http://schemas.microsoft.com/office/drawing/2014/main" id="{800B0FDE-CE16-45A8-AFD7-C903846AAA90}"/>
            </a:ext>
          </a:extLst>
        </xdr:cNvPr>
        <xdr:cNvSpPr/>
      </xdr:nvSpPr>
      <xdr:spPr>
        <a:xfrm>
          <a:off x="19900900" y="645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28823</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18C5C867-6184-4A9B-9088-EC51C925C4CF}"/>
            </a:ext>
          </a:extLst>
        </xdr:cNvPr>
        <xdr:cNvSpPr txBox="1"/>
      </xdr:nvSpPr>
      <xdr:spPr>
        <a:xfrm>
          <a:off x="19989800" y="630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27560</xdr:rowOff>
    </xdr:from>
    <xdr:to>
      <xdr:col>112</xdr:col>
      <xdr:colOff>38100</xdr:colOff>
      <xdr:row>39</xdr:row>
      <xdr:rowOff>129160</xdr:rowOff>
    </xdr:to>
    <xdr:sp macro="" textlink="">
      <xdr:nvSpPr>
        <xdr:cNvPr id="590" name="楕円 589">
          <a:extLst>
            <a:ext uri="{FF2B5EF4-FFF2-40B4-BE49-F238E27FC236}">
              <a16:creationId xmlns:a16="http://schemas.microsoft.com/office/drawing/2014/main" id="{AF0C9316-25D7-4C28-BF7E-1AEE0026AF4E}"/>
            </a:ext>
          </a:extLst>
        </xdr:cNvPr>
        <xdr:cNvSpPr/>
      </xdr:nvSpPr>
      <xdr:spPr>
        <a:xfrm>
          <a:off x="19157950" y="6472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56746</xdr:rowOff>
    </xdr:from>
    <xdr:to>
      <xdr:col>116</xdr:col>
      <xdr:colOff>63500</xdr:colOff>
      <xdr:row>39</xdr:row>
      <xdr:rowOff>78360</xdr:rowOff>
    </xdr:to>
    <xdr:cxnSp macro="">
      <xdr:nvCxnSpPr>
        <xdr:cNvPr id="591" name="直線コネクタ 590">
          <a:extLst>
            <a:ext uri="{FF2B5EF4-FFF2-40B4-BE49-F238E27FC236}">
              <a16:creationId xmlns:a16="http://schemas.microsoft.com/office/drawing/2014/main" id="{AAB4CCB1-B0DE-401F-9EB4-521B52FEA1DD}"/>
            </a:ext>
          </a:extLst>
        </xdr:cNvPr>
        <xdr:cNvCxnSpPr/>
      </xdr:nvCxnSpPr>
      <xdr:spPr>
        <a:xfrm flipV="1">
          <a:off x="19202400" y="6501996"/>
          <a:ext cx="749300" cy="2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7935</xdr:rowOff>
    </xdr:from>
    <xdr:to>
      <xdr:col>107</xdr:col>
      <xdr:colOff>101600</xdr:colOff>
      <xdr:row>39</xdr:row>
      <xdr:rowOff>109535</xdr:rowOff>
    </xdr:to>
    <xdr:sp macro="" textlink="">
      <xdr:nvSpPr>
        <xdr:cNvPr id="592" name="楕円 591">
          <a:extLst>
            <a:ext uri="{FF2B5EF4-FFF2-40B4-BE49-F238E27FC236}">
              <a16:creationId xmlns:a16="http://schemas.microsoft.com/office/drawing/2014/main" id="{FDFD3DE5-374E-45A3-AF6D-3EE21BCFD4D2}"/>
            </a:ext>
          </a:extLst>
        </xdr:cNvPr>
        <xdr:cNvSpPr/>
      </xdr:nvSpPr>
      <xdr:spPr>
        <a:xfrm>
          <a:off x="18345150" y="645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58735</xdr:rowOff>
    </xdr:from>
    <xdr:to>
      <xdr:col>111</xdr:col>
      <xdr:colOff>177800</xdr:colOff>
      <xdr:row>39</xdr:row>
      <xdr:rowOff>78360</xdr:rowOff>
    </xdr:to>
    <xdr:cxnSp macro="">
      <xdr:nvCxnSpPr>
        <xdr:cNvPr id="593" name="直線コネクタ 592">
          <a:extLst>
            <a:ext uri="{FF2B5EF4-FFF2-40B4-BE49-F238E27FC236}">
              <a16:creationId xmlns:a16="http://schemas.microsoft.com/office/drawing/2014/main" id="{E99A1476-A5DF-4090-AF38-8B033AC09DD0}"/>
            </a:ext>
          </a:extLst>
        </xdr:cNvPr>
        <xdr:cNvCxnSpPr/>
      </xdr:nvCxnSpPr>
      <xdr:spPr>
        <a:xfrm>
          <a:off x="18395950" y="6503985"/>
          <a:ext cx="806450" cy="1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29884</xdr:rowOff>
    </xdr:from>
    <xdr:to>
      <xdr:col>102</xdr:col>
      <xdr:colOff>165100</xdr:colOff>
      <xdr:row>39</xdr:row>
      <xdr:rowOff>131484</xdr:rowOff>
    </xdr:to>
    <xdr:sp macro="" textlink="">
      <xdr:nvSpPr>
        <xdr:cNvPr id="594" name="楕円 593">
          <a:extLst>
            <a:ext uri="{FF2B5EF4-FFF2-40B4-BE49-F238E27FC236}">
              <a16:creationId xmlns:a16="http://schemas.microsoft.com/office/drawing/2014/main" id="{D7972878-617E-4048-910F-CA36A58B8CCE}"/>
            </a:ext>
          </a:extLst>
        </xdr:cNvPr>
        <xdr:cNvSpPr/>
      </xdr:nvSpPr>
      <xdr:spPr>
        <a:xfrm>
          <a:off x="17551400" y="64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58735</xdr:rowOff>
    </xdr:from>
    <xdr:to>
      <xdr:col>107</xdr:col>
      <xdr:colOff>50800</xdr:colOff>
      <xdr:row>39</xdr:row>
      <xdr:rowOff>80684</xdr:rowOff>
    </xdr:to>
    <xdr:cxnSp macro="">
      <xdr:nvCxnSpPr>
        <xdr:cNvPr id="595" name="直線コネクタ 594">
          <a:extLst>
            <a:ext uri="{FF2B5EF4-FFF2-40B4-BE49-F238E27FC236}">
              <a16:creationId xmlns:a16="http://schemas.microsoft.com/office/drawing/2014/main" id="{463E3202-A16E-460D-9F8A-9206184A53FD}"/>
            </a:ext>
          </a:extLst>
        </xdr:cNvPr>
        <xdr:cNvCxnSpPr/>
      </xdr:nvCxnSpPr>
      <xdr:spPr>
        <a:xfrm flipV="1">
          <a:off x="17602200" y="6503985"/>
          <a:ext cx="793750" cy="2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32860</xdr:rowOff>
    </xdr:from>
    <xdr:to>
      <xdr:col>98</xdr:col>
      <xdr:colOff>38100</xdr:colOff>
      <xdr:row>39</xdr:row>
      <xdr:rowOff>134460</xdr:rowOff>
    </xdr:to>
    <xdr:sp macro="" textlink="">
      <xdr:nvSpPr>
        <xdr:cNvPr id="596" name="楕円 595">
          <a:extLst>
            <a:ext uri="{FF2B5EF4-FFF2-40B4-BE49-F238E27FC236}">
              <a16:creationId xmlns:a16="http://schemas.microsoft.com/office/drawing/2014/main" id="{08B8434B-EC80-4774-99F9-BD533406319A}"/>
            </a:ext>
          </a:extLst>
        </xdr:cNvPr>
        <xdr:cNvSpPr/>
      </xdr:nvSpPr>
      <xdr:spPr>
        <a:xfrm>
          <a:off x="16757650" y="64781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80684</xdr:rowOff>
    </xdr:from>
    <xdr:to>
      <xdr:col>102</xdr:col>
      <xdr:colOff>114300</xdr:colOff>
      <xdr:row>39</xdr:row>
      <xdr:rowOff>83660</xdr:rowOff>
    </xdr:to>
    <xdr:cxnSp macro="">
      <xdr:nvCxnSpPr>
        <xdr:cNvPr id="597" name="直線コネクタ 596">
          <a:extLst>
            <a:ext uri="{FF2B5EF4-FFF2-40B4-BE49-F238E27FC236}">
              <a16:creationId xmlns:a16="http://schemas.microsoft.com/office/drawing/2014/main" id="{BEC5E8ED-FA6A-4435-9009-60712718E150}"/>
            </a:ext>
          </a:extLst>
        </xdr:cNvPr>
        <xdr:cNvCxnSpPr/>
      </xdr:nvCxnSpPr>
      <xdr:spPr>
        <a:xfrm flipV="1">
          <a:off x="16802100" y="6525934"/>
          <a:ext cx="800100" cy="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B6A90E53-0EEF-426C-BE9F-758265B6DEAB}"/>
            </a:ext>
          </a:extLst>
        </xdr:cNvPr>
        <xdr:cNvSpPr txBox="1"/>
      </xdr:nvSpPr>
      <xdr:spPr>
        <a:xfrm>
          <a:off x="18915595" y="657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F3797DDA-BFB1-4251-AEAD-B08254180552}"/>
            </a:ext>
          </a:extLst>
        </xdr:cNvPr>
        <xdr:cNvSpPr txBox="1"/>
      </xdr:nvSpPr>
      <xdr:spPr>
        <a:xfrm>
          <a:off x="18134545" y="659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CCB2EFB0-DDFC-4346-A7A3-1D6A914BDADE}"/>
            </a:ext>
          </a:extLst>
        </xdr:cNvPr>
        <xdr:cNvSpPr txBox="1"/>
      </xdr:nvSpPr>
      <xdr:spPr>
        <a:xfrm>
          <a:off x="17321745" y="660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B3D0F853-F47B-4983-B2B3-FA62E32A4608}"/>
            </a:ext>
          </a:extLst>
        </xdr:cNvPr>
        <xdr:cNvSpPr txBox="1"/>
      </xdr:nvSpPr>
      <xdr:spPr>
        <a:xfrm>
          <a:off x="16527995" y="660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145687</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89EA8859-4042-4938-974B-FEAD832D255E}"/>
            </a:ext>
          </a:extLst>
        </xdr:cNvPr>
        <xdr:cNvSpPr txBox="1"/>
      </xdr:nvSpPr>
      <xdr:spPr>
        <a:xfrm>
          <a:off x="18915595" y="626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126062</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F55E68C7-47C3-4263-9CB1-DB91B8A7C434}"/>
            </a:ext>
          </a:extLst>
        </xdr:cNvPr>
        <xdr:cNvSpPr txBox="1"/>
      </xdr:nvSpPr>
      <xdr:spPr>
        <a:xfrm>
          <a:off x="18134545" y="624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148011</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B1580664-45E1-4B74-9610-5114AE46D806}"/>
            </a:ext>
          </a:extLst>
        </xdr:cNvPr>
        <xdr:cNvSpPr txBox="1"/>
      </xdr:nvSpPr>
      <xdr:spPr>
        <a:xfrm>
          <a:off x="17321745" y="626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150987</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26C876C4-2841-4402-BA91-78FE24AE5D5F}"/>
            </a:ext>
          </a:extLst>
        </xdr:cNvPr>
        <xdr:cNvSpPr txBox="1"/>
      </xdr:nvSpPr>
      <xdr:spPr>
        <a:xfrm>
          <a:off x="16527995" y="626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69376840-1F40-4A6C-89DB-ACA8E00FD81A}"/>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B0BB019-7EE6-4EFD-86FE-3783FAE9010A}"/>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3B404B18-890A-4C3D-BEB3-16FA8E13254B}"/>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A0AB04-A431-4A10-8192-B0A006D7866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7CC8DC4B-53E4-4E18-93B0-9153B5E8697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D4E83CD3-624C-444F-ABE8-8DAB29BD252E}"/>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5651672D-E51B-4304-8B09-E8F4E05720B5}"/>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DB057063-6C5F-43CE-991E-F5D4652893E2}"/>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B40EE03B-CAB1-42A7-8E4D-0FA140264DA3}"/>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1005A52F-065C-4A50-8BA5-E9CFB290077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83EBC40F-7746-41AE-BB31-C6032CA0C5A6}"/>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22B17076-AA8C-4788-8600-2F35E18F9878}"/>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7533FB0B-2B60-474D-A842-DCA1469EFFE4}"/>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D56D92B8-1AB1-4CD2-B8A1-EB5C530CE927}"/>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E75376F6-EBBB-4E79-B7C5-0371933D762E}"/>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7F396E9-72E1-4848-A9A0-7B9C604F424C}"/>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F35CC287-3D56-4F3D-B910-BCE84A179889}"/>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79B64205-2FF8-4CAC-AFCA-32E7336C6CB8}"/>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B7F01158-0502-4C9E-B4A0-1AB6E0AA6DE2}"/>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52F32F7D-CFC6-4F80-ACC3-4C2FA83D286A}"/>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9C889146-7A13-45E4-91E8-8A12B049233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F61414D-6794-41E4-94DF-7EE91F4F4ACC}"/>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4E016181-CC95-42AB-B781-14C85A0F0808}"/>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87960441-3F31-4B04-B18E-E2B4EF585FF9}"/>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3E8E9AE2-CA45-453D-8A0B-B3B2C15AF154}"/>
            </a:ext>
          </a:extLst>
        </xdr:cNvPr>
        <xdr:cNvCxnSpPr/>
      </xdr:nvCxnSpPr>
      <xdr:spPr>
        <a:xfrm flipV="1">
          <a:off x="14699614" y="9204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0C84864B-CF00-404B-A89D-6FE42BC0100F}"/>
            </a:ext>
          </a:extLst>
        </xdr:cNvPr>
        <xdr:cNvSpPr txBox="1"/>
      </xdr:nvSpPr>
      <xdr:spPr>
        <a:xfrm>
          <a:off x="1473835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16D5C492-4208-444A-95A9-A3BA111A8430}"/>
            </a:ext>
          </a:extLst>
        </xdr:cNvPr>
        <xdr:cNvCxnSpPr/>
      </xdr:nvCxnSpPr>
      <xdr:spPr>
        <a:xfrm>
          <a:off x="146113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C6FB3382-F81B-43BF-8C80-ED83D7A9C443}"/>
            </a:ext>
          </a:extLst>
        </xdr:cNvPr>
        <xdr:cNvSpPr txBox="1"/>
      </xdr:nvSpPr>
      <xdr:spPr>
        <a:xfrm>
          <a:off x="14738350" y="898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D45F2A4B-A98D-43A9-9E52-4E8ECE6A3604}"/>
            </a:ext>
          </a:extLst>
        </xdr:cNvPr>
        <xdr:cNvCxnSpPr/>
      </xdr:nvCxnSpPr>
      <xdr:spPr>
        <a:xfrm>
          <a:off x="14611350" y="92049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A7C3E829-4805-49E3-97CA-1B25B7435DF9}"/>
            </a:ext>
          </a:extLst>
        </xdr:cNvPr>
        <xdr:cNvSpPr txBox="1"/>
      </xdr:nvSpPr>
      <xdr:spPr>
        <a:xfrm>
          <a:off x="14738350" y="9762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91AB5E35-89DC-49D8-94BB-46C8375F1BC0}"/>
            </a:ext>
          </a:extLst>
        </xdr:cNvPr>
        <xdr:cNvSpPr/>
      </xdr:nvSpPr>
      <xdr:spPr>
        <a:xfrm>
          <a:off x="14649450" y="97840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D1E8C0B9-27C5-43BD-AD4D-634ED6060297}"/>
            </a:ext>
          </a:extLst>
        </xdr:cNvPr>
        <xdr:cNvSpPr/>
      </xdr:nvSpPr>
      <xdr:spPr>
        <a:xfrm>
          <a:off x="1388745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299C7DAB-998B-445F-8827-56F0A6E8382A}"/>
            </a:ext>
          </a:extLst>
        </xdr:cNvPr>
        <xdr:cNvSpPr/>
      </xdr:nvSpPr>
      <xdr:spPr>
        <a:xfrm>
          <a:off x="13093700" y="9718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BEAF053D-8A3F-4465-87BD-DD943AFC07F8}"/>
            </a:ext>
          </a:extLst>
        </xdr:cNvPr>
        <xdr:cNvSpPr/>
      </xdr:nvSpPr>
      <xdr:spPr>
        <a:xfrm>
          <a:off x="12299950" y="96970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350E72C4-BE99-4810-AF54-8F9BCC5E000D}"/>
            </a:ext>
          </a:extLst>
        </xdr:cNvPr>
        <xdr:cNvSpPr/>
      </xdr:nvSpPr>
      <xdr:spPr>
        <a:xfrm>
          <a:off x="1148715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563EE1E5-01D1-4981-ABD3-C34B4A081455}"/>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5AC5D9D-B639-4DDC-BF52-B43B1DF86463}"/>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BDA4ECE-FB00-4583-96ED-CC29527407DD}"/>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7A129C6-B9FA-49A1-9556-24C302D588C7}"/>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F739E17-C5E6-43A6-998D-AF3572388FEE}"/>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113030</xdr:rowOff>
    </xdr:from>
    <xdr:to>
      <xdr:col>85</xdr:col>
      <xdr:colOff>177800</xdr:colOff>
      <xdr:row>59</xdr:row>
      <xdr:rowOff>43180</xdr:rowOff>
    </xdr:to>
    <xdr:sp macro="" textlink="">
      <xdr:nvSpPr>
        <xdr:cNvPr id="646" name="楕円 645">
          <a:extLst>
            <a:ext uri="{FF2B5EF4-FFF2-40B4-BE49-F238E27FC236}">
              <a16:creationId xmlns:a16="http://schemas.microsoft.com/office/drawing/2014/main" id="{C24A416A-B602-4237-BFA6-52BEC842D31E}"/>
            </a:ext>
          </a:extLst>
        </xdr:cNvPr>
        <xdr:cNvSpPr/>
      </xdr:nvSpPr>
      <xdr:spPr>
        <a:xfrm>
          <a:off x="14649450" y="9695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135907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9BD8168E-78CA-447C-9610-437489EA16D2}"/>
            </a:ext>
          </a:extLst>
        </xdr:cNvPr>
        <xdr:cNvSpPr txBox="1"/>
      </xdr:nvSpPr>
      <xdr:spPr>
        <a:xfrm>
          <a:off x="14738350" y="955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71120</xdr:rowOff>
    </xdr:from>
    <xdr:to>
      <xdr:col>81</xdr:col>
      <xdr:colOff>101600</xdr:colOff>
      <xdr:row>59</xdr:row>
      <xdr:rowOff>1270</xdr:rowOff>
    </xdr:to>
    <xdr:sp macro="" textlink="">
      <xdr:nvSpPr>
        <xdr:cNvPr id="648" name="楕円 647">
          <a:extLst>
            <a:ext uri="{FF2B5EF4-FFF2-40B4-BE49-F238E27FC236}">
              <a16:creationId xmlns:a16="http://schemas.microsoft.com/office/drawing/2014/main" id="{4CAC81E8-BA54-4644-8614-F2FDEB094341}"/>
            </a:ext>
          </a:extLst>
        </xdr:cNvPr>
        <xdr:cNvSpPr/>
      </xdr:nvSpPr>
      <xdr:spPr>
        <a:xfrm>
          <a:off x="13887450" y="9653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121920</xdr:rowOff>
    </xdr:from>
    <xdr:to>
      <xdr:col>85</xdr:col>
      <xdr:colOff>127000</xdr:colOff>
      <xdr:row>58</xdr:row>
      <xdr:rowOff>163830</xdr:rowOff>
    </xdr:to>
    <xdr:cxnSp macro="">
      <xdr:nvCxnSpPr>
        <xdr:cNvPr id="649" name="直線コネクタ 648">
          <a:extLst>
            <a:ext uri="{FF2B5EF4-FFF2-40B4-BE49-F238E27FC236}">
              <a16:creationId xmlns:a16="http://schemas.microsoft.com/office/drawing/2014/main" id="{78690582-716D-485C-B757-6AE0B7C48157}"/>
            </a:ext>
          </a:extLst>
        </xdr:cNvPr>
        <xdr:cNvCxnSpPr/>
      </xdr:nvCxnSpPr>
      <xdr:spPr>
        <a:xfrm>
          <a:off x="13938250" y="970407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29210</xdr:rowOff>
    </xdr:from>
    <xdr:to>
      <xdr:col>76</xdr:col>
      <xdr:colOff>165100</xdr:colOff>
      <xdr:row>58</xdr:row>
      <xdr:rowOff>130810</xdr:rowOff>
    </xdr:to>
    <xdr:sp macro="" textlink="">
      <xdr:nvSpPr>
        <xdr:cNvPr id="650" name="楕円 649">
          <a:extLst>
            <a:ext uri="{FF2B5EF4-FFF2-40B4-BE49-F238E27FC236}">
              <a16:creationId xmlns:a16="http://schemas.microsoft.com/office/drawing/2014/main" id="{BB791C47-CB5A-4680-A875-82DDE153C93D}"/>
            </a:ext>
          </a:extLst>
        </xdr:cNvPr>
        <xdr:cNvSpPr/>
      </xdr:nvSpPr>
      <xdr:spPr>
        <a:xfrm>
          <a:off x="130937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80010</xdr:rowOff>
    </xdr:from>
    <xdr:to>
      <xdr:col>81</xdr:col>
      <xdr:colOff>50800</xdr:colOff>
      <xdr:row>58</xdr:row>
      <xdr:rowOff>121920</xdr:rowOff>
    </xdr:to>
    <xdr:cxnSp macro="">
      <xdr:nvCxnSpPr>
        <xdr:cNvPr id="651" name="直線コネクタ 650">
          <a:extLst>
            <a:ext uri="{FF2B5EF4-FFF2-40B4-BE49-F238E27FC236}">
              <a16:creationId xmlns:a16="http://schemas.microsoft.com/office/drawing/2014/main" id="{05B7D11F-4A50-4DE9-A9AD-4C7D73EEB393}"/>
            </a:ext>
          </a:extLst>
        </xdr:cNvPr>
        <xdr:cNvCxnSpPr/>
      </xdr:nvCxnSpPr>
      <xdr:spPr>
        <a:xfrm>
          <a:off x="13144500" y="9662160"/>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158750</xdr:rowOff>
    </xdr:from>
    <xdr:to>
      <xdr:col>72</xdr:col>
      <xdr:colOff>38100</xdr:colOff>
      <xdr:row>58</xdr:row>
      <xdr:rowOff>88900</xdr:rowOff>
    </xdr:to>
    <xdr:sp macro="" textlink="">
      <xdr:nvSpPr>
        <xdr:cNvPr id="652" name="楕円 651">
          <a:extLst>
            <a:ext uri="{FF2B5EF4-FFF2-40B4-BE49-F238E27FC236}">
              <a16:creationId xmlns:a16="http://schemas.microsoft.com/office/drawing/2014/main" id="{9592CB0E-4838-4CB3-99DF-A5FCEB735C7B}"/>
            </a:ext>
          </a:extLst>
        </xdr:cNvPr>
        <xdr:cNvSpPr/>
      </xdr:nvSpPr>
      <xdr:spPr>
        <a:xfrm>
          <a:off x="12299950" y="9575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38100</xdr:rowOff>
    </xdr:from>
    <xdr:to>
      <xdr:col>76</xdr:col>
      <xdr:colOff>114300</xdr:colOff>
      <xdr:row>58</xdr:row>
      <xdr:rowOff>80010</xdr:rowOff>
    </xdr:to>
    <xdr:cxnSp macro="">
      <xdr:nvCxnSpPr>
        <xdr:cNvPr id="653" name="直線コネクタ 652">
          <a:extLst>
            <a:ext uri="{FF2B5EF4-FFF2-40B4-BE49-F238E27FC236}">
              <a16:creationId xmlns:a16="http://schemas.microsoft.com/office/drawing/2014/main" id="{E98B80E4-6C4F-48C3-9B19-BC1DC25A36FB}"/>
            </a:ext>
          </a:extLst>
        </xdr:cNvPr>
        <xdr:cNvCxnSpPr/>
      </xdr:nvCxnSpPr>
      <xdr:spPr>
        <a:xfrm>
          <a:off x="12344400" y="962025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116840</xdr:rowOff>
    </xdr:from>
    <xdr:to>
      <xdr:col>67</xdr:col>
      <xdr:colOff>101600</xdr:colOff>
      <xdr:row>58</xdr:row>
      <xdr:rowOff>46990</xdr:rowOff>
    </xdr:to>
    <xdr:sp macro="" textlink="">
      <xdr:nvSpPr>
        <xdr:cNvPr id="654" name="楕円 653">
          <a:extLst>
            <a:ext uri="{FF2B5EF4-FFF2-40B4-BE49-F238E27FC236}">
              <a16:creationId xmlns:a16="http://schemas.microsoft.com/office/drawing/2014/main" id="{0D813902-1B9A-44E0-8129-C95B34F3526F}"/>
            </a:ext>
          </a:extLst>
        </xdr:cNvPr>
        <xdr:cNvSpPr/>
      </xdr:nvSpPr>
      <xdr:spPr>
        <a:xfrm>
          <a:off x="11487150" y="9533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167640</xdr:rowOff>
    </xdr:from>
    <xdr:to>
      <xdr:col>71</xdr:col>
      <xdr:colOff>177800</xdr:colOff>
      <xdr:row>58</xdr:row>
      <xdr:rowOff>38100</xdr:rowOff>
    </xdr:to>
    <xdr:cxnSp macro="">
      <xdr:nvCxnSpPr>
        <xdr:cNvPr id="655" name="直線コネクタ 654">
          <a:extLst>
            <a:ext uri="{FF2B5EF4-FFF2-40B4-BE49-F238E27FC236}">
              <a16:creationId xmlns:a16="http://schemas.microsoft.com/office/drawing/2014/main" id="{799F68DD-BDE4-4EB8-8EBD-0805F3C37AB4}"/>
            </a:ext>
          </a:extLst>
        </xdr:cNvPr>
        <xdr:cNvCxnSpPr/>
      </xdr:nvCxnSpPr>
      <xdr:spPr>
        <a:xfrm>
          <a:off x="11537950" y="9584690"/>
          <a:ext cx="8064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425A625D-B687-4779-A94B-7C9F12C723A0}"/>
            </a:ext>
          </a:extLst>
        </xdr:cNvPr>
        <xdr:cNvSpPr txBox="1"/>
      </xdr:nvSpPr>
      <xdr:spPr>
        <a:xfrm>
          <a:off x="13742044" y="984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EE791723-271F-4C7E-8A74-29EA28B8179A}"/>
            </a:ext>
          </a:extLst>
        </xdr:cNvPr>
        <xdr:cNvSpPr txBox="1"/>
      </xdr:nvSpPr>
      <xdr:spPr>
        <a:xfrm>
          <a:off x="12960994" y="980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CF4DC853-2EE7-49D1-959C-728975F44E38}"/>
            </a:ext>
          </a:extLst>
        </xdr:cNvPr>
        <xdr:cNvSpPr txBox="1"/>
      </xdr:nvSpPr>
      <xdr:spPr>
        <a:xfrm>
          <a:off x="12167244" y="9783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FB7E8A60-A5C5-4E69-A241-D391752A6298}"/>
            </a:ext>
          </a:extLst>
        </xdr:cNvPr>
        <xdr:cNvSpPr txBox="1"/>
      </xdr:nvSpPr>
      <xdr:spPr>
        <a:xfrm>
          <a:off x="11354444" y="973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17797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27607CF7-2BAC-47A5-9CA2-7122E7DAD8F9}"/>
            </a:ext>
          </a:extLst>
        </xdr:cNvPr>
        <xdr:cNvSpPr txBox="1"/>
      </xdr:nvSpPr>
      <xdr:spPr>
        <a:xfrm>
          <a:off x="13742044" y="943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147337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BC9813F9-7E1F-4891-AAF6-8BC7D98AB283}"/>
            </a:ext>
          </a:extLst>
        </xdr:cNvPr>
        <xdr:cNvSpPr txBox="1"/>
      </xdr:nvSpPr>
      <xdr:spPr>
        <a:xfrm>
          <a:off x="12960994"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18F83DBE-5677-48A7-8CF7-83B4A6465A37}"/>
            </a:ext>
          </a:extLst>
        </xdr:cNvPr>
        <xdr:cNvSpPr txBox="1"/>
      </xdr:nvSpPr>
      <xdr:spPr>
        <a:xfrm>
          <a:off x="12167244" y="935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63517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BBE15AC9-039A-441B-922C-AC48352CAE4D}"/>
            </a:ext>
          </a:extLst>
        </xdr:cNvPr>
        <xdr:cNvSpPr txBox="1"/>
      </xdr:nvSpPr>
      <xdr:spPr>
        <a:xfrm>
          <a:off x="11354444"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7BC00F3A-0BCA-4C4B-9F24-56CF276661C5}"/>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6D848F32-2FAA-42EA-AD09-727591F1DAB8}"/>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DB66DDD0-8EB4-437F-8A9D-20B8639CC0D4}"/>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369139FE-23B6-49DD-A661-20A20C9A5EA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45DDF316-6E45-4380-ADCC-FA488603196A}"/>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F39EDC5E-9DF3-4EF3-8740-1B258E5BE1C3}"/>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DE5C8710-F96A-4D0F-8451-B5415B2045D6}"/>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3FC46DBB-4BC1-4727-BC5B-14EFB377BF0E}"/>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CA9BFCBC-2B91-4FD0-8183-9025BEFCE113}"/>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F3BE9CA-EEDB-4820-96B8-D6D15487DD87}"/>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7BEC2677-0B10-4A81-9B4B-070474BBD318}"/>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B78E485C-351C-4CBA-8D5F-8F2A327B47B7}"/>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6267C23E-B855-4543-B24E-5FD5FFB5D9DB}"/>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0F934802-E26B-41A2-B791-10862B24117A}"/>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3579B0A0-CCD9-4716-9D05-47F130F7B80F}"/>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6711DFE3-F69D-4C7E-A18F-A6FE3C360C92}"/>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D5684CC7-4A07-4818-AE87-861551CD1EAD}"/>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30DC11F8-1A19-4D41-86CC-5938923AA16D}"/>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E472493D-1BA7-455C-8F3B-C33D0AF5BF51}"/>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2A65654-7179-456E-94CC-135F4EC6F939}"/>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C572EA99-E215-4121-9EED-CDC0EABD83C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5E7657D3-DA33-474E-BBC5-BF34F5AAF9EC}"/>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F4FD39A9-CF70-4C33-B4DE-640EC9473388}"/>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37D27A1A-A5D6-409E-AF2E-DD28D5C5E30A}"/>
            </a:ext>
          </a:extLst>
        </xdr:cNvPr>
        <xdr:cNvCxnSpPr/>
      </xdr:nvCxnSpPr>
      <xdr:spPr>
        <a:xfrm flipV="1">
          <a:off x="19951064" y="9105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A53E0119-2C59-4DDE-A0C4-456AA6ABFD28}"/>
            </a:ext>
          </a:extLst>
        </xdr:cNvPr>
        <xdr:cNvSpPr txBox="1"/>
      </xdr:nvSpPr>
      <xdr:spPr>
        <a:xfrm>
          <a:off x="19989800"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5A67F829-0E78-4E9C-9AEC-40C48BDB961E}"/>
            </a:ext>
          </a:extLst>
        </xdr:cNvPr>
        <xdr:cNvCxnSpPr/>
      </xdr:nvCxnSpPr>
      <xdr:spPr>
        <a:xfrm>
          <a:off x="19881850" y="10637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D944E365-E48E-4802-BC07-D49AD50C9683}"/>
            </a:ext>
          </a:extLst>
        </xdr:cNvPr>
        <xdr:cNvSpPr txBox="1"/>
      </xdr:nvSpPr>
      <xdr:spPr>
        <a:xfrm>
          <a:off x="19989800" y="889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A41A824C-8A0D-4673-A422-9FA345D3CAB4}"/>
            </a:ext>
          </a:extLst>
        </xdr:cNvPr>
        <xdr:cNvCxnSpPr/>
      </xdr:nvCxnSpPr>
      <xdr:spPr>
        <a:xfrm>
          <a:off x="19881850" y="9105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3B1C29E1-DE59-4B32-B311-3257B8513615}"/>
            </a:ext>
          </a:extLst>
        </xdr:cNvPr>
        <xdr:cNvSpPr txBox="1"/>
      </xdr:nvSpPr>
      <xdr:spPr>
        <a:xfrm>
          <a:off x="19989800" y="1017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AC848282-20F5-4C9C-9043-FBD01BE9F98F}"/>
            </a:ext>
          </a:extLst>
        </xdr:cNvPr>
        <xdr:cNvSpPr/>
      </xdr:nvSpPr>
      <xdr:spPr>
        <a:xfrm>
          <a:off x="19900900" y="10313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E635422E-70C6-49AB-832A-5DD737230016}"/>
            </a:ext>
          </a:extLst>
        </xdr:cNvPr>
        <xdr:cNvSpPr/>
      </xdr:nvSpPr>
      <xdr:spPr>
        <a:xfrm>
          <a:off x="19157950" y="10313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07D0948B-A741-4A48-9308-1EA19FACCB47}"/>
            </a:ext>
          </a:extLst>
        </xdr:cNvPr>
        <xdr:cNvSpPr/>
      </xdr:nvSpPr>
      <xdr:spPr>
        <a:xfrm>
          <a:off x="18345150" y="10313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67B72B44-4C58-4D4D-9BD8-BB91BD7D2C10}"/>
            </a:ext>
          </a:extLst>
        </xdr:cNvPr>
        <xdr:cNvSpPr/>
      </xdr:nvSpPr>
      <xdr:spPr>
        <a:xfrm>
          <a:off x="17551400" y="10317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318F30EF-1CE1-49EF-A0DE-036014658A74}"/>
            </a:ext>
          </a:extLst>
        </xdr:cNvPr>
        <xdr:cNvSpPr/>
      </xdr:nvSpPr>
      <xdr:spPr>
        <a:xfrm>
          <a:off x="16757650" y="102908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2C29E83A-B25A-474A-8FEC-480DB7D75547}"/>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1821DE1E-9376-472E-8C2B-A354C6DBB3B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8AE9973F-891C-4D12-9554-052905440E6B}"/>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14862F6-E496-4D76-8A61-11E478503AF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D6B2158-1D73-4765-BA64-7C9D4B453913}"/>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93980</xdr:rowOff>
    </xdr:from>
    <xdr:to>
      <xdr:col>116</xdr:col>
      <xdr:colOff>114300</xdr:colOff>
      <xdr:row>64</xdr:row>
      <xdr:rowOff>24130</xdr:rowOff>
    </xdr:to>
    <xdr:sp macro="" textlink="">
      <xdr:nvSpPr>
        <xdr:cNvPr id="703" name="楕円 702">
          <a:extLst>
            <a:ext uri="{FF2B5EF4-FFF2-40B4-BE49-F238E27FC236}">
              <a16:creationId xmlns:a16="http://schemas.microsoft.com/office/drawing/2014/main" id="{A9890435-8FD3-4BE8-B923-C913BB0C0184}"/>
            </a:ext>
          </a:extLst>
        </xdr:cNvPr>
        <xdr:cNvSpPr/>
      </xdr:nvSpPr>
      <xdr:spPr>
        <a:xfrm>
          <a:off x="19900900" y="10501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8907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5F7405C3-12E8-47F1-B4D7-F1473D09DCB5}"/>
            </a:ext>
          </a:extLst>
        </xdr:cNvPr>
        <xdr:cNvSpPr txBox="1"/>
      </xdr:nvSpPr>
      <xdr:spPr>
        <a:xfrm>
          <a:off x="19989800"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705" name="楕円 704">
          <a:extLst>
            <a:ext uri="{FF2B5EF4-FFF2-40B4-BE49-F238E27FC236}">
              <a16:creationId xmlns:a16="http://schemas.microsoft.com/office/drawing/2014/main" id="{0CA4DEC1-F73C-421C-A96C-79A084915C6E}"/>
            </a:ext>
          </a:extLst>
        </xdr:cNvPr>
        <xdr:cNvSpPr/>
      </xdr:nvSpPr>
      <xdr:spPr>
        <a:xfrm>
          <a:off x="19157950" y="10501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144780</xdr:rowOff>
    </xdr:from>
    <xdr:to>
      <xdr:col>116</xdr:col>
      <xdr:colOff>63500</xdr:colOff>
      <xdr:row>63</xdr:row>
      <xdr:rowOff>144780</xdr:rowOff>
    </xdr:to>
    <xdr:cxnSp macro="">
      <xdr:nvCxnSpPr>
        <xdr:cNvPr id="706" name="直線コネクタ 705">
          <a:extLst>
            <a:ext uri="{FF2B5EF4-FFF2-40B4-BE49-F238E27FC236}">
              <a16:creationId xmlns:a16="http://schemas.microsoft.com/office/drawing/2014/main" id="{BDB53FF7-F3F1-4DA7-8C48-72ECC157F062}"/>
            </a:ext>
          </a:extLst>
        </xdr:cNvPr>
        <xdr:cNvCxnSpPr/>
      </xdr:nvCxnSpPr>
      <xdr:spPr>
        <a:xfrm>
          <a:off x="19202400" y="1055243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93980</xdr:rowOff>
    </xdr:from>
    <xdr:to>
      <xdr:col>107</xdr:col>
      <xdr:colOff>101600</xdr:colOff>
      <xdr:row>64</xdr:row>
      <xdr:rowOff>24130</xdr:rowOff>
    </xdr:to>
    <xdr:sp macro="" textlink="">
      <xdr:nvSpPr>
        <xdr:cNvPr id="707" name="楕円 706">
          <a:extLst>
            <a:ext uri="{FF2B5EF4-FFF2-40B4-BE49-F238E27FC236}">
              <a16:creationId xmlns:a16="http://schemas.microsoft.com/office/drawing/2014/main" id="{08CC59A2-7A1A-448C-BABE-E5C586BADD4F}"/>
            </a:ext>
          </a:extLst>
        </xdr:cNvPr>
        <xdr:cNvSpPr/>
      </xdr:nvSpPr>
      <xdr:spPr>
        <a:xfrm>
          <a:off x="18345150" y="10501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144780</xdr:rowOff>
    </xdr:from>
    <xdr:to>
      <xdr:col>111</xdr:col>
      <xdr:colOff>177800</xdr:colOff>
      <xdr:row>63</xdr:row>
      <xdr:rowOff>144780</xdr:rowOff>
    </xdr:to>
    <xdr:cxnSp macro="">
      <xdr:nvCxnSpPr>
        <xdr:cNvPr id="708" name="直線コネクタ 707">
          <a:extLst>
            <a:ext uri="{FF2B5EF4-FFF2-40B4-BE49-F238E27FC236}">
              <a16:creationId xmlns:a16="http://schemas.microsoft.com/office/drawing/2014/main" id="{189D9821-58E7-44D1-A5CF-88ED42138CD4}"/>
            </a:ext>
          </a:extLst>
        </xdr:cNvPr>
        <xdr:cNvCxnSpPr/>
      </xdr:nvCxnSpPr>
      <xdr:spPr>
        <a:xfrm>
          <a:off x="18395950" y="105524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97790</xdr:rowOff>
    </xdr:from>
    <xdr:to>
      <xdr:col>102</xdr:col>
      <xdr:colOff>165100</xdr:colOff>
      <xdr:row>64</xdr:row>
      <xdr:rowOff>27940</xdr:rowOff>
    </xdr:to>
    <xdr:sp macro="" textlink="">
      <xdr:nvSpPr>
        <xdr:cNvPr id="709" name="楕円 708">
          <a:extLst>
            <a:ext uri="{FF2B5EF4-FFF2-40B4-BE49-F238E27FC236}">
              <a16:creationId xmlns:a16="http://schemas.microsoft.com/office/drawing/2014/main" id="{CC8F123F-4E29-48C0-8DD4-B3E1891BA801}"/>
            </a:ext>
          </a:extLst>
        </xdr:cNvPr>
        <xdr:cNvSpPr/>
      </xdr:nvSpPr>
      <xdr:spPr>
        <a:xfrm>
          <a:off x="17551400" y="10505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144780</xdr:rowOff>
    </xdr:from>
    <xdr:to>
      <xdr:col>107</xdr:col>
      <xdr:colOff>50800</xdr:colOff>
      <xdr:row>63</xdr:row>
      <xdr:rowOff>148590</xdr:rowOff>
    </xdr:to>
    <xdr:cxnSp macro="">
      <xdr:nvCxnSpPr>
        <xdr:cNvPr id="710" name="直線コネクタ 709">
          <a:extLst>
            <a:ext uri="{FF2B5EF4-FFF2-40B4-BE49-F238E27FC236}">
              <a16:creationId xmlns:a16="http://schemas.microsoft.com/office/drawing/2014/main" id="{88D085D0-3950-4C10-83E7-1209E5963BE9}"/>
            </a:ext>
          </a:extLst>
        </xdr:cNvPr>
        <xdr:cNvCxnSpPr/>
      </xdr:nvCxnSpPr>
      <xdr:spPr>
        <a:xfrm flipV="1">
          <a:off x="17602200" y="1055243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97790</xdr:rowOff>
    </xdr:from>
    <xdr:to>
      <xdr:col>98</xdr:col>
      <xdr:colOff>38100</xdr:colOff>
      <xdr:row>64</xdr:row>
      <xdr:rowOff>27940</xdr:rowOff>
    </xdr:to>
    <xdr:sp macro="" textlink="">
      <xdr:nvSpPr>
        <xdr:cNvPr id="711" name="楕円 710">
          <a:extLst>
            <a:ext uri="{FF2B5EF4-FFF2-40B4-BE49-F238E27FC236}">
              <a16:creationId xmlns:a16="http://schemas.microsoft.com/office/drawing/2014/main" id="{C96CFCC0-CAA6-48FB-AB97-597A1AD47FD1}"/>
            </a:ext>
          </a:extLst>
        </xdr:cNvPr>
        <xdr:cNvSpPr/>
      </xdr:nvSpPr>
      <xdr:spPr>
        <a:xfrm>
          <a:off x="16757650" y="105054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148590</xdr:rowOff>
    </xdr:from>
    <xdr:to>
      <xdr:col>102</xdr:col>
      <xdr:colOff>114300</xdr:colOff>
      <xdr:row>63</xdr:row>
      <xdr:rowOff>148590</xdr:rowOff>
    </xdr:to>
    <xdr:cxnSp macro="">
      <xdr:nvCxnSpPr>
        <xdr:cNvPr id="712" name="直線コネクタ 711">
          <a:extLst>
            <a:ext uri="{FF2B5EF4-FFF2-40B4-BE49-F238E27FC236}">
              <a16:creationId xmlns:a16="http://schemas.microsoft.com/office/drawing/2014/main" id="{A0E35B82-7376-455F-A800-082E8C0ACA28}"/>
            </a:ext>
          </a:extLst>
        </xdr:cNvPr>
        <xdr:cNvCxnSpPr/>
      </xdr:nvCxnSpPr>
      <xdr:spPr>
        <a:xfrm>
          <a:off x="16802100" y="105562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3A7B6FF5-42BD-4B14-8629-48DF4AEA89FD}"/>
            </a:ext>
          </a:extLst>
        </xdr:cNvPr>
        <xdr:cNvSpPr txBox="1"/>
      </xdr:nvSpPr>
      <xdr:spPr>
        <a:xfrm>
          <a:off x="189802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983EA661-162B-406E-9F41-624D39C45D53}"/>
            </a:ext>
          </a:extLst>
        </xdr:cNvPr>
        <xdr:cNvSpPr txBox="1"/>
      </xdr:nvSpPr>
      <xdr:spPr>
        <a:xfrm>
          <a:off x="181801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B5C0CF2F-FFCC-44F9-9D4D-190CEB921801}"/>
            </a:ext>
          </a:extLst>
        </xdr:cNvPr>
        <xdr:cNvSpPr txBox="1"/>
      </xdr:nvSpPr>
      <xdr:spPr>
        <a:xfrm>
          <a:off x="1738637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113717FD-5C3A-43D2-8A1A-303359BACDCB}"/>
            </a:ext>
          </a:extLst>
        </xdr:cNvPr>
        <xdr:cNvSpPr txBox="1"/>
      </xdr:nvSpPr>
      <xdr:spPr>
        <a:xfrm>
          <a:off x="16592627" y="1007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717" name="n_1mainValue【保健センター・保健所】&#10;一人当たり面積">
          <a:extLst>
            <a:ext uri="{FF2B5EF4-FFF2-40B4-BE49-F238E27FC236}">
              <a16:creationId xmlns:a16="http://schemas.microsoft.com/office/drawing/2014/main" id="{28EFBC48-B762-4E9C-80A4-F142877B2E9D}"/>
            </a:ext>
          </a:extLst>
        </xdr:cNvPr>
        <xdr:cNvSpPr txBox="1"/>
      </xdr:nvSpPr>
      <xdr:spPr>
        <a:xfrm>
          <a:off x="189802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718" name="n_2mainValue【保健センター・保健所】&#10;一人当たり面積">
          <a:extLst>
            <a:ext uri="{FF2B5EF4-FFF2-40B4-BE49-F238E27FC236}">
              <a16:creationId xmlns:a16="http://schemas.microsoft.com/office/drawing/2014/main" id="{38C34C72-80C9-4164-9A2F-A21BD01F6DF3}"/>
            </a:ext>
          </a:extLst>
        </xdr:cNvPr>
        <xdr:cNvSpPr txBox="1"/>
      </xdr:nvSpPr>
      <xdr:spPr>
        <a:xfrm>
          <a:off x="181801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19067</xdr:rowOff>
    </xdr:from>
    <xdr:ext cx="469744" cy="259045"/>
    <xdr:sp macro="" textlink="">
      <xdr:nvSpPr>
        <xdr:cNvPr id="719" name="n_3mainValue【保健センター・保健所】&#10;一人当たり面積">
          <a:extLst>
            <a:ext uri="{FF2B5EF4-FFF2-40B4-BE49-F238E27FC236}">
              <a16:creationId xmlns:a16="http://schemas.microsoft.com/office/drawing/2014/main" id="{2C310931-BD38-4963-9DD6-FAC7E894B790}"/>
            </a:ext>
          </a:extLst>
        </xdr:cNvPr>
        <xdr:cNvSpPr txBox="1"/>
      </xdr:nvSpPr>
      <xdr:spPr>
        <a:xfrm>
          <a:off x="1738637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19067</xdr:rowOff>
    </xdr:from>
    <xdr:ext cx="469744" cy="259045"/>
    <xdr:sp macro="" textlink="">
      <xdr:nvSpPr>
        <xdr:cNvPr id="720" name="n_4mainValue【保健センター・保健所】&#10;一人当たり面積">
          <a:extLst>
            <a:ext uri="{FF2B5EF4-FFF2-40B4-BE49-F238E27FC236}">
              <a16:creationId xmlns:a16="http://schemas.microsoft.com/office/drawing/2014/main" id="{4B091F73-7399-4807-90FE-779E1797ED4A}"/>
            </a:ext>
          </a:extLst>
        </xdr:cNvPr>
        <xdr:cNvSpPr txBox="1"/>
      </xdr:nvSpPr>
      <xdr:spPr>
        <a:xfrm>
          <a:off x="165926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FEFE980-F70C-4D3C-B1E2-7B42E3DEA68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9B91A56D-8EB6-46B9-9AC7-B8FB07E0AE1B}"/>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45D04B57-BD8E-4741-8D0B-884FA5A2BFD9}"/>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46C75562-6159-4B33-921B-43EC1CF607F8}"/>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66A3457C-EA3C-459D-BFF1-9B39F5EB826A}"/>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8BF7D89-C7EC-429A-B5FF-B1EA1D33FB0A}"/>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85103B4A-0B38-467A-B9C4-883E23172DEC}"/>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802EF4B4-7F2A-4E1C-987B-93990A0E0EF3}"/>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2AE6A68D-C310-4E99-A8AF-9FBB8159E033}"/>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5CE26B28-62D3-4425-8080-B6334730D669}"/>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E2F81582-16C0-4B2C-8E04-7DF6957227FF}"/>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BBE83FE5-3849-4248-AF8E-047645B77A2D}"/>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2C903C6B-C428-4517-8E70-8BA7E3FA8D5C}"/>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74ACE423-3998-45BE-900E-253D7AE65804}"/>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7ED87672-9D07-4E0B-8D4B-2BF22BF2A6E5}"/>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27598DEF-B143-40FA-9FB4-5608FD853E22}"/>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AAD1A0AD-491B-4545-92BC-820A07C92883}"/>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2C6D0B6E-5695-4021-AFD2-1DEAD69664DF}"/>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195418CE-E45F-475C-85C3-EAD78942B71D}"/>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500A1CDC-CE8A-47EC-877F-52A032251EB2}"/>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FBBF5F84-8AC5-45DA-8BE8-D66804F9BFA2}"/>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98397126-E089-4ECB-8C07-6EE8A6BCF573}"/>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C7F5A7A9-E0FE-4F03-AFED-8DE39E0521D6}"/>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970E7CB2-7D54-4071-AE20-EF65D800CB9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0599ACFC-094F-4E2B-9671-284BD5C2D319}"/>
            </a:ext>
          </a:extLst>
        </xdr:cNvPr>
        <xdr:cNvCxnSpPr/>
      </xdr:nvCxnSpPr>
      <xdr:spPr>
        <a:xfrm flipV="1">
          <a:off x="14699614" y="1276477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313ED900-33CE-4605-9574-102B707A8253}"/>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660E6696-D52C-4232-9E81-9A5E8406138F}"/>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3004696E-E7A2-42EF-8F6D-6BCC674DCC90}"/>
            </a:ext>
          </a:extLst>
        </xdr:cNvPr>
        <xdr:cNvSpPr txBox="1"/>
      </xdr:nvSpPr>
      <xdr:spPr>
        <a:xfrm>
          <a:off x="14738350" y="1255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AB7DBB33-5B07-491F-8215-E7CE735F6DD2}"/>
            </a:ext>
          </a:extLst>
        </xdr:cNvPr>
        <xdr:cNvCxnSpPr/>
      </xdr:nvCxnSpPr>
      <xdr:spPr>
        <a:xfrm>
          <a:off x="14611350" y="12764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BE00FE80-EF08-4780-8934-BE695D2844A1}"/>
            </a:ext>
          </a:extLst>
        </xdr:cNvPr>
        <xdr:cNvSpPr txBox="1"/>
      </xdr:nvSpPr>
      <xdr:spPr>
        <a:xfrm>
          <a:off x="14738350" y="13441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9FD56F5C-C9B8-49B2-B9DA-5F82F3F8DC83}"/>
            </a:ext>
          </a:extLst>
        </xdr:cNvPr>
        <xdr:cNvSpPr/>
      </xdr:nvSpPr>
      <xdr:spPr>
        <a:xfrm>
          <a:off x="14649450" y="135832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2854D880-4B04-450C-9E56-9F9D22FA0951}"/>
            </a:ext>
          </a:extLst>
        </xdr:cNvPr>
        <xdr:cNvSpPr/>
      </xdr:nvSpPr>
      <xdr:spPr>
        <a:xfrm>
          <a:off x="13887450" y="135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2C888830-A66E-4517-A277-423A0673DDD5}"/>
            </a:ext>
          </a:extLst>
        </xdr:cNvPr>
        <xdr:cNvSpPr/>
      </xdr:nvSpPr>
      <xdr:spPr>
        <a:xfrm>
          <a:off x="13093700" y="1354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BD91A454-7E25-432F-9101-5C6890B22862}"/>
            </a:ext>
          </a:extLst>
        </xdr:cNvPr>
        <xdr:cNvSpPr/>
      </xdr:nvSpPr>
      <xdr:spPr>
        <a:xfrm>
          <a:off x="12299950" y="135451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404694A4-C900-4C50-9B9D-8BBF66ACBC2A}"/>
            </a:ext>
          </a:extLst>
        </xdr:cNvPr>
        <xdr:cNvSpPr/>
      </xdr:nvSpPr>
      <xdr:spPr>
        <a:xfrm>
          <a:off x="1148715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20EE6CE-87B0-4E26-9AFD-7FDECE6BC4D5}"/>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A15E80F9-D3F9-49DB-821B-3EFB9E6A827C}"/>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BD09F58A-0E9B-4AC8-966B-651CDC85255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DF69EDC-E534-4432-8C71-269E4F95E635}"/>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F859786-AA5B-4FD9-A511-4FCEB4B120F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48261</xdr:rowOff>
    </xdr:from>
    <xdr:to>
      <xdr:col>85</xdr:col>
      <xdr:colOff>177800</xdr:colOff>
      <xdr:row>83</xdr:row>
      <xdr:rowOff>149861</xdr:rowOff>
    </xdr:to>
    <xdr:sp macro="" textlink="">
      <xdr:nvSpPr>
        <xdr:cNvPr id="761" name="楕円 760">
          <a:extLst>
            <a:ext uri="{FF2B5EF4-FFF2-40B4-BE49-F238E27FC236}">
              <a16:creationId xmlns:a16="http://schemas.microsoft.com/office/drawing/2014/main" id="{E28DE1D7-187F-4CD3-AD7F-66B5FB50A834}"/>
            </a:ext>
          </a:extLst>
        </xdr:cNvPr>
        <xdr:cNvSpPr/>
      </xdr:nvSpPr>
      <xdr:spPr>
        <a:xfrm>
          <a:off x="14649450" y="137579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26688</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6BC4D3F5-4B02-44CA-A936-AFA9504D71FD}"/>
            </a:ext>
          </a:extLst>
        </xdr:cNvPr>
        <xdr:cNvSpPr txBox="1"/>
      </xdr:nvSpPr>
      <xdr:spPr>
        <a:xfrm>
          <a:off x="14738350" y="1373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27305</xdr:rowOff>
    </xdr:from>
    <xdr:to>
      <xdr:col>81</xdr:col>
      <xdr:colOff>101600</xdr:colOff>
      <xdr:row>83</xdr:row>
      <xdr:rowOff>128905</xdr:rowOff>
    </xdr:to>
    <xdr:sp macro="" textlink="">
      <xdr:nvSpPr>
        <xdr:cNvPr id="763" name="楕円 762">
          <a:extLst>
            <a:ext uri="{FF2B5EF4-FFF2-40B4-BE49-F238E27FC236}">
              <a16:creationId xmlns:a16="http://schemas.microsoft.com/office/drawing/2014/main" id="{D63B0BB5-A1EE-4F0A-AA78-DD1099ADB877}"/>
            </a:ext>
          </a:extLst>
        </xdr:cNvPr>
        <xdr:cNvSpPr/>
      </xdr:nvSpPr>
      <xdr:spPr>
        <a:xfrm>
          <a:off x="13887450" y="137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78105</xdr:rowOff>
    </xdr:from>
    <xdr:to>
      <xdr:col>85</xdr:col>
      <xdr:colOff>127000</xdr:colOff>
      <xdr:row>83</xdr:row>
      <xdr:rowOff>99061</xdr:rowOff>
    </xdr:to>
    <xdr:cxnSp macro="">
      <xdr:nvCxnSpPr>
        <xdr:cNvPr id="764" name="直線コネクタ 763">
          <a:extLst>
            <a:ext uri="{FF2B5EF4-FFF2-40B4-BE49-F238E27FC236}">
              <a16:creationId xmlns:a16="http://schemas.microsoft.com/office/drawing/2014/main" id="{BEECE1EE-BA36-4235-BA20-3FAD6261ABEF}"/>
            </a:ext>
          </a:extLst>
        </xdr:cNvPr>
        <xdr:cNvCxnSpPr/>
      </xdr:nvCxnSpPr>
      <xdr:spPr>
        <a:xfrm>
          <a:off x="13938250" y="13787755"/>
          <a:ext cx="762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53975</xdr:rowOff>
    </xdr:from>
    <xdr:to>
      <xdr:col>76</xdr:col>
      <xdr:colOff>165100</xdr:colOff>
      <xdr:row>83</xdr:row>
      <xdr:rowOff>155575</xdr:rowOff>
    </xdr:to>
    <xdr:sp macro="" textlink="">
      <xdr:nvSpPr>
        <xdr:cNvPr id="765" name="楕円 764">
          <a:extLst>
            <a:ext uri="{FF2B5EF4-FFF2-40B4-BE49-F238E27FC236}">
              <a16:creationId xmlns:a16="http://schemas.microsoft.com/office/drawing/2014/main" id="{99DED8C7-0889-439A-A08C-1E995EE91D1A}"/>
            </a:ext>
          </a:extLst>
        </xdr:cNvPr>
        <xdr:cNvSpPr/>
      </xdr:nvSpPr>
      <xdr:spPr>
        <a:xfrm>
          <a:off x="13093700" y="1376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78105</xdr:rowOff>
    </xdr:from>
    <xdr:to>
      <xdr:col>81</xdr:col>
      <xdr:colOff>50800</xdr:colOff>
      <xdr:row>83</xdr:row>
      <xdr:rowOff>104775</xdr:rowOff>
    </xdr:to>
    <xdr:cxnSp macro="">
      <xdr:nvCxnSpPr>
        <xdr:cNvPr id="766" name="直線コネクタ 765">
          <a:extLst>
            <a:ext uri="{FF2B5EF4-FFF2-40B4-BE49-F238E27FC236}">
              <a16:creationId xmlns:a16="http://schemas.microsoft.com/office/drawing/2014/main" id="{B86E0857-35E5-436E-8360-EE93F96C33A0}"/>
            </a:ext>
          </a:extLst>
        </xdr:cNvPr>
        <xdr:cNvCxnSpPr/>
      </xdr:nvCxnSpPr>
      <xdr:spPr>
        <a:xfrm flipV="1">
          <a:off x="13144500" y="13787755"/>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61595</xdr:rowOff>
    </xdr:from>
    <xdr:to>
      <xdr:col>72</xdr:col>
      <xdr:colOff>38100</xdr:colOff>
      <xdr:row>83</xdr:row>
      <xdr:rowOff>163195</xdr:rowOff>
    </xdr:to>
    <xdr:sp macro="" textlink="">
      <xdr:nvSpPr>
        <xdr:cNvPr id="767" name="楕円 766">
          <a:extLst>
            <a:ext uri="{FF2B5EF4-FFF2-40B4-BE49-F238E27FC236}">
              <a16:creationId xmlns:a16="http://schemas.microsoft.com/office/drawing/2014/main" id="{2F1F6915-0A92-4B89-A2A8-027F47008998}"/>
            </a:ext>
          </a:extLst>
        </xdr:cNvPr>
        <xdr:cNvSpPr/>
      </xdr:nvSpPr>
      <xdr:spPr>
        <a:xfrm>
          <a:off x="12299950" y="137712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104775</xdr:rowOff>
    </xdr:from>
    <xdr:to>
      <xdr:col>76</xdr:col>
      <xdr:colOff>114300</xdr:colOff>
      <xdr:row>83</xdr:row>
      <xdr:rowOff>112395</xdr:rowOff>
    </xdr:to>
    <xdr:cxnSp macro="">
      <xdr:nvCxnSpPr>
        <xdr:cNvPr id="768" name="直線コネクタ 767">
          <a:extLst>
            <a:ext uri="{FF2B5EF4-FFF2-40B4-BE49-F238E27FC236}">
              <a16:creationId xmlns:a16="http://schemas.microsoft.com/office/drawing/2014/main" id="{31E282D0-7CC4-4504-94FA-631C3A899AB7}"/>
            </a:ext>
          </a:extLst>
        </xdr:cNvPr>
        <xdr:cNvCxnSpPr/>
      </xdr:nvCxnSpPr>
      <xdr:spPr>
        <a:xfrm flipV="1">
          <a:off x="12344400" y="13814425"/>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40639</xdr:rowOff>
    </xdr:from>
    <xdr:to>
      <xdr:col>67</xdr:col>
      <xdr:colOff>101600</xdr:colOff>
      <xdr:row>83</xdr:row>
      <xdr:rowOff>142239</xdr:rowOff>
    </xdr:to>
    <xdr:sp macro="" textlink="">
      <xdr:nvSpPr>
        <xdr:cNvPr id="769" name="楕円 768">
          <a:extLst>
            <a:ext uri="{FF2B5EF4-FFF2-40B4-BE49-F238E27FC236}">
              <a16:creationId xmlns:a16="http://schemas.microsoft.com/office/drawing/2014/main" id="{55164F41-A85F-4529-A725-D1C958A89B04}"/>
            </a:ext>
          </a:extLst>
        </xdr:cNvPr>
        <xdr:cNvSpPr/>
      </xdr:nvSpPr>
      <xdr:spPr>
        <a:xfrm>
          <a:off x="1148715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91439</xdr:rowOff>
    </xdr:from>
    <xdr:to>
      <xdr:col>71</xdr:col>
      <xdr:colOff>177800</xdr:colOff>
      <xdr:row>83</xdr:row>
      <xdr:rowOff>112395</xdr:rowOff>
    </xdr:to>
    <xdr:cxnSp macro="">
      <xdr:nvCxnSpPr>
        <xdr:cNvPr id="770" name="直線コネクタ 769">
          <a:extLst>
            <a:ext uri="{FF2B5EF4-FFF2-40B4-BE49-F238E27FC236}">
              <a16:creationId xmlns:a16="http://schemas.microsoft.com/office/drawing/2014/main" id="{1B4A68BD-94D0-4686-90CC-BE738126ECBB}"/>
            </a:ext>
          </a:extLst>
        </xdr:cNvPr>
        <xdr:cNvCxnSpPr/>
      </xdr:nvCxnSpPr>
      <xdr:spPr>
        <a:xfrm>
          <a:off x="11537950" y="13801089"/>
          <a:ext cx="80645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58D714A3-BFB3-4716-8BF9-A0F7A0F049D6}"/>
            </a:ext>
          </a:extLst>
        </xdr:cNvPr>
        <xdr:cNvSpPr txBox="1"/>
      </xdr:nvSpPr>
      <xdr:spPr>
        <a:xfrm>
          <a:off x="13742044" y="1334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FD24B31B-1F18-4CF1-BE25-46F06884E485}"/>
            </a:ext>
          </a:extLst>
        </xdr:cNvPr>
        <xdr:cNvSpPr txBox="1"/>
      </xdr:nvSpPr>
      <xdr:spPr>
        <a:xfrm>
          <a:off x="12960994" y="1332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a:extLst>
            <a:ext uri="{FF2B5EF4-FFF2-40B4-BE49-F238E27FC236}">
              <a16:creationId xmlns:a16="http://schemas.microsoft.com/office/drawing/2014/main" id="{B52A1407-218B-4BBE-AD86-377647395EBB}"/>
            </a:ext>
          </a:extLst>
        </xdr:cNvPr>
        <xdr:cNvSpPr txBox="1"/>
      </xdr:nvSpPr>
      <xdr:spPr>
        <a:xfrm>
          <a:off x="12167244" y="1333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C540D092-6D17-4B8E-8686-D98E301AC205}"/>
            </a:ext>
          </a:extLst>
        </xdr:cNvPr>
        <xdr:cNvSpPr txBox="1"/>
      </xdr:nvSpPr>
      <xdr:spPr>
        <a:xfrm>
          <a:off x="11354444"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120032</xdr:rowOff>
    </xdr:from>
    <xdr:ext cx="405111" cy="259045"/>
    <xdr:sp macro="" textlink="">
      <xdr:nvSpPr>
        <xdr:cNvPr id="775" name="n_1mainValue【消防施設】&#10;有形固定資産減価償却率">
          <a:extLst>
            <a:ext uri="{FF2B5EF4-FFF2-40B4-BE49-F238E27FC236}">
              <a16:creationId xmlns:a16="http://schemas.microsoft.com/office/drawing/2014/main" id="{4FD7F756-9A87-46B2-B44B-B4B674AB4ED3}"/>
            </a:ext>
          </a:extLst>
        </xdr:cNvPr>
        <xdr:cNvSpPr txBox="1"/>
      </xdr:nvSpPr>
      <xdr:spPr>
        <a:xfrm>
          <a:off x="13742044" y="1382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146702</xdr:rowOff>
    </xdr:from>
    <xdr:ext cx="405111" cy="259045"/>
    <xdr:sp macro="" textlink="">
      <xdr:nvSpPr>
        <xdr:cNvPr id="776" name="n_2mainValue【消防施設】&#10;有形固定資産減価償却率">
          <a:extLst>
            <a:ext uri="{FF2B5EF4-FFF2-40B4-BE49-F238E27FC236}">
              <a16:creationId xmlns:a16="http://schemas.microsoft.com/office/drawing/2014/main" id="{DA62588E-A202-4C0B-BB5F-60DA91680C83}"/>
            </a:ext>
          </a:extLst>
        </xdr:cNvPr>
        <xdr:cNvSpPr txBox="1"/>
      </xdr:nvSpPr>
      <xdr:spPr>
        <a:xfrm>
          <a:off x="12960994" y="1385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154322</xdr:rowOff>
    </xdr:from>
    <xdr:ext cx="405111" cy="259045"/>
    <xdr:sp macro="" textlink="">
      <xdr:nvSpPr>
        <xdr:cNvPr id="777" name="n_3mainValue【消防施設】&#10;有形固定資産減価償却率">
          <a:extLst>
            <a:ext uri="{FF2B5EF4-FFF2-40B4-BE49-F238E27FC236}">
              <a16:creationId xmlns:a16="http://schemas.microsoft.com/office/drawing/2014/main" id="{3AE23F50-4BE6-45FE-B424-FACC99998D98}"/>
            </a:ext>
          </a:extLst>
        </xdr:cNvPr>
        <xdr:cNvSpPr txBox="1"/>
      </xdr:nvSpPr>
      <xdr:spPr>
        <a:xfrm>
          <a:off x="12167244" y="13863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133366</xdr:rowOff>
    </xdr:from>
    <xdr:ext cx="405111" cy="259045"/>
    <xdr:sp macro="" textlink="">
      <xdr:nvSpPr>
        <xdr:cNvPr id="778" name="n_4mainValue【消防施設】&#10;有形固定資産減価償却率">
          <a:extLst>
            <a:ext uri="{FF2B5EF4-FFF2-40B4-BE49-F238E27FC236}">
              <a16:creationId xmlns:a16="http://schemas.microsoft.com/office/drawing/2014/main" id="{060461BA-1094-4437-872F-A00920A1F2E8}"/>
            </a:ext>
          </a:extLst>
        </xdr:cNvPr>
        <xdr:cNvSpPr txBox="1"/>
      </xdr:nvSpPr>
      <xdr:spPr>
        <a:xfrm>
          <a:off x="11354444" y="1384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9D5483C9-447C-4B2D-BD40-589E72070671}"/>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FBBE20FE-5E4E-4D9B-BC45-9AF5510C7837}"/>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3FEB3EA3-971D-461A-99A2-1F116E778379}"/>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C2BC631C-966F-4A1E-9BDB-099D08D79014}"/>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5323D9FA-AAC6-4B55-AE83-1CB1040A1CF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5593FD84-47C4-43BC-B538-BF0A1A0DC5BC}"/>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99B18A95-DED4-483F-9FF9-6472BE328091}"/>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637EDDEC-3279-4C8A-9740-991E9CFFF97F}"/>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DB809A3-96A4-4EBB-9002-FA2F79CCAE54}"/>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5AD76893-B08F-432D-A6AD-B3707DB80896}"/>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5C92068D-177F-4131-8270-9A7EA356D059}"/>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CFFBF3BB-C83F-491F-879E-721F85686256}"/>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E8143343-1A44-4162-9126-77656ACCC058}"/>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9742AB19-EF66-4F79-A54E-C7948547D73C}"/>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AAF5AF52-5A24-401D-9370-90E38F0AC79B}"/>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1AA3B536-02D2-4A3F-A238-DC2E197E9EA0}"/>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017F16AA-BE81-47F0-97D1-C24C89F366DD}"/>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A6E76744-73CB-4719-B031-5B17D0581EE4}"/>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AD8852EB-AC9A-4CA7-89F5-101181A106B3}"/>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B0A03FE1-B445-4A2A-972E-F497F0C0A652}"/>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4808DC25-B615-4597-BD6E-21A54CD7FB54}"/>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4B7C870E-9B76-499B-8DFD-F23CC81B219B}"/>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7AD897DB-F777-4D5F-A1B0-A9EE25265A89}"/>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E6E048F7-A071-40F5-99A4-86278814FA5E}"/>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F2BE970D-C0FE-4BBB-AD5D-ACC3E951DEFD}"/>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D1E952E3-909C-4E73-B90C-ECE04C0B6C91}"/>
            </a:ext>
          </a:extLst>
        </xdr:cNvPr>
        <xdr:cNvCxnSpPr/>
      </xdr:nvCxnSpPr>
      <xdr:spPr>
        <a:xfrm flipV="1">
          <a:off x="19951064" y="1280940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546C6F57-88B0-4FB5-BA0C-9C5F3A914694}"/>
            </a:ext>
          </a:extLst>
        </xdr:cNvPr>
        <xdr:cNvSpPr txBox="1"/>
      </xdr:nvSpPr>
      <xdr:spPr>
        <a:xfrm>
          <a:off x="19989800" y="1433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A4A3C1C0-F911-41B8-B912-234179105863}"/>
            </a:ext>
          </a:extLst>
        </xdr:cNvPr>
        <xdr:cNvCxnSpPr/>
      </xdr:nvCxnSpPr>
      <xdr:spPr>
        <a:xfrm>
          <a:off x="19881850" y="14331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27CC191F-E173-4FF7-9541-9133F6A05208}"/>
            </a:ext>
          </a:extLst>
        </xdr:cNvPr>
        <xdr:cNvSpPr txBox="1"/>
      </xdr:nvSpPr>
      <xdr:spPr>
        <a:xfrm>
          <a:off x="19989800" y="1259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E0C22ECF-5667-445F-88F1-CB8A085C4C24}"/>
            </a:ext>
          </a:extLst>
        </xdr:cNvPr>
        <xdr:cNvCxnSpPr/>
      </xdr:nvCxnSpPr>
      <xdr:spPr>
        <a:xfrm>
          <a:off x="19881850" y="128094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194E4073-1EB5-441F-93DB-30E58290DAE1}"/>
            </a:ext>
          </a:extLst>
        </xdr:cNvPr>
        <xdr:cNvSpPr txBox="1"/>
      </xdr:nvSpPr>
      <xdr:spPr>
        <a:xfrm>
          <a:off x="19989800" y="13919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74CE147B-311F-4C33-8A8A-60A716201A2B}"/>
            </a:ext>
          </a:extLst>
        </xdr:cNvPr>
        <xdr:cNvSpPr/>
      </xdr:nvSpPr>
      <xdr:spPr>
        <a:xfrm>
          <a:off x="199009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C0BDA210-2AAC-4B9C-90E1-71169FE9AF04}"/>
            </a:ext>
          </a:extLst>
        </xdr:cNvPr>
        <xdr:cNvSpPr/>
      </xdr:nvSpPr>
      <xdr:spPr>
        <a:xfrm>
          <a:off x="19157950" y="14069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95E1EA23-2DF9-4932-944C-0AF003756523}"/>
            </a:ext>
          </a:extLst>
        </xdr:cNvPr>
        <xdr:cNvSpPr/>
      </xdr:nvSpPr>
      <xdr:spPr>
        <a:xfrm>
          <a:off x="18345150" y="140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6A0D9F97-544E-4322-8D3F-06E6714EECF4}"/>
            </a:ext>
          </a:extLst>
        </xdr:cNvPr>
        <xdr:cNvSpPr/>
      </xdr:nvSpPr>
      <xdr:spPr>
        <a:xfrm>
          <a:off x="175514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831E1BB7-1D65-43F0-9502-C8DE88F92405}"/>
            </a:ext>
          </a:extLst>
        </xdr:cNvPr>
        <xdr:cNvSpPr/>
      </xdr:nvSpPr>
      <xdr:spPr>
        <a:xfrm>
          <a:off x="16757650" y="141071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7C454292-7659-4C9E-9D8B-00F44378DE19}"/>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22611F14-F2E6-4941-A97B-7B1749FC5928}"/>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C3C9F10-A425-436B-803C-ACFC379A79B3}"/>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B2DE1B2-D3FB-4BCD-9B53-A5A4A1867BEB}"/>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C00799C-67BB-4698-A26C-BFB6102EB7EC}"/>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99968</xdr:rowOff>
    </xdr:from>
    <xdr:to>
      <xdr:col>116</xdr:col>
      <xdr:colOff>114300</xdr:colOff>
      <xdr:row>86</xdr:row>
      <xdr:rowOff>30118</xdr:rowOff>
    </xdr:to>
    <xdr:sp macro="" textlink="">
      <xdr:nvSpPr>
        <xdr:cNvPr id="820" name="楕円 819">
          <a:extLst>
            <a:ext uri="{FF2B5EF4-FFF2-40B4-BE49-F238E27FC236}">
              <a16:creationId xmlns:a16="http://schemas.microsoft.com/office/drawing/2014/main" id="{44FE3ECE-ABA3-45BF-B9DB-0F1D49CC2ADF}"/>
            </a:ext>
          </a:extLst>
        </xdr:cNvPr>
        <xdr:cNvSpPr/>
      </xdr:nvSpPr>
      <xdr:spPr>
        <a:xfrm>
          <a:off x="19900900" y="141398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78395</xdr:rowOff>
    </xdr:from>
    <xdr:ext cx="469744" cy="259045"/>
    <xdr:sp macro="" textlink="">
      <xdr:nvSpPr>
        <xdr:cNvPr id="821" name="【消防施設】&#10;一人当たり面積該当値テキスト">
          <a:extLst>
            <a:ext uri="{FF2B5EF4-FFF2-40B4-BE49-F238E27FC236}">
              <a16:creationId xmlns:a16="http://schemas.microsoft.com/office/drawing/2014/main" id="{767865F1-8BFA-4D83-BD6F-64E16705F972}"/>
            </a:ext>
          </a:extLst>
        </xdr:cNvPr>
        <xdr:cNvSpPr txBox="1"/>
      </xdr:nvSpPr>
      <xdr:spPr>
        <a:xfrm>
          <a:off x="19989800" y="141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103232</xdr:rowOff>
    </xdr:from>
    <xdr:to>
      <xdr:col>112</xdr:col>
      <xdr:colOff>38100</xdr:colOff>
      <xdr:row>86</xdr:row>
      <xdr:rowOff>33382</xdr:rowOff>
    </xdr:to>
    <xdr:sp macro="" textlink="">
      <xdr:nvSpPr>
        <xdr:cNvPr id="822" name="楕円 821">
          <a:extLst>
            <a:ext uri="{FF2B5EF4-FFF2-40B4-BE49-F238E27FC236}">
              <a16:creationId xmlns:a16="http://schemas.microsoft.com/office/drawing/2014/main" id="{07B1A23D-7FC3-4DB3-83A5-ADDA4DB4112E}"/>
            </a:ext>
          </a:extLst>
        </xdr:cNvPr>
        <xdr:cNvSpPr/>
      </xdr:nvSpPr>
      <xdr:spPr>
        <a:xfrm>
          <a:off x="19157950" y="141430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150768</xdr:rowOff>
    </xdr:from>
    <xdr:to>
      <xdr:col>116</xdr:col>
      <xdr:colOff>63500</xdr:colOff>
      <xdr:row>85</xdr:row>
      <xdr:rowOff>154032</xdr:rowOff>
    </xdr:to>
    <xdr:cxnSp macro="">
      <xdr:nvCxnSpPr>
        <xdr:cNvPr id="823" name="直線コネクタ 822">
          <a:extLst>
            <a:ext uri="{FF2B5EF4-FFF2-40B4-BE49-F238E27FC236}">
              <a16:creationId xmlns:a16="http://schemas.microsoft.com/office/drawing/2014/main" id="{4CFE8799-F3A5-465C-99C4-D717E13EA39E}"/>
            </a:ext>
          </a:extLst>
        </xdr:cNvPr>
        <xdr:cNvCxnSpPr/>
      </xdr:nvCxnSpPr>
      <xdr:spPr>
        <a:xfrm flipV="1">
          <a:off x="19202400" y="14190618"/>
          <a:ext cx="7493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96701</xdr:rowOff>
    </xdr:from>
    <xdr:to>
      <xdr:col>107</xdr:col>
      <xdr:colOff>101600</xdr:colOff>
      <xdr:row>86</xdr:row>
      <xdr:rowOff>26851</xdr:rowOff>
    </xdr:to>
    <xdr:sp macro="" textlink="">
      <xdr:nvSpPr>
        <xdr:cNvPr id="824" name="楕円 823">
          <a:extLst>
            <a:ext uri="{FF2B5EF4-FFF2-40B4-BE49-F238E27FC236}">
              <a16:creationId xmlns:a16="http://schemas.microsoft.com/office/drawing/2014/main" id="{22F650D3-AA6C-45AF-A863-2841865B0FF8}"/>
            </a:ext>
          </a:extLst>
        </xdr:cNvPr>
        <xdr:cNvSpPr/>
      </xdr:nvSpPr>
      <xdr:spPr>
        <a:xfrm>
          <a:off x="18345150" y="141365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147501</xdr:rowOff>
    </xdr:from>
    <xdr:to>
      <xdr:col>111</xdr:col>
      <xdr:colOff>177800</xdr:colOff>
      <xdr:row>85</xdr:row>
      <xdr:rowOff>154032</xdr:rowOff>
    </xdr:to>
    <xdr:cxnSp macro="">
      <xdr:nvCxnSpPr>
        <xdr:cNvPr id="825" name="直線コネクタ 824">
          <a:extLst>
            <a:ext uri="{FF2B5EF4-FFF2-40B4-BE49-F238E27FC236}">
              <a16:creationId xmlns:a16="http://schemas.microsoft.com/office/drawing/2014/main" id="{B751DB8E-D1D2-4136-9D11-8B80D49B0F73}"/>
            </a:ext>
          </a:extLst>
        </xdr:cNvPr>
        <xdr:cNvCxnSpPr/>
      </xdr:nvCxnSpPr>
      <xdr:spPr>
        <a:xfrm>
          <a:off x="18395950" y="14187351"/>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109764</xdr:rowOff>
    </xdr:from>
    <xdr:to>
      <xdr:col>102</xdr:col>
      <xdr:colOff>165100</xdr:colOff>
      <xdr:row>86</xdr:row>
      <xdr:rowOff>39914</xdr:rowOff>
    </xdr:to>
    <xdr:sp macro="" textlink="">
      <xdr:nvSpPr>
        <xdr:cNvPr id="826" name="楕円 825">
          <a:extLst>
            <a:ext uri="{FF2B5EF4-FFF2-40B4-BE49-F238E27FC236}">
              <a16:creationId xmlns:a16="http://schemas.microsoft.com/office/drawing/2014/main" id="{CAFDB916-51EA-4DDF-8763-B8EADB0D5B23}"/>
            </a:ext>
          </a:extLst>
        </xdr:cNvPr>
        <xdr:cNvSpPr/>
      </xdr:nvSpPr>
      <xdr:spPr>
        <a:xfrm>
          <a:off x="17551400" y="141496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147501</xdr:rowOff>
    </xdr:from>
    <xdr:to>
      <xdr:col>107</xdr:col>
      <xdr:colOff>50800</xdr:colOff>
      <xdr:row>85</xdr:row>
      <xdr:rowOff>160564</xdr:rowOff>
    </xdr:to>
    <xdr:cxnSp macro="">
      <xdr:nvCxnSpPr>
        <xdr:cNvPr id="827" name="直線コネクタ 826">
          <a:extLst>
            <a:ext uri="{FF2B5EF4-FFF2-40B4-BE49-F238E27FC236}">
              <a16:creationId xmlns:a16="http://schemas.microsoft.com/office/drawing/2014/main" id="{6DB4A1A7-1043-4EA2-9720-AD472A2F86E8}"/>
            </a:ext>
          </a:extLst>
        </xdr:cNvPr>
        <xdr:cNvCxnSpPr/>
      </xdr:nvCxnSpPr>
      <xdr:spPr>
        <a:xfrm flipV="1">
          <a:off x="17602200" y="14187351"/>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103232</xdr:rowOff>
    </xdr:from>
    <xdr:to>
      <xdr:col>98</xdr:col>
      <xdr:colOff>38100</xdr:colOff>
      <xdr:row>86</xdr:row>
      <xdr:rowOff>33382</xdr:rowOff>
    </xdr:to>
    <xdr:sp macro="" textlink="">
      <xdr:nvSpPr>
        <xdr:cNvPr id="828" name="楕円 827">
          <a:extLst>
            <a:ext uri="{FF2B5EF4-FFF2-40B4-BE49-F238E27FC236}">
              <a16:creationId xmlns:a16="http://schemas.microsoft.com/office/drawing/2014/main" id="{B3AFEF02-9A26-4B4F-9FE3-515681B81EAD}"/>
            </a:ext>
          </a:extLst>
        </xdr:cNvPr>
        <xdr:cNvSpPr/>
      </xdr:nvSpPr>
      <xdr:spPr>
        <a:xfrm>
          <a:off x="16757650" y="141430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154032</xdr:rowOff>
    </xdr:from>
    <xdr:to>
      <xdr:col>102</xdr:col>
      <xdr:colOff>114300</xdr:colOff>
      <xdr:row>85</xdr:row>
      <xdr:rowOff>160564</xdr:rowOff>
    </xdr:to>
    <xdr:cxnSp macro="">
      <xdr:nvCxnSpPr>
        <xdr:cNvPr id="829" name="直線コネクタ 828">
          <a:extLst>
            <a:ext uri="{FF2B5EF4-FFF2-40B4-BE49-F238E27FC236}">
              <a16:creationId xmlns:a16="http://schemas.microsoft.com/office/drawing/2014/main" id="{119ACBCE-F3C0-41A1-AD55-6F220EBABE49}"/>
            </a:ext>
          </a:extLst>
        </xdr:cNvPr>
        <xdr:cNvCxnSpPr/>
      </xdr:nvCxnSpPr>
      <xdr:spPr>
        <a:xfrm>
          <a:off x="16802100" y="14193882"/>
          <a:ext cx="8001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a:extLst>
            <a:ext uri="{FF2B5EF4-FFF2-40B4-BE49-F238E27FC236}">
              <a16:creationId xmlns:a16="http://schemas.microsoft.com/office/drawing/2014/main" id="{1542726B-6A3A-40F1-BFA5-77980BE2E299}"/>
            </a:ext>
          </a:extLst>
        </xdr:cNvPr>
        <xdr:cNvSpPr txBox="1"/>
      </xdr:nvSpPr>
      <xdr:spPr>
        <a:xfrm>
          <a:off x="18980227" y="1385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17FBF386-84B3-4A4D-97D3-FA4109700A45}"/>
            </a:ext>
          </a:extLst>
        </xdr:cNvPr>
        <xdr:cNvSpPr txBox="1"/>
      </xdr:nvSpPr>
      <xdr:spPr>
        <a:xfrm>
          <a:off x="18180127" y="1385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32" name="n_3aveValue【消防施設】&#10;一人当たり面積">
          <a:extLst>
            <a:ext uri="{FF2B5EF4-FFF2-40B4-BE49-F238E27FC236}">
              <a16:creationId xmlns:a16="http://schemas.microsoft.com/office/drawing/2014/main" id="{31809C97-2577-49E5-851D-F4C3D06D2B62}"/>
            </a:ext>
          </a:extLst>
        </xdr:cNvPr>
        <xdr:cNvSpPr txBox="1"/>
      </xdr:nvSpPr>
      <xdr:spPr>
        <a:xfrm>
          <a:off x="17386377" y="138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33" name="n_4aveValue【消防施設】&#10;一人当たり面積">
          <a:extLst>
            <a:ext uri="{FF2B5EF4-FFF2-40B4-BE49-F238E27FC236}">
              <a16:creationId xmlns:a16="http://schemas.microsoft.com/office/drawing/2014/main" id="{17830CCE-D5BC-4C45-B224-7728EFA4A802}"/>
            </a:ext>
          </a:extLst>
        </xdr:cNvPr>
        <xdr:cNvSpPr txBox="1"/>
      </xdr:nvSpPr>
      <xdr:spPr>
        <a:xfrm>
          <a:off x="16592627" y="138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24509</xdr:rowOff>
    </xdr:from>
    <xdr:ext cx="469744" cy="259045"/>
    <xdr:sp macro="" textlink="">
      <xdr:nvSpPr>
        <xdr:cNvPr id="834" name="n_1mainValue【消防施設】&#10;一人当たり面積">
          <a:extLst>
            <a:ext uri="{FF2B5EF4-FFF2-40B4-BE49-F238E27FC236}">
              <a16:creationId xmlns:a16="http://schemas.microsoft.com/office/drawing/2014/main" id="{E4346AFD-63C4-45C5-B118-9369CDA53C9B}"/>
            </a:ext>
          </a:extLst>
        </xdr:cNvPr>
        <xdr:cNvSpPr txBox="1"/>
      </xdr:nvSpPr>
      <xdr:spPr>
        <a:xfrm>
          <a:off x="18980227" y="1422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17978</xdr:rowOff>
    </xdr:from>
    <xdr:ext cx="469744" cy="259045"/>
    <xdr:sp macro="" textlink="">
      <xdr:nvSpPr>
        <xdr:cNvPr id="835" name="n_2mainValue【消防施設】&#10;一人当たり面積">
          <a:extLst>
            <a:ext uri="{FF2B5EF4-FFF2-40B4-BE49-F238E27FC236}">
              <a16:creationId xmlns:a16="http://schemas.microsoft.com/office/drawing/2014/main" id="{13A56023-2136-43B7-B4B9-12A0A895F52E}"/>
            </a:ext>
          </a:extLst>
        </xdr:cNvPr>
        <xdr:cNvSpPr txBox="1"/>
      </xdr:nvSpPr>
      <xdr:spPr>
        <a:xfrm>
          <a:off x="18180127" y="1422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31041</xdr:rowOff>
    </xdr:from>
    <xdr:ext cx="469744" cy="259045"/>
    <xdr:sp macro="" textlink="">
      <xdr:nvSpPr>
        <xdr:cNvPr id="836" name="n_3mainValue【消防施設】&#10;一人当たり面積">
          <a:extLst>
            <a:ext uri="{FF2B5EF4-FFF2-40B4-BE49-F238E27FC236}">
              <a16:creationId xmlns:a16="http://schemas.microsoft.com/office/drawing/2014/main" id="{86243DE8-5B03-4C1A-BF90-E9560149FB1D}"/>
            </a:ext>
          </a:extLst>
        </xdr:cNvPr>
        <xdr:cNvSpPr txBox="1"/>
      </xdr:nvSpPr>
      <xdr:spPr>
        <a:xfrm>
          <a:off x="17386377" y="1423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24509</xdr:rowOff>
    </xdr:from>
    <xdr:ext cx="469744" cy="259045"/>
    <xdr:sp macro="" textlink="">
      <xdr:nvSpPr>
        <xdr:cNvPr id="837" name="n_4mainValue【消防施設】&#10;一人当たり面積">
          <a:extLst>
            <a:ext uri="{FF2B5EF4-FFF2-40B4-BE49-F238E27FC236}">
              <a16:creationId xmlns:a16="http://schemas.microsoft.com/office/drawing/2014/main" id="{42CA8355-F8D0-40BB-9356-75F24C8C5B3B}"/>
            </a:ext>
          </a:extLst>
        </xdr:cNvPr>
        <xdr:cNvSpPr txBox="1"/>
      </xdr:nvSpPr>
      <xdr:spPr>
        <a:xfrm>
          <a:off x="16592627" y="1422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30E36FA0-4FD3-4453-8D72-5EEE97FC9363}"/>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1F87DE32-C324-4C14-9E00-F5824372C93F}"/>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37984DD1-0707-4A13-A0AC-A620F6D8BB64}"/>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D3BCFC7F-4AD4-4EFB-AE8A-0A5072211ED1}"/>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F663D798-A1A7-4FE7-A5CA-BB2A4C53C9C6}"/>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1868148D-A0F4-4728-9340-93CDF625E7B8}"/>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ED078F5B-833C-49F9-9B9A-AAF8629ED56C}"/>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60320803-50E1-4705-96A9-BBA8ECF3F2B7}"/>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28E8E5E7-4146-4222-B779-81C2138A9E77}"/>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C92761A5-9C46-4005-B6C9-CF83D2B6E5E3}"/>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8D5F5B7C-6748-4B6F-8778-7691EA0ED1B9}"/>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D71DC47B-630B-4EAF-9F17-B51B34F8ADCB}"/>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2A688FDB-8C0A-497A-9D21-EBE3DD7D9F91}"/>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AAE3E5CC-1D2D-475E-85A7-9FCF8EA4FE09}"/>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1D185A79-E463-49DE-92D6-29C6EBD4976A}"/>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93920695-E47A-42C7-AFDE-D546A393133C}"/>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41BAD0EC-F546-4D0A-AFF9-B3B1F806227E}"/>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4CE14E8D-EB12-409B-9C9F-EBE04A99B85A}"/>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763A16A4-134E-4048-BC6D-98029FEF76D4}"/>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CD96702D-BF2E-45B1-81AC-A316E38CEB60}"/>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4E2A35ED-4F28-4879-8441-1C27C8F2ED3E}"/>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28A9DADC-D7FD-4182-A755-F143F1BC0416}"/>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160A7950-D7A2-47B3-BDA5-0AD1F66E606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2D44053A-B0A4-4492-9040-BAAE20AE6B74}"/>
            </a:ext>
          </a:extLst>
        </xdr:cNvPr>
        <xdr:cNvCxnSpPr/>
      </xdr:nvCxnSpPr>
      <xdr:spPr>
        <a:xfrm flipV="1">
          <a:off x="14699614" y="16573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927C6955-3A1B-4BD2-85CB-77CD171F5075}"/>
            </a:ext>
          </a:extLst>
        </xdr:cNvPr>
        <xdr:cNvSpPr txBox="1"/>
      </xdr:nvSpPr>
      <xdr:spPr>
        <a:xfrm>
          <a:off x="14738350"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ABF6842B-F470-4B85-AC71-888058592CFE}"/>
            </a:ext>
          </a:extLst>
        </xdr:cNvPr>
        <xdr:cNvCxnSpPr/>
      </xdr:nvCxnSpPr>
      <xdr:spPr>
        <a:xfrm>
          <a:off x="14611350" y="1784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ED8FE802-2854-44FE-B790-6F83755E449C}"/>
            </a:ext>
          </a:extLst>
        </xdr:cNvPr>
        <xdr:cNvSpPr txBox="1"/>
      </xdr:nvSpPr>
      <xdr:spPr>
        <a:xfrm>
          <a:off x="14738350" y="16348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037DF9FC-EC28-4D62-9418-79E7F4E307E8}"/>
            </a:ext>
          </a:extLst>
        </xdr:cNvPr>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D2501804-C693-4668-92D0-D238D0C261AF}"/>
            </a:ext>
          </a:extLst>
        </xdr:cNvPr>
        <xdr:cNvSpPr txBox="1"/>
      </xdr:nvSpPr>
      <xdr:spPr>
        <a:xfrm>
          <a:off x="14738350" y="16995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57EDDEED-2BAE-45A3-978A-F2555F100A31}"/>
            </a:ext>
          </a:extLst>
        </xdr:cNvPr>
        <xdr:cNvSpPr/>
      </xdr:nvSpPr>
      <xdr:spPr>
        <a:xfrm>
          <a:off x="14649450" y="171437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39A456D3-08D2-40B2-A011-9B2E26A51A09}"/>
            </a:ext>
          </a:extLst>
        </xdr:cNvPr>
        <xdr:cNvSpPr/>
      </xdr:nvSpPr>
      <xdr:spPr>
        <a:xfrm>
          <a:off x="13887450" y="1714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A1C41B4D-E56B-4EB6-AAB0-D12EBEFED8BA}"/>
            </a:ext>
          </a:extLst>
        </xdr:cNvPr>
        <xdr:cNvSpPr/>
      </xdr:nvSpPr>
      <xdr:spPr>
        <a:xfrm>
          <a:off x="1309370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E1CB5B23-AACC-4FAF-AC51-1D4274A208F1}"/>
            </a:ext>
          </a:extLst>
        </xdr:cNvPr>
        <xdr:cNvSpPr/>
      </xdr:nvSpPr>
      <xdr:spPr>
        <a:xfrm>
          <a:off x="12299950" y="17169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1FD810D6-DB9C-438F-9017-F65B621C0878}"/>
            </a:ext>
          </a:extLst>
        </xdr:cNvPr>
        <xdr:cNvSpPr/>
      </xdr:nvSpPr>
      <xdr:spPr>
        <a:xfrm>
          <a:off x="11487150" y="1717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B481E18D-5CA7-4D62-A51E-6A51D793210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EA2FBAC5-9124-42B4-BDDA-F8F9D3B63F2F}"/>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A7843D76-0A4C-418A-AA47-552FA2DCC65D}"/>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FAB2AC7-1E67-46B9-9D7C-01046FE315E7}"/>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8BA2AEB-E260-4AF1-903A-7410DDD85309}"/>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60961</xdr:rowOff>
    </xdr:from>
    <xdr:to>
      <xdr:col>85</xdr:col>
      <xdr:colOff>177800</xdr:colOff>
      <xdr:row>104</xdr:row>
      <xdr:rowOff>162561</xdr:rowOff>
    </xdr:to>
    <xdr:sp macro="" textlink="">
      <xdr:nvSpPr>
        <xdr:cNvPr id="877" name="楕円 876">
          <a:extLst>
            <a:ext uri="{FF2B5EF4-FFF2-40B4-BE49-F238E27FC236}">
              <a16:creationId xmlns:a16="http://schemas.microsoft.com/office/drawing/2014/main" id="{D0FA6F54-921C-4F6E-9A05-C86A18D4DF71}"/>
            </a:ext>
          </a:extLst>
        </xdr:cNvPr>
        <xdr:cNvSpPr/>
      </xdr:nvSpPr>
      <xdr:spPr>
        <a:xfrm>
          <a:off x="14649450" y="173202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39388</xdr:rowOff>
    </xdr:from>
    <xdr:ext cx="405111" cy="259045"/>
    <xdr:sp macro="" textlink="">
      <xdr:nvSpPr>
        <xdr:cNvPr id="878" name="【庁舎】&#10;有形固定資産減価償却率該当値テキスト">
          <a:extLst>
            <a:ext uri="{FF2B5EF4-FFF2-40B4-BE49-F238E27FC236}">
              <a16:creationId xmlns:a16="http://schemas.microsoft.com/office/drawing/2014/main" id="{1C15C659-59C3-40F7-8865-72EC87860D69}"/>
            </a:ext>
          </a:extLst>
        </xdr:cNvPr>
        <xdr:cNvSpPr txBox="1"/>
      </xdr:nvSpPr>
      <xdr:spPr>
        <a:xfrm>
          <a:off x="14738350" y="1729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33020</xdr:rowOff>
    </xdr:from>
    <xdr:to>
      <xdr:col>81</xdr:col>
      <xdr:colOff>101600</xdr:colOff>
      <xdr:row>104</xdr:row>
      <xdr:rowOff>134620</xdr:rowOff>
    </xdr:to>
    <xdr:sp macro="" textlink="">
      <xdr:nvSpPr>
        <xdr:cNvPr id="879" name="楕円 878">
          <a:extLst>
            <a:ext uri="{FF2B5EF4-FFF2-40B4-BE49-F238E27FC236}">
              <a16:creationId xmlns:a16="http://schemas.microsoft.com/office/drawing/2014/main" id="{5AC193E9-514E-47A9-AC01-24067168DCA3}"/>
            </a:ext>
          </a:extLst>
        </xdr:cNvPr>
        <xdr:cNvSpPr/>
      </xdr:nvSpPr>
      <xdr:spPr>
        <a:xfrm>
          <a:off x="1388745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83820</xdr:rowOff>
    </xdr:from>
    <xdr:to>
      <xdr:col>85</xdr:col>
      <xdr:colOff>127000</xdr:colOff>
      <xdr:row>104</xdr:row>
      <xdr:rowOff>111761</xdr:rowOff>
    </xdr:to>
    <xdr:cxnSp macro="">
      <xdr:nvCxnSpPr>
        <xdr:cNvPr id="880" name="直線コネクタ 879">
          <a:extLst>
            <a:ext uri="{FF2B5EF4-FFF2-40B4-BE49-F238E27FC236}">
              <a16:creationId xmlns:a16="http://schemas.microsoft.com/office/drawing/2014/main" id="{3B2DC283-A8B0-43D7-BAE7-94F65C77D954}"/>
            </a:ext>
          </a:extLst>
        </xdr:cNvPr>
        <xdr:cNvCxnSpPr/>
      </xdr:nvCxnSpPr>
      <xdr:spPr>
        <a:xfrm>
          <a:off x="13938250" y="17343120"/>
          <a:ext cx="762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5080</xdr:rowOff>
    </xdr:from>
    <xdr:to>
      <xdr:col>76</xdr:col>
      <xdr:colOff>165100</xdr:colOff>
      <xdr:row>104</xdr:row>
      <xdr:rowOff>106680</xdr:rowOff>
    </xdr:to>
    <xdr:sp macro="" textlink="">
      <xdr:nvSpPr>
        <xdr:cNvPr id="881" name="楕円 880">
          <a:extLst>
            <a:ext uri="{FF2B5EF4-FFF2-40B4-BE49-F238E27FC236}">
              <a16:creationId xmlns:a16="http://schemas.microsoft.com/office/drawing/2014/main" id="{F2439824-1049-4255-BA42-65E8C77C1E10}"/>
            </a:ext>
          </a:extLst>
        </xdr:cNvPr>
        <xdr:cNvSpPr/>
      </xdr:nvSpPr>
      <xdr:spPr>
        <a:xfrm>
          <a:off x="13093700" y="172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55880</xdr:rowOff>
    </xdr:from>
    <xdr:to>
      <xdr:col>81</xdr:col>
      <xdr:colOff>50800</xdr:colOff>
      <xdr:row>104</xdr:row>
      <xdr:rowOff>83820</xdr:rowOff>
    </xdr:to>
    <xdr:cxnSp macro="">
      <xdr:nvCxnSpPr>
        <xdr:cNvPr id="882" name="直線コネクタ 881">
          <a:extLst>
            <a:ext uri="{FF2B5EF4-FFF2-40B4-BE49-F238E27FC236}">
              <a16:creationId xmlns:a16="http://schemas.microsoft.com/office/drawing/2014/main" id="{208BA70B-9A8D-42ED-A302-57B06BBB9AA0}"/>
            </a:ext>
          </a:extLst>
        </xdr:cNvPr>
        <xdr:cNvCxnSpPr/>
      </xdr:nvCxnSpPr>
      <xdr:spPr>
        <a:xfrm>
          <a:off x="13144500" y="17315180"/>
          <a:ext cx="7937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148589</xdr:rowOff>
    </xdr:from>
    <xdr:to>
      <xdr:col>72</xdr:col>
      <xdr:colOff>38100</xdr:colOff>
      <xdr:row>104</xdr:row>
      <xdr:rowOff>78739</xdr:rowOff>
    </xdr:to>
    <xdr:sp macro="" textlink="">
      <xdr:nvSpPr>
        <xdr:cNvPr id="883" name="楕円 882">
          <a:extLst>
            <a:ext uri="{FF2B5EF4-FFF2-40B4-BE49-F238E27FC236}">
              <a16:creationId xmlns:a16="http://schemas.microsoft.com/office/drawing/2014/main" id="{D1A3145D-622A-4E3A-B73A-557495B974F4}"/>
            </a:ext>
          </a:extLst>
        </xdr:cNvPr>
        <xdr:cNvSpPr/>
      </xdr:nvSpPr>
      <xdr:spPr>
        <a:xfrm>
          <a:off x="12299950" y="172364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27939</xdr:rowOff>
    </xdr:from>
    <xdr:to>
      <xdr:col>76</xdr:col>
      <xdr:colOff>114300</xdr:colOff>
      <xdr:row>104</xdr:row>
      <xdr:rowOff>55880</xdr:rowOff>
    </xdr:to>
    <xdr:cxnSp macro="">
      <xdr:nvCxnSpPr>
        <xdr:cNvPr id="884" name="直線コネクタ 883">
          <a:extLst>
            <a:ext uri="{FF2B5EF4-FFF2-40B4-BE49-F238E27FC236}">
              <a16:creationId xmlns:a16="http://schemas.microsoft.com/office/drawing/2014/main" id="{113BE049-CF7C-45A4-9023-508B4AD4D8B8}"/>
            </a:ext>
          </a:extLst>
        </xdr:cNvPr>
        <xdr:cNvCxnSpPr/>
      </xdr:nvCxnSpPr>
      <xdr:spPr>
        <a:xfrm>
          <a:off x="12344400" y="17287239"/>
          <a:ext cx="8001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120650</xdr:rowOff>
    </xdr:from>
    <xdr:to>
      <xdr:col>67</xdr:col>
      <xdr:colOff>101600</xdr:colOff>
      <xdr:row>104</xdr:row>
      <xdr:rowOff>50800</xdr:rowOff>
    </xdr:to>
    <xdr:sp macro="" textlink="">
      <xdr:nvSpPr>
        <xdr:cNvPr id="885" name="楕円 884">
          <a:extLst>
            <a:ext uri="{FF2B5EF4-FFF2-40B4-BE49-F238E27FC236}">
              <a16:creationId xmlns:a16="http://schemas.microsoft.com/office/drawing/2014/main" id="{BEA43907-8B1F-48DD-80EA-70361669E98A}"/>
            </a:ext>
          </a:extLst>
        </xdr:cNvPr>
        <xdr:cNvSpPr/>
      </xdr:nvSpPr>
      <xdr:spPr>
        <a:xfrm>
          <a:off x="1148715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0</xdr:rowOff>
    </xdr:from>
    <xdr:to>
      <xdr:col>71</xdr:col>
      <xdr:colOff>177800</xdr:colOff>
      <xdr:row>104</xdr:row>
      <xdr:rowOff>27939</xdr:rowOff>
    </xdr:to>
    <xdr:cxnSp macro="">
      <xdr:nvCxnSpPr>
        <xdr:cNvPr id="886" name="直線コネクタ 885">
          <a:extLst>
            <a:ext uri="{FF2B5EF4-FFF2-40B4-BE49-F238E27FC236}">
              <a16:creationId xmlns:a16="http://schemas.microsoft.com/office/drawing/2014/main" id="{B11E307A-BFEE-46C3-95F3-3AC1CFE4341D}"/>
            </a:ext>
          </a:extLst>
        </xdr:cNvPr>
        <xdr:cNvCxnSpPr/>
      </xdr:nvCxnSpPr>
      <xdr:spPr>
        <a:xfrm>
          <a:off x="11537950" y="17259300"/>
          <a:ext cx="80645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7D243A87-D4C2-459A-861E-C108D21A8A63}"/>
            </a:ext>
          </a:extLst>
        </xdr:cNvPr>
        <xdr:cNvSpPr txBox="1"/>
      </xdr:nvSpPr>
      <xdr:spPr>
        <a:xfrm>
          <a:off x="13742044"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B2371B58-00E4-4D25-9C81-45242F9EE5EE}"/>
            </a:ext>
          </a:extLst>
        </xdr:cNvPr>
        <xdr:cNvSpPr txBox="1"/>
      </xdr:nvSpPr>
      <xdr:spPr>
        <a:xfrm>
          <a:off x="1296099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D13FD184-1932-4F0B-89B2-8EBEA23A307E}"/>
            </a:ext>
          </a:extLst>
        </xdr:cNvPr>
        <xdr:cNvSpPr txBox="1"/>
      </xdr:nvSpPr>
      <xdr:spPr>
        <a:xfrm>
          <a:off x="12167244" y="1694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B37AD24D-92E9-4627-88C0-D8F317277C25}"/>
            </a:ext>
          </a:extLst>
        </xdr:cNvPr>
        <xdr:cNvSpPr txBox="1"/>
      </xdr:nvSpPr>
      <xdr:spPr>
        <a:xfrm>
          <a:off x="11354444"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125747</xdr:rowOff>
    </xdr:from>
    <xdr:ext cx="405111" cy="259045"/>
    <xdr:sp macro="" textlink="">
      <xdr:nvSpPr>
        <xdr:cNvPr id="891" name="n_1mainValue【庁舎】&#10;有形固定資産減価償却率">
          <a:extLst>
            <a:ext uri="{FF2B5EF4-FFF2-40B4-BE49-F238E27FC236}">
              <a16:creationId xmlns:a16="http://schemas.microsoft.com/office/drawing/2014/main" id="{96B3B467-9DD7-472E-817C-726ED46136DF}"/>
            </a:ext>
          </a:extLst>
        </xdr:cNvPr>
        <xdr:cNvSpPr txBox="1"/>
      </xdr:nvSpPr>
      <xdr:spPr>
        <a:xfrm>
          <a:off x="13742044"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97807</xdr:rowOff>
    </xdr:from>
    <xdr:ext cx="405111" cy="259045"/>
    <xdr:sp macro="" textlink="">
      <xdr:nvSpPr>
        <xdr:cNvPr id="892" name="n_2mainValue【庁舎】&#10;有形固定資産減価償却率">
          <a:extLst>
            <a:ext uri="{FF2B5EF4-FFF2-40B4-BE49-F238E27FC236}">
              <a16:creationId xmlns:a16="http://schemas.microsoft.com/office/drawing/2014/main" id="{C3CB3381-92D2-4560-A9C8-765DFC9C78F0}"/>
            </a:ext>
          </a:extLst>
        </xdr:cNvPr>
        <xdr:cNvSpPr txBox="1"/>
      </xdr:nvSpPr>
      <xdr:spPr>
        <a:xfrm>
          <a:off x="1296099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69866</xdr:rowOff>
    </xdr:from>
    <xdr:ext cx="405111" cy="259045"/>
    <xdr:sp macro="" textlink="">
      <xdr:nvSpPr>
        <xdr:cNvPr id="893" name="n_3mainValue【庁舎】&#10;有形固定資産減価償却率">
          <a:extLst>
            <a:ext uri="{FF2B5EF4-FFF2-40B4-BE49-F238E27FC236}">
              <a16:creationId xmlns:a16="http://schemas.microsoft.com/office/drawing/2014/main" id="{6AA8B35E-236B-4AE6-9194-73D6A7D7A140}"/>
            </a:ext>
          </a:extLst>
        </xdr:cNvPr>
        <xdr:cNvSpPr txBox="1"/>
      </xdr:nvSpPr>
      <xdr:spPr>
        <a:xfrm>
          <a:off x="12167244" y="1732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41927</xdr:rowOff>
    </xdr:from>
    <xdr:ext cx="405111" cy="259045"/>
    <xdr:sp macro="" textlink="">
      <xdr:nvSpPr>
        <xdr:cNvPr id="894" name="n_4mainValue【庁舎】&#10;有形固定資産減価償却率">
          <a:extLst>
            <a:ext uri="{FF2B5EF4-FFF2-40B4-BE49-F238E27FC236}">
              <a16:creationId xmlns:a16="http://schemas.microsoft.com/office/drawing/2014/main" id="{0C4EF3B1-73FF-4F6C-BE44-926FBA392AB8}"/>
            </a:ext>
          </a:extLst>
        </xdr:cNvPr>
        <xdr:cNvSpPr txBox="1"/>
      </xdr:nvSpPr>
      <xdr:spPr>
        <a:xfrm>
          <a:off x="11354444" y="1730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8E3EB5D-897A-494F-8D1F-1D490CD411A9}"/>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35FDC837-0280-4334-8D57-A5D6F17A3362}"/>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71DE001C-9A2E-4CE4-BA26-D99DD33F97EC}"/>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D86BEC08-439A-46A2-A016-B9C02DE40BF6}"/>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D7A89DC9-138E-4ACE-AE8F-DFC6838424BF}"/>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A48902F2-C51C-43D2-904D-6A8FF0C57C75}"/>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4AA290-8DFB-414C-BB89-55E8B5871A14}"/>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EF0E7B12-8638-46C0-A94F-22F253A06EA4}"/>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53351053-FCDF-4FC4-B6B1-70873E4E172B}"/>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682E345B-D5B2-41B8-AE33-E64CD6DC9897}"/>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2FB1E2DA-1DA9-4BD9-985E-D7E5DF4D42A2}"/>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8A926333-7878-47A9-91A2-2F1668BB2D1A}"/>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CA0EBF50-AA14-4ABA-A00F-E991396D4CF9}"/>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D17D40F4-B287-45BD-8801-F05C060CAF6B}"/>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F8F28F2-875E-4531-B32E-F7AE0AC9BF26}"/>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446BF02E-9BE7-4F09-A9B1-8374A2D0FB87}"/>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FCBEF72A-CDF2-4954-B57D-641543784098}"/>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FE0BA33D-1F6D-4440-BEE5-5D114F83D438}"/>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595B3FE3-80A4-418D-B5A2-30249B59C08F}"/>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3882F77E-9A06-4E8A-8D3C-50BF29190E3B}"/>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7A022CFD-379A-4A8A-B8E0-11B357473C29}"/>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705702AA-74D6-4886-85F8-F7E582B42B8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B6B17DDC-7831-4F0D-B742-52FC77AF88EA}"/>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912FB0D2-1DB8-4938-BE1A-02CD5B1A8B27}"/>
            </a:ext>
          </a:extLst>
        </xdr:cNvPr>
        <xdr:cNvCxnSpPr/>
      </xdr:nvCxnSpPr>
      <xdr:spPr>
        <a:xfrm flipV="1">
          <a:off x="19951064" y="166382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3D745DBF-0571-4391-B2EA-2E6C4882365F}"/>
            </a:ext>
          </a:extLst>
        </xdr:cNvPr>
        <xdr:cNvSpPr txBox="1"/>
      </xdr:nvSpPr>
      <xdr:spPr>
        <a:xfrm>
          <a:off x="199898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637ECC99-04B4-43C3-AC15-39B86E533D94}"/>
            </a:ext>
          </a:extLst>
        </xdr:cNvPr>
        <xdr:cNvCxnSpPr/>
      </xdr:nvCxnSpPr>
      <xdr:spPr>
        <a:xfrm>
          <a:off x="19881850" y="1793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75A08AA5-17FA-4B5D-A8FD-B3A58200B4C6}"/>
            </a:ext>
          </a:extLst>
        </xdr:cNvPr>
        <xdr:cNvSpPr txBox="1"/>
      </xdr:nvSpPr>
      <xdr:spPr>
        <a:xfrm>
          <a:off x="19989800" y="1641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CF24736A-D087-4C13-AB06-C028C65E1D5E}"/>
            </a:ext>
          </a:extLst>
        </xdr:cNvPr>
        <xdr:cNvCxnSpPr/>
      </xdr:nvCxnSpPr>
      <xdr:spPr>
        <a:xfrm>
          <a:off x="19881850" y="16638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a:extLst>
            <a:ext uri="{FF2B5EF4-FFF2-40B4-BE49-F238E27FC236}">
              <a16:creationId xmlns:a16="http://schemas.microsoft.com/office/drawing/2014/main" id="{82761B5B-9741-444D-B86C-C9EB56DA49A0}"/>
            </a:ext>
          </a:extLst>
        </xdr:cNvPr>
        <xdr:cNvSpPr txBox="1"/>
      </xdr:nvSpPr>
      <xdr:spPr>
        <a:xfrm>
          <a:off x="19989800" y="17392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E54E8EF7-8267-40DD-9BCB-6ED2F1C0C2AB}"/>
            </a:ext>
          </a:extLst>
        </xdr:cNvPr>
        <xdr:cNvSpPr/>
      </xdr:nvSpPr>
      <xdr:spPr>
        <a:xfrm>
          <a:off x="19900900" y="1754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F79AFBC9-7B92-4170-A568-12B8BFB4CB33}"/>
            </a:ext>
          </a:extLst>
        </xdr:cNvPr>
        <xdr:cNvSpPr/>
      </xdr:nvSpPr>
      <xdr:spPr>
        <a:xfrm>
          <a:off x="19157950" y="17548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09073029-01AF-424D-91EA-C178D8F1521D}"/>
            </a:ext>
          </a:extLst>
        </xdr:cNvPr>
        <xdr:cNvSpPr/>
      </xdr:nvSpPr>
      <xdr:spPr>
        <a:xfrm>
          <a:off x="18345150" y="1756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7B3C8E01-F5E4-42BB-9D21-6D2AB5C37C9F}"/>
            </a:ext>
          </a:extLst>
        </xdr:cNvPr>
        <xdr:cNvSpPr/>
      </xdr:nvSpPr>
      <xdr:spPr>
        <a:xfrm>
          <a:off x="17551400" y="1757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DA0F6CB9-24A2-4204-8990-07EE8B84731A}"/>
            </a:ext>
          </a:extLst>
        </xdr:cNvPr>
        <xdr:cNvSpPr/>
      </xdr:nvSpPr>
      <xdr:spPr>
        <a:xfrm>
          <a:off x="16757650" y="175666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37574FB9-6D9C-4B5E-A252-CA055ECB9DEF}"/>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FEBB570-9CF4-4F46-AFD0-49244A55B89C}"/>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B8FA054-595E-42DA-9676-004FDAFEA1BE}"/>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B2FC6A8-B43C-47FF-813C-B8A343A72EE2}"/>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B2BA22C-5EFF-4ED2-B309-E15DDEAF6B6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149861</xdr:rowOff>
    </xdr:from>
    <xdr:to>
      <xdr:col>116</xdr:col>
      <xdr:colOff>114300</xdr:colOff>
      <xdr:row>106</xdr:row>
      <xdr:rowOff>80011</xdr:rowOff>
    </xdr:to>
    <xdr:sp macro="" textlink="">
      <xdr:nvSpPr>
        <xdr:cNvPr id="934" name="楕円 933">
          <a:extLst>
            <a:ext uri="{FF2B5EF4-FFF2-40B4-BE49-F238E27FC236}">
              <a16:creationId xmlns:a16="http://schemas.microsoft.com/office/drawing/2014/main" id="{AFE002C7-D454-4EAD-B4F4-80AE65FBD0B1}"/>
            </a:ext>
          </a:extLst>
        </xdr:cNvPr>
        <xdr:cNvSpPr/>
      </xdr:nvSpPr>
      <xdr:spPr>
        <a:xfrm>
          <a:off x="19900900" y="175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128288</xdr:rowOff>
    </xdr:from>
    <xdr:ext cx="469744" cy="259045"/>
    <xdr:sp macro="" textlink="">
      <xdr:nvSpPr>
        <xdr:cNvPr id="935" name="【庁舎】&#10;一人当たり面積該当値テキスト">
          <a:extLst>
            <a:ext uri="{FF2B5EF4-FFF2-40B4-BE49-F238E27FC236}">
              <a16:creationId xmlns:a16="http://schemas.microsoft.com/office/drawing/2014/main" id="{EB7980F8-513E-4843-9315-92A17F5AC1E2}"/>
            </a:ext>
          </a:extLst>
        </xdr:cNvPr>
        <xdr:cNvSpPr txBox="1"/>
      </xdr:nvSpPr>
      <xdr:spPr>
        <a:xfrm>
          <a:off x="19989800" y="175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154939</xdr:rowOff>
    </xdr:from>
    <xdr:to>
      <xdr:col>112</xdr:col>
      <xdr:colOff>38100</xdr:colOff>
      <xdr:row>106</xdr:row>
      <xdr:rowOff>85089</xdr:rowOff>
    </xdr:to>
    <xdr:sp macro="" textlink="">
      <xdr:nvSpPr>
        <xdr:cNvPr id="936" name="楕円 935">
          <a:extLst>
            <a:ext uri="{FF2B5EF4-FFF2-40B4-BE49-F238E27FC236}">
              <a16:creationId xmlns:a16="http://schemas.microsoft.com/office/drawing/2014/main" id="{3635204F-9203-467C-BF08-EC3F1A0319D8}"/>
            </a:ext>
          </a:extLst>
        </xdr:cNvPr>
        <xdr:cNvSpPr/>
      </xdr:nvSpPr>
      <xdr:spPr>
        <a:xfrm>
          <a:off x="19157950" y="175856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29211</xdr:rowOff>
    </xdr:from>
    <xdr:to>
      <xdr:col>116</xdr:col>
      <xdr:colOff>63500</xdr:colOff>
      <xdr:row>106</xdr:row>
      <xdr:rowOff>34289</xdr:rowOff>
    </xdr:to>
    <xdr:cxnSp macro="">
      <xdr:nvCxnSpPr>
        <xdr:cNvPr id="937" name="直線コネクタ 936">
          <a:extLst>
            <a:ext uri="{FF2B5EF4-FFF2-40B4-BE49-F238E27FC236}">
              <a16:creationId xmlns:a16="http://schemas.microsoft.com/office/drawing/2014/main" id="{BA03FE6E-DAEE-4D21-932A-A835CF94D5F3}"/>
            </a:ext>
          </a:extLst>
        </xdr:cNvPr>
        <xdr:cNvCxnSpPr/>
      </xdr:nvCxnSpPr>
      <xdr:spPr>
        <a:xfrm flipV="1">
          <a:off x="19202400" y="17631411"/>
          <a:ext cx="7493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160020</xdr:rowOff>
    </xdr:from>
    <xdr:to>
      <xdr:col>107</xdr:col>
      <xdr:colOff>101600</xdr:colOff>
      <xdr:row>106</xdr:row>
      <xdr:rowOff>90170</xdr:rowOff>
    </xdr:to>
    <xdr:sp macro="" textlink="">
      <xdr:nvSpPr>
        <xdr:cNvPr id="938" name="楕円 937">
          <a:extLst>
            <a:ext uri="{FF2B5EF4-FFF2-40B4-BE49-F238E27FC236}">
              <a16:creationId xmlns:a16="http://schemas.microsoft.com/office/drawing/2014/main" id="{C27A95F8-3EC1-4F62-8C08-F6034D90C68B}"/>
            </a:ext>
          </a:extLst>
        </xdr:cNvPr>
        <xdr:cNvSpPr/>
      </xdr:nvSpPr>
      <xdr:spPr>
        <a:xfrm>
          <a:off x="18345150" y="175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34289</xdr:rowOff>
    </xdr:from>
    <xdr:to>
      <xdr:col>111</xdr:col>
      <xdr:colOff>177800</xdr:colOff>
      <xdr:row>106</xdr:row>
      <xdr:rowOff>39370</xdr:rowOff>
    </xdr:to>
    <xdr:cxnSp macro="">
      <xdr:nvCxnSpPr>
        <xdr:cNvPr id="939" name="直線コネクタ 938">
          <a:extLst>
            <a:ext uri="{FF2B5EF4-FFF2-40B4-BE49-F238E27FC236}">
              <a16:creationId xmlns:a16="http://schemas.microsoft.com/office/drawing/2014/main" id="{F6C7F6EF-CDE0-41A6-942E-AB3DD16A4A55}"/>
            </a:ext>
          </a:extLst>
        </xdr:cNvPr>
        <xdr:cNvCxnSpPr/>
      </xdr:nvCxnSpPr>
      <xdr:spPr>
        <a:xfrm flipV="1">
          <a:off x="18395950" y="17636489"/>
          <a:ext cx="80645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40" name="楕円 939">
          <a:extLst>
            <a:ext uri="{FF2B5EF4-FFF2-40B4-BE49-F238E27FC236}">
              <a16:creationId xmlns:a16="http://schemas.microsoft.com/office/drawing/2014/main" id="{6A8D6631-21A9-4B4C-9B6B-6A560A434E97}"/>
            </a:ext>
          </a:extLst>
        </xdr:cNvPr>
        <xdr:cNvSpPr/>
      </xdr:nvSpPr>
      <xdr:spPr>
        <a:xfrm>
          <a:off x="175514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39370</xdr:rowOff>
    </xdr:from>
    <xdr:to>
      <xdr:col>107</xdr:col>
      <xdr:colOff>50800</xdr:colOff>
      <xdr:row>106</xdr:row>
      <xdr:rowOff>45720</xdr:rowOff>
    </xdr:to>
    <xdr:cxnSp macro="">
      <xdr:nvCxnSpPr>
        <xdr:cNvPr id="941" name="直線コネクタ 940">
          <a:extLst>
            <a:ext uri="{FF2B5EF4-FFF2-40B4-BE49-F238E27FC236}">
              <a16:creationId xmlns:a16="http://schemas.microsoft.com/office/drawing/2014/main" id="{544DA492-956F-49C5-8AAC-1BF1753AE118}"/>
            </a:ext>
          </a:extLst>
        </xdr:cNvPr>
        <xdr:cNvCxnSpPr/>
      </xdr:nvCxnSpPr>
      <xdr:spPr>
        <a:xfrm flipV="1">
          <a:off x="17602200" y="17641570"/>
          <a:ext cx="79375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0</xdr:rowOff>
    </xdr:from>
    <xdr:to>
      <xdr:col>98</xdr:col>
      <xdr:colOff>38100</xdr:colOff>
      <xdr:row>106</xdr:row>
      <xdr:rowOff>101600</xdr:rowOff>
    </xdr:to>
    <xdr:sp macro="" textlink="">
      <xdr:nvSpPr>
        <xdr:cNvPr id="942" name="楕円 941">
          <a:extLst>
            <a:ext uri="{FF2B5EF4-FFF2-40B4-BE49-F238E27FC236}">
              <a16:creationId xmlns:a16="http://schemas.microsoft.com/office/drawing/2014/main" id="{E25136D3-4368-4D96-8D51-09E70C2402F9}"/>
            </a:ext>
          </a:extLst>
        </xdr:cNvPr>
        <xdr:cNvSpPr/>
      </xdr:nvSpPr>
      <xdr:spPr>
        <a:xfrm>
          <a:off x="16757650" y="17602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45720</xdr:rowOff>
    </xdr:from>
    <xdr:to>
      <xdr:col>102</xdr:col>
      <xdr:colOff>114300</xdr:colOff>
      <xdr:row>106</xdr:row>
      <xdr:rowOff>50800</xdr:rowOff>
    </xdr:to>
    <xdr:cxnSp macro="">
      <xdr:nvCxnSpPr>
        <xdr:cNvPr id="943" name="直線コネクタ 942">
          <a:extLst>
            <a:ext uri="{FF2B5EF4-FFF2-40B4-BE49-F238E27FC236}">
              <a16:creationId xmlns:a16="http://schemas.microsoft.com/office/drawing/2014/main" id="{EB1C90E9-EDD6-4698-BA26-BBC0578BE6FA}"/>
            </a:ext>
          </a:extLst>
        </xdr:cNvPr>
        <xdr:cNvCxnSpPr/>
      </xdr:nvCxnSpPr>
      <xdr:spPr>
        <a:xfrm flipV="1">
          <a:off x="16802100" y="17647920"/>
          <a:ext cx="8001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a:extLst>
            <a:ext uri="{FF2B5EF4-FFF2-40B4-BE49-F238E27FC236}">
              <a16:creationId xmlns:a16="http://schemas.microsoft.com/office/drawing/2014/main" id="{CA0A40F3-72ED-4EA5-BA6E-F81B52AC71B3}"/>
            </a:ext>
          </a:extLst>
        </xdr:cNvPr>
        <xdr:cNvSpPr txBox="1"/>
      </xdr:nvSpPr>
      <xdr:spPr>
        <a:xfrm>
          <a:off x="18980227" y="1732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a:extLst>
            <a:ext uri="{FF2B5EF4-FFF2-40B4-BE49-F238E27FC236}">
              <a16:creationId xmlns:a16="http://schemas.microsoft.com/office/drawing/2014/main" id="{4A673022-1F04-4A91-9D74-2E3799102A7C}"/>
            </a:ext>
          </a:extLst>
        </xdr:cNvPr>
        <xdr:cNvSpPr txBox="1"/>
      </xdr:nvSpPr>
      <xdr:spPr>
        <a:xfrm>
          <a:off x="18180127" y="1734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946" name="n_3aveValue【庁舎】&#10;一人当たり面積">
          <a:extLst>
            <a:ext uri="{FF2B5EF4-FFF2-40B4-BE49-F238E27FC236}">
              <a16:creationId xmlns:a16="http://schemas.microsoft.com/office/drawing/2014/main" id="{2042D1E9-39F3-42A7-9EC8-A740EF380BDD}"/>
            </a:ext>
          </a:extLst>
        </xdr:cNvPr>
        <xdr:cNvSpPr txBox="1"/>
      </xdr:nvSpPr>
      <xdr:spPr>
        <a:xfrm>
          <a:off x="17386377" y="173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947" name="n_4aveValue【庁舎】&#10;一人当たり面積">
          <a:extLst>
            <a:ext uri="{FF2B5EF4-FFF2-40B4-BE49-F238E27FC236}">
              <a16:creationId xmlns:a16="http://schemas.microsoft.com/office/drawing/2014/main" id="{0B0217BF-4732-47FB-BBCB-CD5F2C110185}"/>
            </a:ext>
          </a:extLst>
        </xdr:cNvPr>
        <xdr:cNvSpPr txBox="1"/>
      </xdr:nvSpPr>
      <xdr:spPr>
        <a:xfrm>
          <a:off x="165926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76216</xdr:rowOff>
    </xdr:from>
    <xdr:ext cx="469744" cy="259045"/>
    <xdr:sp macro="" textlink="">
      <xdr:nvSpPr>
        <xdr:cNvPr id="948" name="n_1mainValue【庁舎】&#10;一人当たり面積">
          <a:extLst>
            <a:ext uri="{FF2B5EF4-FFF2-40B4-BE49-F238E27FC236}">
              <a16:creationId xmlns:a16="http://schemas.microsoft.com/office/drawing/2014/main" id="{DD573F0A-7EE7-44EF-BB78-5F45E9204DDC}"/>
            </a:ext>
          </a:extLst>
        </xdr:cNvPr>
        <xdr:cNvSpPr txBox="1"/>
      </xdr:nvSpPr>
      <xdr:spPr>
        <a:xfrm>
          <a:off x="18980227" y="1767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81297</xdr:rowOff>
    </xdr:from>
    <xdr:ext cx="469744" cy="259045"/>
    <xdr:sp macro="" textlink="">
      <xdr:nvSpPr>
        <xdr:cNvPr id="949" name="n_2mainValue【庁舎】&#10;一人当たり面積">
          <a:extLst>
            <a:ext uri="{FF2B5EF4-FFF2-40B4-BE49-F238E27FC236}">
              <a16:creationId xmlns:a16="http://schemas.microsoft.com/office/drawing/2014/main" id="{C7FEDA8E-C6DF-48A9-94D5-8807899B4BC2}"/>
            </a:ext>
          </a:extLst>
        </xdr:cNvPr>
        <xdr:cNvSpPr txBox="1"/>
      </xdr:nvSpPr>
      <xdr:spPr>
        <a:xfrm>
          <a:off x="18180127" y="1768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50" name="n_3mainValue【庁舎】&#10;一人当たり面積">
          <a:extLst>
            <a:ext uri="{FF2B5EF4-FFF2-40B4-BE49-F238E27FC236}">
              <a16:creationId xmlns:a16="http://schemas.microsoft.com/office/drawing/2014/main" id="{31813A63-AE79-4F6B-A7B2-AB7BB117CBAB}"/>
            </a:ext>
          </a:extLst>
        </xdr:cNvPr>
        <xdr:cNvSpPr txBox="1"/>
      </xdr:nvSpPr>
      <xdr:spPr>
        <a:xfrm>
          <a:off x="17386377" y="176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92727</xdr:rowOff>
    </xdr:from>
    <xdr:ext cx="469744" cy="259045"/>
    <xdr:sp macro="" textlink="">
      <xdr:nvSpPr>
        <xdr:cNvPr id="951" name="n_4mainValue【庁舎】&#10;一人当たり面積">
          <a:extLst>
            <a:ext uri="{FF2B5EF4-FFF2-40B4-BE49-F238E27FC236}">
              <a16:creationId xmlns:a16="http://schemas.microsoft.com/office/drawing/2014/main" id="{5306524E-0053-4228-B84D-29B95554CFB5}"/>
            </a:ext>
          </a:extLst>
        </xdr:cNvPr>
        <xdr:cNvSpPr txBox="1"/>
      </xdr:nvSpPr>
      <xdr:spPr>
        <a:xfrm>
          <a:off x="16592627" y="1769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A60E579C-5B83-4CD0-A37B-1CE572A2AD8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48B6C799-1AF3-4511-ABFB-EC05D8DA2803}"/>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D5031015-A393-4F0D-8E50-E43CAABA22A9}"/>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類似団体の順位等の中で、有形固定資産減価償却率の低さが顕著なものは、近年新たな放課後児童クラブ専用施設を整備してきている、福祉施設である。</a:t>
          </a:r>
        </a:p>
        <a:p>
          <a:r>
            <a:rPr kumimoji="1" lang="ja-JP" altLang="en-US" sz="1300">
              <a:latin typeface="ＭＳ Ｐゴシック" panose="020B0600070205080204" pitchFamily="50" charset="-128"/>
              <a:ea typeface="ＭＳ Ｐゴシック" panose="020B0600070205080204" pitchFamily="50" charset="-128"/>
            </a:rPr>
            <a:t>逆に高さが顕著なものは体育館・ﾌﾟｰﾙ、消防施設である。</a:t>
          </a:r>
        </a:p>
        <a:p>
          <a:r>
            <a:rPr kumimoji="1" lang="ja-JP" altLang="en-US" sz="1300">
              <a:latin typeface="ＭＳ Ｐゴシック" panose="020B0600070205080204" pitchFamily="50" charset="-128"/>
              <a:ea typeface="ＭＳ Ｐゴシック" panose="020B0600070205080204" pitchFamily="50" charset="-128"/>
            </a:rPr>
            <a:t>教育関係施設は、計画的な大規模改修や予防保全・事後保全での改修に取り組みながら長寿命化に取り組んでいるところである。</a:t>
          </a:r>
        </a:p>
        <a:p>
          <a:r>
            <a:rPr kumimoji="1" lang="ja-JP" altLang="en-US" sz="1300">
              <a:latin typeface="ＭＳ Ｐゴシック" panose="020B0600070205080204" pitchFamily="50" charset="-128"/>
              <a:ea typeface="ＭＳ Ｐゴシック" panose="020B0600070205080204" pitchFamily="50" charset="-128"/>
            </a:rPr>
            <a:t>消防施設のうち常備消防施設は計画的な更新が行われているが、非常備消防施設は修繕により対応することとしている。</a:t>
          </a:r>
        </a:p>
        <a:p>
          <a:r>
            <a:rPr kumimoji="1" lang="ja-JP" altLang="en-US" sz="1300">
              <a:latin typeface="ＭＳ Ｐゴシック" panose="020B0600070205080204" pitchFamily="50" charset="-128"/>
              <a:ea typeface="ＭＳ Ｐゴシック" panose="020B0600070205080204" pitchFamily="50" charset="-128"/>
            </a:rPr>
            <a:t>また、市民文化ホールの完成に伴い、市民会館の有形固定資産減価償却率は低くなり、一人当たりの面積が増加した。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佐賀県鹿島市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27,596
27,367
112.12
17,611,754
17,280,211
258,471
7,463,642
13,700,171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類似団体平均を上回る状況で推移しているが、佐賀県平均を下回っているため、今後も歳出抑制を図るとともに、自主財源の確保に努める。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xdr:rowOff>
    </xdr:from>
    <xdr:to>
      <xdr:col>23</xdr:col>
      <xdr:colOff>133350</xdr:colOff>
      <xdr:row>41</xdr:row>
      <xdr:rowOff>27940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332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3810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3810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3810</xdr:rowOff>
    </xdr:from>
    <xdr:to>
      <xdr:col>11</xdr:col>
      <xdr:colOff>31750</xdr:colOff>
      <xdr:row>41</xdr:row>
      <xdr:rowOff>3810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165117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124460</xdr:rowOff>
    </xdr:from>
    <xdr:to>
      <xdr:col>19</xdr:col>
      <xdr:colOff>184150</xdr:colOff>
      <xdr:row>41</xdr:row>
      <xdr:rowOff>54610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124460</xdr:rowOff>
    </xdr:from>
    <xdr:to>
      <xdr:col>11</xdr:col>
      <xdr:colOff>82550</xdr:colOff>
      <xdr:row>41</xdr:row>
      <xdr:rowOff>54610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増となった。比率増の主な要因として、子どもの医療費助成の拡充等による扶助費の増や一部事務組合負担金の増、物価高騰等に伴う物件費の増などをはじめとした歳出経常一般財源の増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今後も人件費や公債費の増が見込まれるため、事業の適正化を図り経常経費の圧縮に努める。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60</xdr:row>
      <xdr:rowOff>108131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36530"/>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69306</xdr:rowOff>
    </xdr:from>
    <xdr:to>
      <xdr:col>19</xdr:col>
      <xdr:colOff>133350</xdr:colOff>
      <xdr:row>60</xdr:row>
      <xdr:rowOff>49530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84856"/>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69306</xdr:rowOff>
    </xdr:from>
    <xdr:to>
      <xdr:col>15</xdr:col>
      <xdr:colOff>82550</xdr:colOff>
      <xdr:row>60</xdr:row>
      <xdr:rowOff>149497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84856"/>
          <a:ext cx="889000" cy="25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149497</xdr:rowOff>
    </xdr:from>
    <xdr:to>
      <xdr:col>11</xdr:col>
      <xdr:colOff>31750</xdr:colOff>
      <xdr:row>61</xdr:row>
      <xdr:rowOff>22860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3649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57331</xdr:rowOff>
    </xdr:from>
    <xdr:to>
      <xdr:col>23</xdr:col>
      <xdr:colOff>184150</xdr:colOff>
      <xdr:row>60</xdr:row>
      <xdr:rowOff>158931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29408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1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18506</xdr:rowOff>
    </xdr:from>
    <xdr:to>
      <xdr:col>15</xdr:col>
      <xdr:colOff>133350</xdr:colOff>
      <xdr:row>59</xdr:row>
      <xdr:rowOff>120106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130283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98697</xdr:rowOff>
    </xdr:from>
    <xdr:to>
      <xdr:col>11</xdr:col>
      <xdr:colOff>82550</xdr:colOff>
      <xdr:row>61</xdr:row>
      <xdr:rowOff>28847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13624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6,068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円の増となった。主な要因としては、ふるさと納税推進に係る経費の増や放課後児童クラブ運営の民営化に伴う委託料の増などが影響している。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なお、類似団体平均及び佐賀県平均を下回っており、適正な範囲で推移していると思われるが、今後も効率的な行財政運営に資するため圧縮に努める。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106087</xdr:rowOff>
    </xdr:from>
    <xdr:to>
      <xdr:col>23</xdr:col>
      <xdr:colOff>133350</xdr:colOff>
      <xdr:row>81</xdr:row>
      <xdr:rowOff>116546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93537"/>
          <a:ext cx="8382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104184</xdr:rowOff>
    </xdr:from>
    <xdr:to>
      <xdr:col>19</xdr:col>
      <xdr:colOff>133350</xdr:colOff>
      <xdr:row>81</xdr:row>
      <xdr:rowOff>106087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91634"/>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99583</xdr:rowOff>
    </xdr:from>
    <xdr:to>
      <xdr:col>15</xdr:col>
      <xdr:colOff>82550</xdr:colOff>
      <xdr:row>81</xdr:row>
      <xdr:rowOff>104184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87033"/>
          <a:ext cx="8890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82347</xdr:rowOff>
    </xdr:from>
    <xdr:to>
      <xdr:col>11</xdr:col>
      <xdr:colOff>31750</xdr:colOff>
      <xdr:row>81</xdr:row>
      <xdr:rowOff>99583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6979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65746</xdr:rowOff>
    </xdr:from>
    <xdr:to>
      <xdr:col>23</xdr:col>
      <xdr:colOff>184150</xdr:colOff>
      <xdr:row>81</xdr:row>
      <xdr:rowOff>167346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5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158473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7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55287</xdr:rowOff>
    </xdr:from>
    <xdr:to>
      <xdr:col>19</xdr:col>
      <xdr:colOff>184150</xdr:colOff>
      <xdr:row>81</xdr:row>
      <xdr:rowOff>156887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167064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11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53384</xdr:rowOff>
    </xdr:from>
    <xdr:to>
      <xdr:col>15</xdr:col>
      <xdr:colOff>133350</xdr:colOff>
      <xdr:row>81</xdr:row>
      <xdr:rowOff>154984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165161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0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48783</xdr:rowOff>
    </xdr:from>
    <xdr:to>
      <xdr:col>11</xdr:col>
      <xdr:colOff>82550</xdr:colOff>
      <xdr:row>81</xdr:row>
      <xdr:rowOff>150383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3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160560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05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31547</xdr:rowOff>
    </xdr:from>
    <xdr:to>
      <xdr:col>7</xdr:col>
      <xdr:colOff>31750</xdr:colOff>
      <xdr:row>81</xdr:row>
      <xdr:rowOff>133147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1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143324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8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全国市平均より下回っている。類似団体内平均値とほぼ同値で推移しているため、今後も国や他自治体、民間企業等の給与を考慮しながら、人件費の抑制を図るとともに、給与水準の適正化に努める。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61384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7927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168628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0608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86</xdr:row>
      <xdr:rowOff>168628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9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86</xdr:row>
      <xdr:rowOff>155222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865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これまでの行財政改革プランに基づいた定員管理（定員削減計画）により、類似団体内平均及び佐賀県平均を大きく下回る値で推移しており、今後も職員の資質向上を図りながら定員管理に努める。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48853</xdr:rowOff>
    </xdr:from>
    <xdr:to>
      <xdr:col>81</xdr:col>
      <xdr:colOff>44450</xdr:colOff>
      <xdr:row>59</xdr:row>
      <xdr:rowOff>52874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16440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39201</xdr:rowOff>
    </xdr:from>
    <xdr:to>
      <xdr:col>77</xdr:col>
      <xdr:colOff>44450</xdr:colOff>
      <xdr:row>59</xdr:row>
      <xdr:rowOff>48853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15475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32766</xdr:rowOff>
    </xdr:from>
    <xdr:to>
      <xdr:col>72</xdr:col>
      <xdr:colOff>203200</xdr:colOff>
      <xdr:row>59</xdr:row>
      <xdr:rowOff>39201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148316"/>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25527</xdr:rowOff>
    </xdr:from>
    <xdr:to>
      <xdr:col>68</xdr:col>
      <xdr:colOff>152400</xdr:colOff>
      <xdr:row>59</xdr:row>
      <xdr:rowOff>32766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14107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2074</xdr:rowOff>
    </xdr:from>
    <xdr:to>
      <xdr:col>81</xdr:col>
      <xdr:colOff>95250</xdr:colOff>
      <xdr:row>59</xdr:row>
      <xdr:rowOff>103674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11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94801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3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169503</xdr:rowOff>
    </xdr:from>
    <xdr:to>
      <xdr:col>77</xdr:col>
      <xdr:colOff>95250</xdr:colOff>
      <xdr:row>59</xdr:row>
      <xdr:rowOff>99653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109830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88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159851</xdr:rowOff>
    </xdr:from>
    <xdr:to>
      <xdr:col>73</xdr:col>
      <xdr:colOff>44450</xdr:colOff>
      <xdr:row>59</xdr:row>
      <xdr:rowOff>90001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100178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87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153416</xdr:rowOff>
    </xdr:from>
    <xdr:to>
      <xdr:col>68</xdr:col>
      <xdr:colOff>203200</xdr:colOff>
      <xdr:row>59</xdr:row>
      <xdr:rowOff>83566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93743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86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146177</xdr:rowOff>
    </xdr:from>
    <xdr:to>
      <xdr:col>64</xdr:col>
      <xdr:colOff>152400</xdr:colOff>
      <xdr:row>59</xdr:row>
      <xdr:rowOff>76327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0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86504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5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ポイントの増となった。主な要因は、公債費（元利償還金）の増や、災害復旧費等に係る基準財政需要額の減が影響している。</a:t>
          </a:r>
        </a:p>
        <a:p>
          <a:r>
            <a:rPr kumimoji="1" lang="ja-JP" altLang="en-US" sz="1300">
              <a:latin typeface="ＭＳ Ｐゴシック" panose="020B0600070205080204" pitchFamily="50" charset="-128"/>
              <a:ea typeface="ＭＳ Ｐゴシック" panose="020B0600070205080204" pitchFamily="50" charset="-128"/>
            </a:rPr>
            <a:t>今後も、大型投資事業に伴う地方債残高の増などが見込まれるため、計画的な事業実施や地方債の発行抑制など、将来世代に負担を先送りしない財政運営を図る。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9948</xdr:rowOff>
    </xdr:from>
    <xdr:to>
      <xdr:col>81</xdr:col>
      <xdr:colOff>44450</xdr:colOff>
      <xdr:row>37</xdr:row>
      <xdr:rowOff>24024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53598"/>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9948</xdr:rowOff>
    </xdr:from>
    <xdr:to>
      <xdr:col>77</xdr:col>
      <xdr:colOff>44450</xdr:colOff>
      <xdr:row>37</xdr:row>
      <xdr:rowOff>9948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53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9948</xdr:rowOff>
    </xdr:from>
    <xdr:to>
      <xdr:col>72</xdr:col>
      <xdr:colOff>203200</xdr:colOff>
      <xdr:row>37</xdr:row>
      <xdr:rowOff>9948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53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167322</xdr:rowOff>
    </xdr:from>
    <xdr:to>
      <xdr:col>68</xdr:col>
      <xdr:colOff>152400</xdr:colOff>
      <xdr:row>37</xdr:row>
      <xdr:rowOff>9948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3952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144674</xdr:rowOff>
    </xdr:from>
    <xdr:to>
      <xdr:col>81</xdr:col>
      <xdr:colOff>95250</xdr:colOff>
      <xdr:row>37</xdr:row>
      <xdr:rowOff>74824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116751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288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130598</xdr:rowOff>
    </xdr:from>
    <xdr:to>
      <xdr:col>77</xdr:col>
      <xdr:colOff>95250</xdr:colOff>
      <xdr:row>37</xdr:row>
      <xdr:rowOff>60748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70925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71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130598</xdr:rowOff>
    </xdr:from>
    <xdr:to>
      <xdr:col>73</xdr:col>
      <xdr:colOff>44450</xdr:colOff>
      <xdr:row>37</xdr:row>
      <xdr:rowOff>60748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70925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130598</xdr:rowOff>
    </xdr:from>
    <xdr:to>
      <xdr:col>68</xdr:col>
      <xdr:colOff>203200</xdr:colOff>
      <xdr:row>37</xdr:row>
      <xdr:rowOff>60748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70925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116522</xdr:rowOff>
    </xdr:from>
    <xdr:to>
      <xdr:col>64</xdr:col>
      <xdr:colOff>152400</xdr:colOff>
      <xdr:row>37</xdr:row>
      <xdr:rowOff>46672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56849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ポイントの増となった。主な要因は、地方債現在高の増や、公営企業債繰入見込額の増が影響している。</a:t>
          </a:r>
        </a:p>
        <a:p>
          <a:r>
            <a:rPr kumimoji="1" lang="ja-JP" altLang="en-US" sz="1300">
              <a:latin typeface="ＭＳ Ｐゴシック" panose="020B0600070205080204" pitchFamily="50" charset="-128"/>
              <a:ea typeface="ＭＳ Ｐゴシック" panose="020B0600070205080204" pitchFamily="50" charset="-128"/>
            </a:rPr>
            <a:t>今後も、大型投資事業に伴う地方債残高の増などが見込まれるため、計画的な事業実施や地方債の発行抑制など、将来世代に負担を先送りしない財政運営を図る。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36618</xdr:rowOff>
    </xdr:from>
    <xdr:to>
      <xdr:col>81</xdr:col>
      <xdr:colOff>44450</xdr:colOff>
      <xdr:row>18</xdr:row>
      <xdr:rowOff>98552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122718"/>
          <a:ext cx="8382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96266</xdr:rowOff>
    </xdr:from>
    <xdr:to>
      <xdr:col>77</xdr:col>
      <xdr:colOff>44450</xdr:colOff>
      <xdr:row>18</xdr:row>
      <xdr:rowOff>36618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010916"/>
          <a:ext cx="889000" cy="1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96266</xdr:rowOff>
    </xdr:from>
    <xdr:to>
      <xdr:col>72</xdr:col>
      <xdr:colOff>203200</xdr:colOff>
      <xdr:row>18</xdr:row>
      <xdr:rowOff>41444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10916"/>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41444</xdr:rowOff>
    </xdr:from>
    <xdr:to>
      <xdr:col>68</xdr:col>
      <xdr:colOff>152400</xdr:colOff>
      <xdr:row>18</xdr:row>
      <xdr:rowOff>71205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27544"/>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47752</xdr:rowOff>
    </xdr:from>
    <xdr:to>
      <xdr:col>81</xdr:col>
      <xdr:colOff>95250</xdr:colOff>
      <xdr:row>18</xdr:row>
      <xdr:rowOff>149352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1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19829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10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157268</xdr:rowOff>
    </xdr:from>
    <xdr:to>
      <xdr:col>77</xdr:col>
      <xdr:colOff>95250</xdr:colOff>
      <xdr:row>18</xdr:row>
      <xdr:rowOff>87418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72195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58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45466</xdr:rowOff>
    </xdr:from>
    <xdr:to>
      <xdr:col>73</xdr:col>
      <xdr:colOff>44450</xdr:colOff>
      <xdr:row>17</xdr:row>
      <xdr:rowOff>147066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131843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4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162094</xdr:rowOff>
    </xdr:from>
    <xdr:to>
      <xdr:col>68</xdr:col>
      <xdr:colOff>203200</xdr:colOff>
      <xdr:row>18</xdr:row>
      <xdr:rowOff>92244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7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77021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6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20405</xdr:rowOff>
    </xdr:from>
    <xdr:to>
      <xdr:col>64</xdr:col>
      <xdr:colOff>152400</xdr:colOff>
      <xdr:row>18</xdr:row>
      <xdr:rowOff>122005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0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106782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9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佐賀県鹿島市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27,596
27,367
112.12
17,611,754
17,280,211
258,471
7,463,642
13,700,171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退職手当、会計年度任用職員報酬などの減が影響し、前年度比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全国平均・佐賀県平均を下回っており、今後も適正な人員配置を行い人件費の抑制に努める。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0108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77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3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ポイントの増となった。主な要因としては、原油価格高騰による光熱水費の増や放課後児童クラブ運営の民営化に伴う委託料の増などが挙げられる。</a:t>
          </a:r>
        </a:p>
        <a:p>
          <a:r>
            <a:rPr kumimoji="1" lang="ja-JP" altLang="en-US" sz="1300">
              <a:latin typeface="ＭＳ Ｐゴシック" panose="020B0600070205080204" pitchFamily="50" charset="-128"/>
              <a:ea typeface="ＭＳ Ｐゴシック" panose="020B0600070205080204" pitchFamily="50" charset="-128"/>
            </a:rPr>
            <a:t>近年は、物価高騰により施設の維持管理経費など物件費が顕著に増加傾向であるため、より一層の経常経費削減に努める。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119380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016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40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40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47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85107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前年度比で</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ポイントの増となった。主な要因としては、子どもの医療費助成の対象者拡充による増が挙げられる。</a:t>
          </a:r>
        </a:p>
        <a:p>
          <a:r>
            <a:rPr kumimoji="1" lang="ja-JP" altLang="en-US" sz="1200">
              <a:latin typeface="ＭＳ Ｐゴシック" panose="020B0600070205080204" pitchFamily="50" charset="-128"/>
              <a:ea typeface="ＭＳ Ｐゴシック" panose="020B0600070205080204" pitchFamily="50" charset="-128"/>
            </a:rPr>
            <a:t>また、類似団体内平均及び佐賀県平均を上回って推移している背景には、当市には幼稚園（市の経費としては保育所等より安価）が少なく、保育所又は認定こども園等を利用する割合が高いことなどが挙げられる。</a:t>
          </a:r>
        </a:p>
        <a:p>
          <a:r>
            <a:rPr kumimoji="1" lang="ja-JP" altLang="en-US" sz="1200">
              <a:latin typeface="ＭＳ Ｐゴシック" panose="020B0600070205080204" pitchFamily="50" charset="-128"/>
              <a:ea typeface="ＭＳ Ｐゴシック" panose="020B0600070205080204" pitchFamily="50" charset="-128"/>
            </a:rPr>
            <a:t>今後も扶助費は高止まりすると見込んでおり、国県補助制度の拡大などを要望しながら健全な財政運営を図る。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120650</xdr:rowOff>
    </xdr:from>
    <xdr:to>
      <xdr:col>24</xdr:col>
      <xdr:colOff>25400</xdr:colOff>
      <xdr:row>60</xdr:row>
      <xdr:rowOff>101600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36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120650</xdr:rowOff>
    </xdr:from>
    <xdr:to>
      <xdr:col>19</xdr:col>
      <xdr:colOff>187325</xdr:colOff>
      <xdr:row>59</xdr:row>
      <xdr:rowOff>133350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236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133350</xdr:rowOff>
    </xdr:from>
    <xdr:to>
      <xdr:col>15</xdr:col>
      <xdr:colOff>98425</xdr:colOff>
      <xdr:row>60</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4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61</xdr:row>
      <xdr:rowOff>6350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99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50800</xdr:rowOff>
    </xdr:from>
    <xdr:to>
      <xdr:col>24</xdr:col>
      <xdr:colOff>76200</xdr:colOff>
      <xdr:row>60</xdr:row>
      <xdr:rowOff>152400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69850</xdr:rowOff>
    </xdr:from>
    <xdr:to>
      <xdr:col>20</xdr:col>
      <xdr:colOff>38100</xdr:colOff>
      <xdr:row>60</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156227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82550</xdr:rowOff>
    </xdr:from>
    <xdr:to>
      <xdr:col>15</xdr:col>
      <xdr:colOff>149225</xdr:colOff>
      <xdr:row>60</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127000</xdr:rowOff>
    </xdr:from>
    <xdr:to>
      <xdr:col>6</xdr:col>
      <xdr:colOff>171450</xdr:colOff>
      <xdr:row>61</xdr:row>
      <xdr:rowOff>57150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41927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普通建設事業費（市民会館建設など）の増や後期高齢医療に係る一部事務組合への繰出金の増などが影響し、前年度比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各分析欄にも記載しているとおり、今後も効率的な行財政運営に努め、財政基盤の安定化を図る。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642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48078</xdr:rowOff>
    </xdr:from>
    <xdr:to>
      <xdr:col>78</xdr:col>
      <xdr:colOff>69850</xdr:colOff>
      <xdr:row>57</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20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48078</xdr:rowOff>
    </xdr:from>
    <xdr:to>
      <xdr:col>73</xdr:col>
      <xdr:colOff>180975</xdr:colOff>
      <xdr:row>58</xdr:row>
      <xdr:rowOff>7257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20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62</xdr:row>
      <xdr:rowOff>29028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51357"/>
          <a:ext cx="889000" cy="70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127907</xdr:rowOff>
    </xdr:from>
    <xdr:to>
      <xdr:col>82</xdr:col>
      <xdr:colOff>158750</xdr:colOff>
      <xdr:row>58</xdr:row>
      <xdr:rowOff>58057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99984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168728</xdr:rowOff>
    </xdr:from>
    <xdr:to>
      <xdr:col>74</xdr:col>
      <xdr:colOff>31750</xdr:colOff>
      <xdr:row>57</xdr:row>
      <xdr:rowOff>98878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83655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149678</xdr:rowOff>
    </xdr:from>
    <xdr:to>
      <xdr:col>65</xdr:col>
      <xdr:colOff>53975</xdr:colOff>
      <xdr:row>62</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64605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ポイント増となった。要因としては、ごみ処理等に係る一部事務組合への負担金の増や市議会議員選挙の実施に伴う増が挙げられる。</a:t>
          </a:r>
        </a:p>
        <a:p>
          <a:r>
            <a:rPr kumimoji="1" lang="ja-JP" altLang="en-US" sz="1300">
              <a:latin typeface="ＭＳ Ｐゴシック" panose="020B0600070205080204" pitchFamily="50" charset="-128"/>
              <a:ea typeface="ＭＳ Ｐゴシック" panose="020B0600070205080204" pitchFamily="50" charset="-128"/>
            </a:rPr>
            <a:t>また、負担金を含め毎年約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億円程度の補助を行っている下水道事業について、より効率性、採算性を求め、補助金圧縮につながるよう努める。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40132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957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152146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50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170434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500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37</xdr:row>
      <xdr:rowOff>170434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4890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ポイント減となり、類似団体内平均及び佐賀県平均を大きく下回り適正な水準で推移している。</a:t>
          </a:r>
        </a:p>
        <a:p>
          <a:r>
            <a:rPr kumimoji="1" lang="ja-JP" altLang="en-US" sz="1300">
              <a:latin typeface="ＭＳ Ｐゴシック" panose="020B0600070205080204" pitchFamily="50" charset="-128"/>
              <a:ea typeface="ＭＳ Ｐゴシック" panose="020B0600070205080204" pitchFamily="50" charset="-128"/>
            </a:rPr>
            <a:t>今後、大型投資事業実施に伴う地方債元金の償還開始により、公債費が上昇することが見込まれるため、新たな投資事業や地方債発行の抑制に努める。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75565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609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48895</xdr:rowOff>
    </xdr:from>
    <xdr:to>
      <xdr:col>19</xdr:col>
      <xdr:colOff>187325</xdr:colOff>
      <xdr:row>74</xdr:row>
      <xdr:rowOff>75565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361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48895</xdr:rowOff>
    </xdr:from>
    <xdr:to>
      <xdr:col>15</xdr:col>
      <xdr:colOff>98425</xdr:colOff>
      <xdr:row>74</xdr:row>
      <xdr:rowOff>56515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361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56515</xdr:rowOff>
    </xdr:from>
    <xdr:to>
      <xdr:col>11</xdr:col>
      <xdr:colOff>9525</xdr:colOff>
      <xdr:row>74</xdr:row>
      <xdr:rowOff>56515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74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22860</xdr:rowOff>
    </xdr:from>
    <xdr:to>
      <xdr:col>24</xdr:col>
      <xdr:colOff>76200</xdr:colOff>
      <xdr:row>74</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102887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1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24765</xdr:rowOff>
    </xdr:from>
    <xdr:to>
      <xdr:col>20</xdr:col>
      <xdr:colOff>38100</xdr:colOff>
      <xdr:row>74</xdr:row>
      <xdr:rowOff>126365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136542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8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169545</xdr:rowOff>
    </xdr:from>
    <xdr:to>
      <xdr:col>15</xdr:col>
      <xdr:colOff>149225</xdr:colOff>
      <xdr:row>74</xdr:row>
      <xdr:rowOff>99695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6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109872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5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5715</xdr:rowOff>
    </xdr:from>
    <xdr:to>
      <xdr:col>11</xdr:col>
      <xdr:colOff>60325</xdr:colOff>
      <xdr:row>74</xdr:row>
      <xdr:rowOff>107315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6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117492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6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5715</xdr:rowOff>
    </xdr:from>
    <xdr:to>
      <xdr:col>6</xdr:col>
      <xdr:colOff>171450</xdr:colOff>
      <xdr:row>74</xdr:row>
      <xdr:rowOff>107315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6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117492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6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子どもの医療費助成をはじめとした扶助費の増や普通建設事業費の増により、前年度比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各分析欄にも記載しているとおり、今後も効率的な行財政運営に努め、財政基盤の安定化を図る。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53848</xdr:rowOff>
    </xdr:from>
    <xdr:to>
      <xdr:col>82</xdr:col>
      <xdr:colOff>107950</xdr:colOff>
      <xdr:row>78</xdr:row>
      <xdr:rowOff>136144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269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78</xdr:row>
      <xdr:rowOff>53848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897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79</xdr:row>
      <xdr:rowOff>60706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289787"/>
          <a:ext cx="889000" cy="3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60706</xdr:rowOff>
    </xdr:from>
    <xdr:to>
      <xdr:col>69</xdr:col>
      <xdr:colOff>92075</xdr:colOff>
      <xdr:row>79</xdr:row>
      <xdr:rowOff>120142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6052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9906</xdr:rowOff>
    </xdr:from>
    <xdr:to>
      <xdr:col>69</xdr:col>
      <xdr:colOff>142875</xdr:colOff>
      <xdr:row>79</xdr:row>
      <xdr:rowOff>111506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96283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69342</xdr:rowOff>
    </xdr:from>
    <xdr:to>
      <xdr:col>65</xdr:col>
      <xdr:colOff>53975</xdr:colOff>
      <xdr:row>79</xdr:row>
      <xdr:rowOff>170942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155719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佐賀県鹿島市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93635</xdr:rowOff>
    </xdr:from>
    <xdr:to>
      <xdr:col>29</xdr:col>
      <xdr:colOff>127000</xdr:colOff>
      <xdr:row>18</xdr:row>
      <xdr:rowOff>107362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227360"/>
          <a:ext cx="647700" cy="13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93635</xdr:rowOff>
    </xdr:from>
    <xdr:to>
      <xdr:col>26</xdr:col>
      <xdr:colOff>50800</xdr:colOff>
      <xdr:row>18</xdr:row>
      <xdr:rowOff>131594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27360"/>
          <a:ext cx="698500" cy="37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106067</xdr:rowOff>
    </xdr:from>
    <xdr:to>
      <xdr:col>22</xdr:col>
      <xdr:colOff>114300</xdr:colOff>
      <xdr:row>18</xdr:row>
      <xdr:rowOff>131594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39792"/>
          <a:ext cx="698500" cy="25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106067</xdr:rowOff>
    </xdr:from>
    <xdr:to>
      <xdr:col>18</xdr:col>
      <xdr:colOff>177800</xdr:colOff>
      <xdr:row>18</xdr:row>
      <xdr:rowOff>147585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39792"/>
          <a:ext cx="698500" cy="41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56562</xdr:rowOff>
    </xdr:from>
    <xdr:to>
      <xdr:col>29</xdr:col>
      <xdr:colOff>177800</xdr:colOff>
      <xdr:row>18</xdr:row>
      <xdr:rowOff>158162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90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28639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42835</xdr:rowOff>
    </xdr:from>
    <xdr:to>
      <xdr:col>26</xdr:col>
      <xdr:colOff>101600</xdr:colOff>
      <xdr:row>18</xdr:row>
      <xdr:rowOff>144435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76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129212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6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80794</xdr:rowOff>
    </xdr:from>
    <xdr:to>
      <xdr:col>22</xdr:col>
      <xdr:colOff>165100</xdr:colOff>
      <xdr:row>19</xdr:row>
      <xdr:rowOff>10944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1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167171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0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55267</xdr:rowOff>
    </xdr:from>
    <xdr:to>
      <xdr:col>19</xdr:col>
      <xdr:colOff>38100</xdr:colOff>
      <xdr:row>18</xdr:row>
      <xdr:rowOff>156867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88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141644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7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96785</xdr:rowOff>
    </xdr:from>
    <xdr:to>
      <xdr:col>15</xdr:col>
      <xdr:colOff>101600</xdr:colOff>
      <xdr:row>19</xdr:row>
      <xdr:rowOff>26935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30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11712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64364</xdr:rowOff>
    </xdr:from>
    <xdr:to>
      <xdr:col>29</xdr:col>
      <xdr:colOff>127000</xdr:colOff>
      <xdr:row>38</xdr:row>
      <xdr:rowOff>66728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31964"/>
          <a:ext cx="647700" cy="2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66728</xdr:rowOff>
    </xdr:from>
    <xdr:to>
      <xdr:col>26</xdr:col>
      <xdr:colOff>50800</xdr:colOff>
      <xdr:row>38</xdr:row>
      <xdr:rowOff>80480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34328"/>
          <a:ext cx="698500" cy="13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80480</xdr:rowOff>
    </xdr:from>
    <xdr:to>
      <xdr:col>22</xdr:col>
      <xdr:colOff>114300</xdr:colOff>
      <xdr:row>38</xdr:row>
      <xdr:rowOff>84255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48080"/>
          <a:ext cx="698500" cy="3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74072</xdr:rowOff>
    </xdr:from>
    <xdr:to>
      <xdr:col>18</xdr:col>
      <xdr:colOff>177800</xdr:colOff>
      <xdr:row>38</xdr:row>
      <xdr:rowOff>84255</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41672"/>
          <a:ext cx="698500" cy="10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13564</xdr:rowOff>
    </xdr:from>
    <xdr:to>
      <xdr:col>29</xdr:col>
      <xdr:colOff>177800</xdr:colOff>
      <xdr:row>38</xdr:row>
      <xdr:rowOff>115164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81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328541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15928</xdr:rowOff>
    </xdr:from>
    <xdr:to>
      <xdr:col>26</xdr:col>
      <xdr:colOff>101600</xdr:colOff>
      <xdr:row>38</xdr:row>
      <xdr:rowOff>117528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83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102305</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6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29680</xdr:rowOff>
    </xdr:from>
    <xdr:to>
      <xdr:col>22</xdr:col>
      <xdr:colOff>165100</xdr:colOff>
      <xdr:row>38</xdr:row>
      <xdr:rowOff>131280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97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116057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33455</xdr:rowOff>
    </xdr:from>
    <xdr:to>
      <xdr:col>19</xdr:col>
      <xdr:colOff>38100</xdr:colOff>
      <xdr:row>38</xdr:row>
      <xdr:rowOff>135055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01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119832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8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23272</xdr:rowOff>
    </xdr:from>
    <xdr:to>
      <xdr:col>15</xdr:col>
      <xdr:colOff>101600</xdr:colOff>
      <xdr:row>38</xdr:row>
      <xdr:rowOff>124872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90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109649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7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佐賀県鹿島市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27,596
27,367
112.12
17,611,754
17,280,211
258,471
7,463,642
13,700,171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5828</xdr:rowOff>
    </xdr:from>
    <xdr:to>
      <xdr:col>24</xdr:col>
      <xdr:colOff>63500</xdr:colOff>
      <xdr:row>38</xdr:row>
      <xdr:rowOff>89027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20928"/>
          <a:ext cx="838200" cy="8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5828</xdr:rowOff>
    </xdr:from>
    <xdr:to>
      <xdr:col>19</xdr:col>
      <xdr:colOff>177800</xdr:colOff>
      <xdr:row>38</xdr:row>
      <xdr:rowOff>39846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20928"/>
          <a:ext cx="889000" cy="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39846</xdr:rowOff>
    </xdr:from>
    <xdr:to>
      <xdr:col>15</xdr:col>
      <xdr:colOff>50800</xdr:colOff>
      <xdr:row>38</xdr:row>
      <xdr:rowOff>48347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54946"/>
          <a:ext cx="889000" cy="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48347</xdr:rowOff>
    </xdr:from>
    <xdr:to>
      <xdr:col>10</xdr:col>
      <xdr:colOff>114300</xdr:colOff>
      <xdr:row>38</xdr:row>
      <xdr:rowOff>162713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63447"/>
          <a:ext cx="889000" cy="11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38227</xdr:rowOff>
    </xdr:from>
    <xdr:to>
      <xdr:col>24</xdr:col>
      <xdr:colOff>114300</xdr:colOff>
      <xdr:row>38</xdr:row>
      <xdr:rowOff>139827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16654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3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126478</xdr:rowOff>
    </xdr:from>
    <xdr:to>
      <xdr:col>20</xdr:col>
      <xdr:colOff>38100</xdr:colOff>
      <xdr:row>38</xdr:row>
      <xdr:rowOff>56628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47755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160496</xdr:rowOff>
    </xdr:from>
    <xdr:to>
      <xdr:col>15</xdr:col>
      <xdr:colOff>101600</xdr:colOff>
      <xdr:row>38</xdr:row>
      <xdr:rowOff>90646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81773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168997</xdr:rowOff>
    </xdr:from>
    <xdr:to>
      <xdr:col>10</xdr:col>
      <xdr:colOff>165100</xdr:colOff>
      <xdr:row>38</xdr:row>
      <xdr:rowOff>99147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90274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0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111913</xdr:rowOff>
    </xdr:from>
    <xdr:to>
      <xdr:col>6</xdr:col>
      <xdr:colOff>38100</xdr:colOff>
      <xdr:row>39</xdr:row>
      <xdr:rowOff>42063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33190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77119</xdr:rowOff>
    </xdr:from>
    <xdr:to>
      <xdr:col>24</xdr:col>
      <xdr:colOff>63500</xdr:colOff>
      <xdr:row>58</xdr:row>
      <xdr:rowOff>92965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21219"/>
          <a:ext cx="838200" cy="1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91364</xdr:rowOff>
    </xdr:from>
    <xdr:to>
      <xdr:col>19</xdr:col>
      <xdr:colOff>177800</xdr:colOff>
      <xdr:row>58</xdr:row>
      <xdr:rowOff>92965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10035464"/>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91364</xdr:rowOff>
    </xdr:from>
    <xdr:to>
      <xdr:col>15</xdr:col>
      <xdr:colOff>50800</xdr:colOff>
      <xdr:row>58</xdr:row>
      <xdr:rowOff>96520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35464"/>
          <a:ext cx="889000" cy="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96520</xdr:rowOff>
    </xdr:from>
    <xdr:to>
      <xdr:col>10</xdr:col>
      <xdr:colOff>114300</xdr:colOff>
      <xdr:row>58</xdr:row>
      <xdr:rowOff>99068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40620"/>
          <a:ext cx="8890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26319</xdr:rowOff>
    </xdr:from>
    <xdr:to>
      <xdr:col>24</xdr:col>
      <xdr:colOff>114300</xdr:colOff>
      <xdr:row>58</xdr:row>
      <xdr:rowOff>127919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7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42165</xdr:rowOff>
    </xdr:from>
    <xdr:to>
      <xdr:col>20</xdr:col>
      <xdr:colOff>38100</xdr:colOff>
      <xdr:row>58</xdr:row>
      <xdr:rowOff>143765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134892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7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40564</xdr:rowOff>
    </xdr:from>
    <xdr:to>
      <xdr:col>15</xdr:col>
      <xdr:colOff>101600</xdr:colOff>
      <xdr:row>58</xdr:row>
      <xdr:rowOff>142164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133291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7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45720</xdr:rowOff>
    </xdr:from>
    <xdr:to>
      <xdr:col>10</xdr:col>
      <xdr:colOff>165100</xdr:colOff>
      <xdr:row>58</xdr:row>
      <xdr:rowOff>147320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138447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48268</xdr:rowOff>
    </xdr:from>
    <xdr:to>
      <xdr:col>6</xdr:col>
      <xdr:colOff>38100</xdr:colOff>
      <xdr:row>58</xdr:row>
      <xdr:rowOff>149868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140995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8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16904</xdr:rowOff>
    </xdr:from>
    <xdr:to>
      <xdr:col>24</xdr:col>
      <xdr:colOff>63500</xdr:colOff>
      <xdr:row>79</xdr:row>
      <xdr:rowOff>17018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61454"/>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14427</xdr:rowOff>
    </xdr:from>
    <xdr:to>
      <xdr:col>19</xdr:col>
      <xdr:colOff>177800</xdr:colOff>
      <xdr:row>79</xdr:row>
      <xdr:rowOff>16904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58977"/>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14275</xdr:rowOff>
    </xdr:from>
    <xdr:to>
      <xdr:col>15</xdr:col>
      <xdr:colOff>50800</xdr:colOff>
      <xdr:row>79</xdr:row>
      <xdr:rowOff>14427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5882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14275</xdr:rowOff>
    </xdr:from>
    <xdr:to>
      <xdr:col>10</xdr:col>
      <xdr:colOff>114300</xdr:colOff>
      <xdr:row>79</xdr:row>
      <xdr:rowOff>14790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8825"/>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137668</xdr:rowOff>
    </xdr:from>
    <xdr:to>
      <xdr:col>24</xdr:col>
      <xdr:colOff>114300</xdr:colOff>
      <xdr:row>79</xdr:row>
      <xdr:rowOff>67818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1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52595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137554</xdr:rowOff>
    </xdr:from>
    <xdr:to>
      <xdr:col>20</xdr:col>
      <xdr:colOff>38100</xdr:colOff>
      <xdr:row>79</xdr:row>
      <xdr:rowOff>67704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58831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135077</xdr:rowOff>
    </xdr:from>
    <xdr:to>
      <xdr:col>15</xdr:col>
      <xdr:colOff>101600</xdr:colOff>
      <xdr:row>79</xdr:row>
      <xdr:rowOff>65227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56354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134925</xdr:rowOff>
    </xdr:from>
    <xdr:to>
      <xdr:col>10</xdr:col>
      <xdr:colOff>165100</xdr:colOff>
      <xdr:row>79</xdr:row>
      <xdr:rowOff>65075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56202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135440</xdr:rowOff>
    </xdr:from>
    <xdr:to>
      <xdr:col>6</xdr:col>
      <xdr:colOff>38100</xdr:colOff>
      <xdr:row>79</xdr:row>
      <xdr:rowOff>65590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56717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0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148577</xdr:rowOff>
    </xdr:from>
    <xdr:to>
      <xdr:col>24</xdr:col>
      <xdr:colOff>63500</xdr:colOff>
      <xdr:row>95</xdr:row>
      <xdr:rowOff>51774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64877"/>
          <a:ext cx="838200" cy="7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118616</xdr:rowOff>
    </xdr:from>
    <xdr:to>
      <xdr:col>19</xdr:col>
      <xdr:colOff>177800</xdr:colOff>
      <xdr:row>95</xdr:row>
      <xdr:rowOff>51774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34916"/>
          <a:ext cx="889000" cy="10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118616</xdr:rowOff>
    </xdr:from>
    <xdr:to>
      <xdr:col>15</xdr:col>
      <xdr:colOff>50800</xdr:colOff>
      <xdr:row>95</xdr:row>
      <xdr:rowOff>137246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34916"/>
          <a:ext cx="889000" cy="19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137246</xdr:rowOff>
    </xdr:from>
    <xdr:to>
      <xdr:col>10</xdr:col>
      <xdr:colOff>114300</xdr:colOff>
      <xdr:row>95</xdr:row>
      <xdr:rowOff>141833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24996"/>
          <a:ext cx="889000" cy="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97777</xdr:rowOff>
    </xdr:from>
    <xdr:to>
      <xdr:col>24</xdr:col>
      <xdr:colOff>114300</xdr:colOff>
      <xdr:row>95</xdr:row>
      <xdr:rowOff>27927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120654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6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974</xdr:rowOff>
    </xdr:from>
    <xdr:to>
      <xdr:col>20</xdr:col>
      <xdr:colOff>38100</xdr:colOff>
      <xdr:row>95</xdr:row>
      <xdr:rowOff>102574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8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119101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6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67816</xdr:rowOff>
    </xdr:from>
    <xdr:to>
      <xdr:col>15</xdr:col>
      <xdr:colOff>101600</xdr:colOff>
      <xdr:row>94</xdr:row>
      <xdr:rowOff>169416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8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14493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5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86446</xdr:rowOff>
    </xdr:from>
    <xdr:to>
      <xdr:col>10</xdr:col>
      <xdr:colOff>165100</xdr:colOff>
      <xdr:row>96</xdr:row>
      <xdr:rowOff>16596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7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33123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1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91033</xdr:rowOff>
    </xdr:from>
    <xdr:to>
      <xdr:col>6</xdr:col>
      <xdr:colOff>38100</xdr:colOff>
      <xdr:row>96</xdr:row>
      <xdr:rowOff>21183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37710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15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18043</xdr:rowOff>
    </xdr:from>
    <xdr:to>
      <xdr:col>55</xdr:col>
      <xdr:colOff>0</xdr:colOff>
      <xdr:row>37</xdr:row>
      <xdr:rowOff>24882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61693"/>
          <a:ext cx="8382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24882</xdr:rowOff>
    </xdr:from>
    <xdr:to>
      <xdr:col>50</xdr:col>
      <xdr:colOff>114300</xdr:colOff>
      <xdr:row>37</xdr:row>
      <xdr:rowOff>45029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68532"/>
          <a:ext cx="889000" cy="2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9040</xdr:rowOff>
    </xdr:from>
    <xdr:to>
      <xdr:col>45</xdr:col>
      <xdr:colOff>177800</xdr:colOff>
      <xdr:row>37</xdr:row>
      <xdr:rowOff>45029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09790"/>
          <a:ext cx="889000" cy="37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9040</xdr:rowOff>
    </xdr:from>
    <xdr:to>
      <xdr:col>41</xdr:col>
      <xdr:colOff>50800</xdr:colOff>
      <xdr:row>37</xdr:row>
      <xdr:rowOff>167581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09790"/>
          <a:ext cx="889000" cy="50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138693</xdr:rowOff>
    </xdr:from>
    <xdr:to>
      <xdr:col>55</xdr:col>
      <xdr:colOff>50800</xdr:colOff>
      <xdr:row>37</xdr:row>
      <xdr:rowOff>68843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1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117120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145532</xdr:rowOff>
    </xdr:from>
    <xdr:to>
      <xdr:col>50</xdr:col>
      <xdr:colOff>165100</xdr:colOff>
      <xdr:row>37</xdr:row>
      <xdr:rowOff>75682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1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66809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1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165679</xdr:rowOff>
    </xdr:from>
    <xdr:to>
      <xdr:col>46</xdr:col>
      <xdr:colOff>38100</xdr:colOff>
      <xdr:row>37</xdr:row>
      <xdr:rowOff>95829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3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86956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3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129690</xdr:rowOff>
    </xdr:from>
    <xdr:to>
      <xdr:col>41</xdr:col>
      <xdr:colOff>101600</xdr:colOff>
      <xdr:row>35</xdr:row>
      <xdr:rowOff>59840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5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50967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5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116782</xdr:rowOff>
    </xdr:from>
    <xdr:to>
      <xdr:col>36</xdr:col>
      <xdr:colOff>165100</xdr:colOff>
      <xdr:row>38</xdr:row>
      <xdr:rowOff>46932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38058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5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74848</xdr:rowOff>
    </xdr:from>
    <xdr:to>
      <xdr:col>55</xdr:col>
      <xdr:colOff>0</xdr:colOff>
      <xdr:row>57</xdr:row>
      <xdr:rowOff>114897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47498"/>
          <a:ext cx="838200" cy="4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83448</xdr:rowOff>
    </xdr:from>
    <xdr:to>
      <xdr:col>50</xdr:col>
      <xdr:colOff>114300</xdr:colOff>
      <xdr:row>57</xdr:row>
      <xdr:rowOff>114897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56098"/>
          <a:ext cx="889000" cy="3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83448</xdr:rowOff>
    </xdr:from>
    <xdr:to>
      <xdr:col>45</xdr:col>
      <xdr:colOff>177800</xdr:colOff>
      <xdr:row>57</xdr:row>
      <xdr:rowOff>168405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56098"/>
          <a:ext cx="889000" cy="8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154127</xdr:rowOff>
    </xdr:from>
    <xdr:to>
      <xdr:col>41</xdr:col>
      <xdr:colOff>50800</xdr:colOff>
      <xdr:row>57</xdr:row>
      <xdr:rowOff>168405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26777"/>
          <a:ext cx="889000" cy="1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24048</xdr:rowOff>
    </xdr:from>
    <xdr:to>
      <xdr:col>55</xdr:col>
      <xdr:colOff>50800</xdr:colOff>
      <xdr:row>57</xdr:row>
      <xdr:rowOff>125648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46925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64097</xdr:rowOff>
    </xdr:from>
    <xdr:to>
      <xdr:col>50</xdr:col>
      <xdr:colOff>165100</xdr:colOff>
      <xdr:row>57</xdr:row>
      <xdr:rowOff>165697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10774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61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32648</xdr:rowOff>
    </xdr:from>
    <xdr:to>
      <xdr:col>46</xdr:col>
      <xdr:colOff>38100</xdr:colOff>
      <xdr:row>57</xdr:row>
      <xdr:rowOff>134248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0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150775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5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117605</xdr:rowOff>
    </xdr:from>
    <xdr:to>
      <xdr:col>41</xdr:col>
      <xdr:colOff>101600</xdr:colOff>
      <xdr:row>58</xdr:row>
      <xdr:rowOff>47755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9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38882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8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103327</xdr:rowOff>
    </xdr:from>
    <xdr:to>
      <xdr:col>36</xdr:col>
      <xdr:colOff>165100</xdr:colOff>
      <xdr:row>58</xdr:row>
      <xdr:rowOff>33477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24604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6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104280</xdr:rowOff>
    </xdr:from>
    <xdr:to>
      <xdr:col>55</xdr:col>
      <xdr:colOff>0</xdr:colOff>
      <xdr:row>78</xdr:row>
      <xdr:rowOff>122186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77380"/>
          <a:ext cx="8382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54166</xdr:rowOff>
    </xdr:from>
    <xdr:to>
      <xdr:col>50</xdr:col>
      <xdr:colOff>114300</xdr:colOff>
      <xdr:row>78</xdr:row>
      <xdr:rowOff>122186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27266"/>
          <a:ext cx="889000" cy="6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54166</xdr:rowOff>
    </xdr:from>
    <xdr:to>
      <xdr:col>45</xdr:col>
      <xdr:colOff>177800</xdr:colOff>
      <xdr:row>78</xdr:row>
      <xdr:rowOff>69214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27266"/>
          <a:ext cx="889000" cy="1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70638</xdr:rowOff>
    </xdr:from>
    <xdr:to>
      <xdr:col>41</xdr:col>
      <xdr:colOff>50800</xdr:colOff>
      <xdr:row>78</xdr:row>
      <xdr:rowOff>69214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72288"/>
          <a:ext cx="889000" cy="17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53480</xdr:rowOff>
    </xdr:from>
    <xdr:to>
      <xdr:col>55</xdr:col>
      <xdr:colOff>50800</xdr:colOff>
      <xdr:row>78</xdr:row>
      <xdr:rowOff>155080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139857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71386</xdr:rowOff>
    </xdr:from>
    <xdr:to>
      <xdr:col>50</xdr:col>
      <xdr:colOff>165100</xdr:colOff>
      <xdr:row>79</xdr:row>
      <xdr:rowOff>1536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164113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3366</xdr:rowOff>
    </xdr:from>
    <xdr:to>
      <xdr:col>46</xdr:col>
      <xdr:colOff>38100</xdr:colOff>
      <xdr:row>78</xdr:row>
      <xdr:rowOff>104966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96093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6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18414</xdr:rowOff>
    </xdr:from>
    <xdr:to>
      <xdr:col>41</xdr:col>
      <xdr:colOff>101600</xdr:colOff>
      <xdr:row>78</xdr:row>
      <xdr:rowOff>120014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111141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8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19838</xdr:rowOff>
    </xdr:from>
    <xdr:to>
      <xdr:col>36</xdr:col>
      <xdr:colOff>165100</xdr:colOff>
      <xdr:row>77</xdr:row>
      <xdr:rowOff>121438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2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112565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31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127047</xdr:rowOff>
    </xdr:from>
    <xdr:to>
      <xdr:col>55</xdr:col>
      <xdr:colOff>0</xdr:colOff>
      <xdr:row>97</xdr:row>
      <xdr:rowOff>151701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57697"/>
          <a:ext cx="838200" cy="2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149208</xdr:rowOff>
    </xdr:from>
    <xdr:to>
      <xdr:col>50</xdr:col>
      <xdr:colOff>114300</xdr:colOff>
      <xdr:row>97</xdr:row>
      <xdr:rowOff>151701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79858"/>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149208</xdr:rowOff>
    </xdr:from>
    <xdr:to>
      <xdr:col>45</xdr:col>
      <xdr:colOff>177800</xdr:colOff>
      <xdr:row>98</xdr:row>
      <xdr:rowOff>72295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79858"/>
          <a:ext cx="889000" cy="9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72295</xdr:rowOff>
    </xdr:from>
    <xdr:to>
      <xdr:col>41</xdr:col>
      <xdr:colOff>50800</xdr:colOff>
      <xdr:row>98</xdr:row>
      <xdr:rowOff>78884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74395"/>
          <a:ext cx="889000" cy="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76247</xdr:rowOff>
    </xdr:from>
    <xdr:to>
      <xdr:col>55</xdr:col>
      <xdr:colOff>50800</xdr:colOff>
      <xdr:row>98</xdr:row>
      <xdr:rowOff>6397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99124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5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100901</xdr:rowOff>
    </xdr:from>
    <xdr:to>
      <xdr:col>50</xdr:col>
      <xdr:colOff>165100</xdr:colOff>
      <xdr:row>98</xdr:row>
      <xdr:rowOff>31051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47578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98408</xdr:rowOff>
    </xdr:from>
    <xdr:to>
      <xdr:col>46</xdr:col>
      <xdr:colOff>38100</xdr:colOff>
      <xdr:row>98</xdr:row>
      <xdr:rowOff>28558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2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45085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21495</xdr:rowOff>
    </xdr:from>
    <xdr:to>
      <xdr:col>41</xdr:col>
      <xdr:colOff>101600</xdr:colOff>
      <xdr:row>98</xdr:row>
      <xdr:rowOff>123095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114222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1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28084</xdr:rowOff>
    </xdr:from>
    <xdr:to>
      <xdr:col>36</xdr:col>
      <xdr:colOff>165100</xdr:colOff>
      <xdr:row>98</xdr:row>
      <xdr:rowOff>129684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3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120811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2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103695</xdr:rowOff>
    </xdr:from>
    <xdr:to>
      <xdr:col>85</xdr:col>
      <xdr:colOff>127000</xdr:colOff>
      <xdr:row>39</xdr:row>
      <xdr:rowOff>20231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18795"/>
          <a:ext cx="838200" cy="8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82194</xdr:rowOff>
    </xdr:from>
    <xdr:to>
      <xdr:col>81</xdr:col>
      <xdr:colOff>50800</xdr:colOff>
      <xdr:row>38</xdr:row>
      <xdr:rowOff>103695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97294"/>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82194</xdr:rowOff>
    </xdr:from>
    <xdr:to>
      <xdr:col>76</xdr:col>
      <xdr:colOff>114300</xdr:colOff>
      <xdr:row>38</xdr:row>
      <xdr:rowOff>108280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97294"/>
          <a:ext cx="889000" cy="2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108280</xdr:rowOff>
    </xdr:from>
    <xdr:to>
      <xdr:col>71</xdr:col>
      <xdr:colOff>177800</xdr:colOff>
      <xdr:row>39</xdr:row>
      <xdr:rowOff>31839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23380"/>
          <a:ext cx="889000" cy="9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140881</xdr:rowOff>
    </xdr:from>
    <xdr:to>
      <xdr:col>85</xdr:col>
      <xdr:colOff>177800</xdr:colOff>
      <xdr:row>39</xdr:row>
      <xdr:rowOff>71031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55808</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7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52895</xdr:rowOff>
    </xdr:from>
    <xdr:to>
      <xdr:col>81</xdr:col>
      <xdr:colOff>101600</xdr:colOff>
      <xdr:row>38</xdr:row>
      <xdr:rowOff>154495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145622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6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31394</xdr:rowOff>
    </xdr:from>
    <xdr:to>
      <xdr:col>76</xdr:col>
      <xdr:colOff>165100</xdr:colOff>
      <xdr:row>38</xdr:row>
      <xdr:rowOff>132994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149521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2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57480</xdr:rowOff>
    </xdr:from>
    <xdr:to>
      <xdr:col>72</xdr:col>
      <xdr:colOff>38100</xdr:colOff>
      <xdr:row>38</xdr:row>
      <xdr:rowOff>159080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150207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6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152489</xdr:rowOff>
    </xdr:from>
    <xdr:to>
      <xdr:col>67</xdr:col>
      <xdr:colOff>101600</xdr:colOff>
      <xdr:row>39</xdr:row>
      <xdr:rowOff>82639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73766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60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55843</xdr:rowOff>
    </xdr:from>
    <xdr:to>
      <xdr:col>85</xdr:col>
      <xdr:colOff>127000</xdr:colOff>
      <xdr:row>78</xdr:row>
      <xdr:rowOff>57384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28943"/>
          <a:ext cx="8382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57384</xdr:rowOff>
    </xdr:from>
    <xdr:to>
      <xdr:col>81</xdr:col>
      <xdr:colOff>50800</xdr:colOff>
      <xdr:row>78</xdr:row>
      <xdr:rowOff>63494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30484"/>
          <a:ext cx="889000" cy="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63494</xdr:rowOff>
    </xdr:from>
    <xdr:to>
      <xdr:col>76</xdr:col>
      <xdr:colOff>114300</xdr:colOff>
      <xdr:row>78</xdr:row>
      <xdr:rowOff>67087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3659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67087</xdr:rowOff>
    </xdr:from>
    <xdr:to>
      <xdr:col>71</xdr:col>
      <xdr:colOff>177800</xdr:colOff>
      <xdr:row>78</xdr:row>
      <xdr:rowOff>69062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40187"/>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5043</xdr:rowOff>
    </xdr:from>
    <xdr:to>
      <xdr:col>85</xdr:col>
      <xdr:colOff>177800</xdr:colOff>
      <xdr:row>78</xdr:row>
      <xdr:rowOff>106643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91420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6584</xdr:rowOff>
    </xdr:from>
    <xdr:to>
      <xdr:col>81</xdr:col>
      <xdr:colOff>101600</xdr:colOff>
      <xdr:row>78</xdr:row>
      <xdr:rowOff>108184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99311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12694</xdr:rowOff>
    </xdr:from>
    <xdr:to>
      <xdr:col>76</xdr:col>
      <xdr:colOff>165100</xdr:colOff>
      <xdr:row>78</xdr:row>
      <xdr:rowOff>114294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8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105421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16287</xdr:rowOff>
    </xdr:from>
    <xdr:to>
      <xdr:col>72</xdr:col>
      <xdr:colOff>38100</xdr:colOff>
      <xdr:row>78</xdr:row>
      <xdr:rowOff>117887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109014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8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18262</xdr:rowOff>
    </xdr:from>
    <xdr:to>
      <xdr:col>67</xdr:col>
      <xdr:colOff>101600</xdr:colOff>
      <xdr:row>78</xdr:row>
      <xdr:rowOff>119862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110989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68700</xdr:rowOff>
    </xdr:from>
    <xdr:to>
      <xdr:col>85</xdr:col>
      <xdr:colOff>127000</xdr:colOff>
      <xdr:row>98</xdr:row>
      <xdr:rowOff>95813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70800"/>
          <a:ext cx="838200" cy="2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65864</xdr:rowOff>
    </xdr:from>
    <xdr:to>
      <xdr:col>81</xdr:col>
      <xdr:colOff>50800</xdr:colOff>
      <xdr:row>98</xdr:row>
      <xdr:rowOff>95813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67964"/>
          <a:ext cx="889000" cy="2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65864</xdr:rowOff>
    </xdr:from>
    <xdr:to>
      <xdr:col>76</xdr:col>
      <xdr:colOff>114300</xdr:colOff>
      <xdr:row>98</xdr:row>
      <xdr:rowOff>86274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67964"/>
          <a:ext cx="889000" cy="2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86274</xdr:rowOff>
    </xdr:from>
    <xdr:to>
      <xdr:col>71</xdr:col>
      <xdr:colOff>177800</xdr:colOff>
      <xdr:row>98</xdr:row>
      <xdr:rowOff>90148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88374"/>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17900</xdr:rowOff>
    </xdr:from>
    <xdr:to>
      <xdr:col>85</xdr:col>
      <xdr:colOff>177800</xdr:colOff>
      <xdr:row>98</xdr:row>
      <xdr:rowOff>119500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45013</xdr:rowOff>
    </xdr:from>
    <xdr:to>
      <xdr:col>81</xdr:col>
      <xdr:colOff>101600</xdr:colOff>
      <xdr:row>98</xdr:row>
      <xdr:rowOff>146613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137740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15064</xdr:rowOff>
    </xdr:from>
    <xdr:to>
      <xdr:col>76</xdr:col>
      <xdr:colOff>165100</xdr:colOff>
      <xdr:row>98</xdr:row>
      <xdr:rowOff>116664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107791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0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35474</xdr:rowOff>
    </xdr:from>
    <xdr:to>
      <xdr:col>72</xdr:col>
      <xdr:colOff>38100</xdr:colOff>
      <xdr:row>98</xdr:row>
      <xdr:rowOff>137074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128201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39348</xdr:rowOff>
    </xdr:from>
    <xdr:to>
      <xdr:col>67</xdr:col>
      <xdr:colOff>101600</xdr:colOff>
      <xdr:row>98</xdr:row>
      <xdr:rowOff>140948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132075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133048</xdr:rowOff>
    </xdr:from>
    <xdr:to>
      <xdr:col>116</xdr:col>
      <xdr:colOff>63500</xdr:colOff>
      <xdr:row>57</xdr:row>
      <xdr:rowOff>135082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05698"/>
          <a:ext cx="8382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135082</xdr:rowOff>
    </xdr:from>
    <xdr:to>
      <xdr:col>111</xdr:col>
      <xdr:colOff>177800</xdr:colOff>
      <xdr:row>57</xdr:row>
      <xdr:rowOff>137231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07732"/>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134054</xdr:rowOff>
    </xdr:from>
    <xdr:to>
      <xdr:col>107</xdr:col>
      <xdr:colOff>50800</xdr:colOff>
      <xdr:row>57</xdr:row>
      <xdr:rowOff>137231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06704"/>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134054</xdr:rowOff>
    </xdr:from>
    <xdr:to>
      <xdr:col>102</xdr:col>
      <xdr:colOff>114300</xdr:colOff>
      <xdr:row>57</xdr:row>
      <xdr:rowOff>141460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06704"/>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82248</xdr:rowOff>
    </xdr:from>
    <xdr:to>
      <xdr:col>116</xdr:col>
      <xdr:colOff>114300</xdr:colOff>
      <xdr:row>58</xdr:row>
      <xdr:rowOff>12398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105125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0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84282</xdr:rowOff>
    </xdr:from>
    <xdr:to>
      <xdr:col>112</xdr:col>
      <xdr:colOff>38100</xdr:colOff>
      <xdr:row>58</xdr:row>
      <xdr:rowOff>14432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30959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3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86431</xdr:rowOff>
    </xdr:from>
    <xdr:to>
      <xdr:col>107</xdr:col>
      <xdr:colOff>101600</xdr:colOff>
      <xdr:row>58</xdr:row>
      <xdr:rowOff>16581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5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33108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3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83254</xdr:rowOff>
    </xdr:from>
    <xdr:to>
      <xdr:col>102</xdr:col>
      <xdr:colOff>165100</xdr:colOff>
      <xdr:row>58</xdr:row>
      <xdr:rowOff>13404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29931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3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90660</xdr:rowOff>
    </xdr:from>
    <xdr:to>
      <xdr:col>98</xdr:col>
      <xdr:colOff>38100</xdr:colOff>
      <xdr:row>58</xdr:row>
      <xdr:rowOff>20810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37337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150318</xdr:rowOff>
    </xdr:from>
    <xdr:to>
      <xdr:col>116</xdr:col>
      <xdr:colOff>63500</xdr:colOff>
      <xdr:row>78</xdr:row>
      <xdr:rowOff>8179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51968"/>
          <a:ext cx="838200" cy="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3608</xdr:rowOff>
    </xdr:from>
    <xdr:to>
      <xdr:col>111</xdr:col>
      <xdr:colOff>177800</xdr:colOff>
      <xdr:row>78</xdr:row>
      <xdr:rowOff>8179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37670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3608</xdr:rowOff>
    </xdr:from>
    <xdr:to>
      <xdr:col>107</xdr:col>
      <xdr:colOff>50800</xdr:colOff>
      <xdr:row>78</xdr:row>
      <xdr:rowOff>14224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76708"/>
          <a:ext cx="8890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112331</xdr:rowOff>
    </xdr:from>
    <xdr:to>
      <xdr:col>102</xdr:col>
      <xdr:colOff>114300</xdr:colOff>
      <xdr:row>78</xdr:row>
      <xdr:rowOff>14224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42531"/>
          <a:ext cx="889000" cy="24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99518</xdr:rowOff>
    </xdr:from>
    <xdr:to>
      <xdr:col>116</xdr:col>
      <xdr:colOff>114300</xdr:colOff>
      <xdr:row>78</xdr:row>
      <xdr:rowOff>29668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77945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128829</xdr:rowOff>
    </xdr:from>
    <xdr:to>
      <xdr:col>112</xdr:col>
      <xdr:colOff>38100</xdr:colOff>
      <xdr:row>78</xdr:row>
      <xdr:rowOff>58979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50106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124258</xdr:rowOff>
    </xdr:from>
    <xdr:to>
      <xdr:col>107</xdr:col>
      <xdr:colOff>101600</xdr:colOff>
      <xdr:row>78</xdr:row>
      <xdr:rowOff>54408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2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45535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1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134874</xdr:rowOff>
    </xdr:from>
    <xdr:to>
      <xdr:col>102</xdr:col>
      <xdr:colOff>165100</xdr:colOff>
      <xdr:row>78</xdr:row>
      <xdr:rowOff>65024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56151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2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61531</xdr:rowOff>
    </xdr:from>
    <xdr:to>
      <xdr:col>98</xdr:col>
      <xdr:colOff>38100</xdr:colOff>
      <xdr:row>76</xdr:row>
      <xdr:rowOff>163131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8208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・扶助費、普通建設事業費、普通建設事業費（うち更新整備）、貸付金を除けば、住民一人あたりのコストはおおむね類似団体内平均より低い水準である。</a:t>
          </a:r>
        </a:p>
        <a:p>
          <a:r>
            <a:rPr kumimoji="1" lang="ja-JP" altLang="en-US" sz="1100">
              <a:latin typeface="ＭＳ Ｐゴシック" panose="020B0600070205080204" pitchFamily="50" charset="-128"/>
              <a:ea typeface="ＭＳ Ｐゴシック" panose="020B0600070205080204" pitchFamily="50" charset="-128"/>
            </a:rPr>
            <a:t>・扶助費が全国平均、類似団体内平均及び佐賀県平均を上回っている要因として、特に児童福祉費が高水準にあることが挙げられ、その背景には当市内に幼稚園が少なく、保育所又は認定こども園を利用する児童の割合が高いことが挙げられる。</a:t>
          </a:r>
        </a:p>
        <a:p>
          <a:r>
            <a:rPr kumimoji="1" lang="ja-JP" altLang="en-US" sz="1100">
              <a:latin typeface="ＭＳ Ｐゴシック" panose="020B0600070205080204" pitchFamily="50" charset="-128"/>
              <a:ea typeface="ＭＳ Ｐゴシック" panose="020B0600070205080204" pitchFamily="50" charset="-128"/>
            </a:rPr>
            <a:t>・各性質において前年度と比較し、増加が大きなものの主な要因は以下のとおり。</a:t>
          </a:r>
        </a:p>
        <a:p>
          <a:r>
            <a:rPr kumimoji="1" lang="ja-JP" altLang="en-US" sz="1100">
              <a:latin typeface="ＭＳ Ｐゴシック" panose="020B0600070205080204" pitchFamily="50" charset="-128"/>
              <a:ea typeface="ＭＳ Ｐゴシック" panose="020B0600070205080204" pitchFamily="50" charset="-128"/>
            </a:rPr>
            <a:t>　普通建設事業費：市民会館建設に係る事業費が増加したこと。　　　扶助費：住民税非課税世帯生活支援給付金給付事業等の実施により事業費が増加したこと。</a:t>
          </a:r>
        </a:p>
        <a:p>
          <a:r>
            <a:rPr kumimoji="1" lang="ja-JP" altLang="en-US" sz="1100">
              <a:latin typeface="ＭＳ Ｐゴシック" panose="020B0600070205080204" pitchFamily="50" charset="-128"/>
              <a:ea typeface="ＭＳ Ｐゴシック" panose="020B0600070205080204" pitchFamily="50" charset="-128"/>
            </a:rPr>
            <a:t>　積立金：ふるさと納税の寄附額増に伴う同基金への積立が増加したこと。</a:t>
          </a:r>
        </a:p>
        <a:p>
          <a:r>
            <a:rPr kumimoji="1" lang="ja-JP" altLang="en-US" sz="1100">
              <a:latin typeface="ＭＳ Ｐゴシック" panose="020B0600070205080204" pitchFamily="50" charset="-128"/>
              <a:ea typeface="ＭＳ Ｐゴシック" panose="020B0600070205080204" pitchFamily="50" charset="-128"/>
            </a:rPr>
            <a:t>・各性質別において前年度と比較し、減少が大きなものの主な要因は以下のとおり。</a:t>
          </a:r>
        </a:p>
        <a:p>
          <a:r>
            <a:rPr kumimoji="1" lang="ja-JP" altLang="en-US" sz="1100">
              <a:latin typeface="ＭＳ Ｐゴシック" panose="020B0600070205080204" pitchFamily="50" charset="-128"/>
              <a:ea typeface="ＭＳ Ｐゴシック" panose="020B0600070205080204" pitchFamily="50" charset="-128"/>
            </a:rPr>
            <a:t>　人件費：退職金の減少や放課後児童クラブ運営民営化に伴う会計年度任用職員報酬等が減少したこと。</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佐賀県鹿島市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27,596
27,367
112.12
17,611,754
17,280,211
258,471
7,463,642
13,700,171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53784</xdr:rowOff>
    </xdr:from>
    <xdr:to>
      <xdr:col>24</xdr:col>
      <xdr:colOff>63500</xdr:colOff>
      <xdr:row>35</xdr:row>
      <xdr:rowOff>102553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4534"/>
          <a:ext cx="838200" cy="4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102553</xdr:rowOff>
    </xdr:from>
    <xdr:to>
      <xdr:col>19</xdr:col>
      <xdr:colOff>177800</xdr:colOff>
      <xdr:row>35</xdr:row>
      <xdr:rowOff>147891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3303"/>
          <a:ext cx="889000" cy="4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132461</xdr:rowOff>
    </xdr:from>
    <xdr:to>
      <xdr:col>15</xdr:col>
      <xdr:colOff>50800</xdr:colOff>
      <xdr:row>35</xdr:row>
      <xdr:rowOff>147891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33211"/>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104077</xdr:rowOff>
    </xdr:from>
    <xdr:to>
      <xdr:col>10</xdr:col>
      <xdr:colOff>114300</xdr:colOff>
      <xdr:row>35</xdr:row>
      <xdr:rowOff>132461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4827"/>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xdr:rowOff>
    </xdr:from>
    <xdr:to>
      <xdr:col>24</xdr:col>
      <xdr:colOff>114300</xdr:colOff>
      <xdr:row>35</xdr:row>
      <xdr:rowOff>104584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25861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51753</xdr:rowOff>
    </xdr:from>
    <xdr:to>
      <xdr:col>20</xdr:col>
      <xdr:colOff>38100</xdr:colOff>
      <xdr:row>35</xdr:row>
      <xdr:rowOff>153353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169880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97091</xdr:rowOff>
    </xdr:from>
    <xdr:to>
      <xdr:col>15</xdr:col>
      <xdr:colOff>101600</xdr:colOff>
      <xdr:row>36</xdr:row>
      <xdr:rowOff>27241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43768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81661</xdr:rowOff>
    </xdr:from>
    <xdr:to>
      <xdr:col>10</xdr:col>
      <xdr:colOff>165100</xdr:colOff>
      <xdr:row>36</xdr:row>
      <xdr:rowOff>11811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28338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5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53277</xdr:rowOff>
    </xdr:from>
    <xdr:to>
      <xdr:col>6</xdr:col>
      <xdr:colOff>38100</xdr:colOff>
      <xdr:row>35</xdr:row>
      <xdr:rowOff>154877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171404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38555</xdr:rowOff>
    </xdr:from>
    <xdr:to>
      <xdr:col>24</xdr:col>
      <xdr:colOff>63500</xdr:colOff>
      <xdr:row>58</xdr:row>
      <xdr:rowOff>75433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2655"/>
          <a:ext cx="838200" cy="3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65363</xdr:rowOff>
    </xdr:from>
    <xdr:to>
      <xdr:col>19</xdr:col>
      <xdr:colOff>177800</xdr:colOff>
      <xdr:row>58</xdr:row>
      <xdr:rowOff>75433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09463"/>
          <a:ext cx="88900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163037</xdr:rowOff>
    </xdr:from>
    <xdr:to>
      <xdr:col>15</xdr:col>
      <xdr:colOff>50800</xdr:colOff>
      <xdr:row>58</xdr:row>
      <xdr:rowOff>65363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5687"/>
          <a:ext cx="889000" cy="7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163037</xdr:rowOff>
    </xdr:from>
    <xdr:to>
      <xdr:col>10</xdr:col>
      <xdr:colOff>114300</xdr:colOff>
      <xdr:row>58</xdr:row>
      <xdr:rowOff>113847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35687"/>
          <a:ext cx="889000" cy="12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159205</xdr:rowOff>
    </xdr:from>
    <xdr:to>
      <xdr:col>24</xdr:col>
      <xdr:colOff>114300</xdr:colOff>
      <xdr:row>58</xdr:row>
      <xdr:rowOff>89355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118582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24633</xdr:rowOff>
    </xdr:from>
    <xdr:to>
      <xdr:col>20</xdr:col>
      <xdr:colOff>38100</xdr:colOff>
      <xdr:row>58</xdr:row>
      <xdr:rowOff>126233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117360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14563</xdr:rowOff>
    </xdr:from>
    <xdr:to>
      <xdr:col>15</xdr:col>
      <xdr:colOff>101600</xdr:colOff>
      <xdr:row>58</xdr:row>
      <xdr:rowOff>116163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107290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112237</xdr:rowOff>
    </xdr:from>
    <xdr:to>
      <xdr:col>10</xdr:col>
      <xdr:colOff>165100</xdr:colOff>
      <xdr:row>58</xdr:row>
      <xdr:rowOff>42387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33514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63047</xdr:rowOff>
    </xdr:from>
    <xdr:to>
      <xdr:col>6</xdr:col>
      <xdr:colOff>38100</xdr:colOff>
      <xdr:row>58</xdr:row>
      <xdr:rowOff>164647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155774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83286</xdr:rowOff>
    </xdr:from>
    <xdr:to>
      <xdr:col>24</xdr:col>
      <xdr:colOff>63500</xdr:colOff>
      <xdr:row>75</xdr:row>
      <xdr:rowOff>141940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42036"/>
          <a:ext cx="838200" cy="5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73749</xdr:rowOff>
    </xdr:from>
    <xdr:to>
      <xdr:col>19</xdr:col>
      <xdr:colOff>177800</xdr:colOff>
      <xdr:row>75</xdr:row>
      <xdr:rowOff>141940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32499"/>
          <a:ext cx="889000" cy="6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73749</xdr:rowOff>
    </xdr:from>
    <xdr:to>
      <xdr:col>15</xdr:col>
      <xdr:colOff>50800</xdr:colOff>
      <xdr:row>76</xdr:row>
      <xdr:rowOff>4460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32499"/>
          <a:ext cx="889000" cy="10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170794</xdr:rowOff>
    </xdr:from>
    <xdr:to>
      <xdr:col>10</xdr:col>
      <xdr:colOff>114300</xdr:colOff>
      <xdr:row>76</xdr:row>
      <xdr:rowOff>4460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29544"/>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32486</xdr:rowOff>
    </xdr:from>
    <xdr:to>
      <xdr:col>24</xdr:col>
      <xdr:colOff>114300</xdr:colOff>
      <xdr:row>75</xdr:row>
      <xdr:rowOff>134086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55363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4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91140</xdr:rowOff>
    </xdr:from>
    <xdr:to>
      <xdr:col>20</xdr:col>
      <xdr:colOff>38100</xdr:colOff>
      <xdr:row>76</xdr:row>
      <xdr:rowOff>21290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37817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22949</xdr:rowOff>
    </xdr:from>
    <xdr:to>
      <xdr:col>15</xdr:col>
      <xdr:colOff>101600</xdr:colOff>
      <xdr:row>75</xdr:row>
      <xdr:rowOff>124549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141076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5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125110</xdr:rowOff>
    </xdr:from>
    <xdr:to>
      <xdr:col>10</xdr:col>
      <xdr:colOff>165100</xdr:colOff>
      <xdr:row>76</xdr:row>
      <xdr:rowOff>55260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71787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5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119994</xdr:rowOff>
    </xdr:from>
    <xdr:to>
      <xdr:col>6</xdr:col>
      <xdr:colOff>38100</xdr:colOff>
      <xdr:row>76</xdr:row>
      <xdr:rowOff>50144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66671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116154</xdr:rowOff>
    </xdr:from>
    <xdr:to>
      <xdr:col>24</xdr:col>
      <xdr:colOff>63500</xdr:colOff>
      <xdr:row>97</xdr:row>
      <xdr:rowOff>116201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46804"/>
          <a:ext cx="8382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116154</xdr:rowOff>
    </xdr:from>
    <xdr:to>
      <xdr:col>19</xdr:col>
      <xdr:colOff>177800</xdr:colOff>
      <xdr:row>97</xdr:row>
      <xdr:rowOff>117864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46804"/>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117864</xdr:rowOff>
    </xdr:from>
    <xdr:to>
      <xdr:col>15</xdr:col>
      <xdr:colOff>50800</xdr:colOff>
      <xdr:row>97</xdr:row>
      <xdr:rowOff>159488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48514"/>
          <a:ext cx="889000" cy="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159488</xdr:rowOff>
    </xdr:from>
    <xdr:to>
      <xdr:col>10</xdr:col>
      <xdr:colOff>114300</xdr:colOff>
      <xdr:row>97</xdr:row>
      <xdr:rowOff>170187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90138"/>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65401</xdr:rowOff>
    </xdr:from>
    <xdr:to>
      <xdr:col>24</xdr:col>
      <xdr:colOff>114300</xdr:colOff>
      <xdr:row>97</xdr:row>
      <xdr:rowOff>167001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151778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65354</xdr:rowOff>
    </xdr:from>
    <xdr:to>
      <xdr:col>20</xdr:col>
      <xdr:colOff>38100</xdr:colOff>
      <xdr:row>97</xdr:row>
      <xdr:rowOff>166954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9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67064</xdr:rowOff>
    </xdr:from>
    <xdr:to>
      <xdr:col>15</xdr:col>
      <xdr:colOff>101600</xdr:colOff>
      <xdr:row>97</xdr:row>
      <xdr:rowOff>168664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159791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9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108688</xdr:rowOff>
    </xdr:from>
    <xdr:to>
      <xdr:col>10</xdr:col>
      <xdr:colOff>165100</xdr:colOff>
      <xdr:row>98</xdr:row>
      <xdr:rowOff>38838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29965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119387</xdr:rowOff>
    </xdr:from>
    <xdr:to>
      <xdr:col>6</xdr:col>
      <xdr:colOff>38100</xdr:colOff>
      <xdr:row>98</xdr:row>
      <xdr:rowOff>49537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40664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4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44668</xdr:rowOff>
    </xdr:from>
    <xdr:to>
      <xdr:col>55</xdr:col>
      <xdr:colOff>0</xdr:colOff>
      <xdr:row>35</xdr:row>
      <xdr:rowOff>50219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045418"/>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50219</xdr:rowOff>
    </xdr:from>
    <xdr:to>
      <xdr:col>50</xdr:col>
      <xdr:colOff>114300</xdr:colOff>
      <xdr:row>35</xdr:row>
      <xdr:rowOff>114228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05096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77978</xdr:rowOff>
    </xdr:from>
    <xdr:to>
      <xdr:col>45</xdr:col>
      <xdr:colOff>177800</xdr:colOff>
      <xdr:row>35</xdr:row>
      <xdr:rowOff>114228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078728"/>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77978</xdr:rowOff>
    </xdr:from>
    <xdr:to>
      <xdr:col>41</xdr:col>
      <xdr:colOff>50800</xdr:colOff>
      <xdr:row>35</xdr:row>
      <xdr:rowOff>123698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0787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165318</xdr:rowOff>
    </xdr:from>
    <xdr:to>
      <xdr:col>55</xdr:col>
      <xdr:colOff>50800</xdr:colOff>
      <xdr:row>35</xdr:row>
      <xdr:rowOff>95468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9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16745</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84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170869</xdr:rowOff>
    </xdr:from>
    <xdr:to>
      <xdr:col>50</xdr:col>
      <xdr:colOff>165100</xdr:colOff>
      <xdr:row>35</xdr:row>
      <xdr:rowOff>101019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0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117546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77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63428</xdr:rowOff>
    </xdr:from>
    <xdr:to>
      <xdr:col>46</xdr:col>
      <xdr:colOff>38100</xdr:colOff>
      <xdr:row>35</xdr:row>
      <xdr:rowOff>165028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0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10105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83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27178</xdr:rowOff>
    </xdr:from>
    <xdr:to>
      <xdr:col>41</xdr:col>
      <xdr:colOff>101600</xdr:colOff>
      <xdr:row>35</xdr:row>
      <xdr:rowOff>128778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02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145305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0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72898</xdr:rowOff>
    </xdr:from>
    <xdr:to>
      <xdr:col>36</xdr:col>
      <xdr:colOff>165100</xdr:colOff>
      <xdr:row>36</xdr:row>
      <xdr:rowOff>3048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19575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84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115057</xdr:rowOff>
    </xdr:from>
    <xdr:to>
      <xdr:col>55</xdr:col>
      <xdr:colOff>0</xdr:colOff>
      <xdr:row>57</xdr:row>
      <xdr:rowOff>156449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87707"/>
          <a:ext cx="838200" cy="4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68712</xdr:rowOff>
    </xdr:from>
    <xdr:to>
      <xdr:col>50</xdr:col>
      <xdr:colOff>114300</xdr:colOff>
      <xdr:row>57</xdr:row>
      <xdr:rowOff>156449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41362"/>
          <a:ext cx="889000" cy="8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68712</xdr:rowOff>
    </xdr:from>
    <xdr:to>
      <xdr:col>45</xdr:col>
      <xdr:colOff>177800</xdr:colOff>
      <xdr:row>57</xdr:row>
      <xdr:rowOff>92121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41362"/>
          <a:ext cx="8890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92121</xdr:rowOff>
    </xdr:from>
    <xdr:to>
      <xdr:col>41</xdr:col>
      <xdr:colOff>50800</xdr:colOff>
      <xdr:row>57</xdr:row>
      <xdr:rowOff>155161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64771"/>
          <a:ext cx="889000" cy="6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64257</xdr:rowOff>
    </xdr:from>
    <xdr:to>
      <xdr:col>55</xdr:col>
      <xdr:colOff>50800</xdr:colOff>
      <xdr:row>57</xdr:row>
      <xdr:rowOff>165857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42684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1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105649</xdr:rowOff>
    </xdr:from>
    <xdr:to>
      <xdr:col>50</xdr:col>
      <xdr:colOff>165100</xdr:colOff>
      <xdr:row>58</xdr:row>
      <xdr:rowOff>35799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7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26926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7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17912</xdr:rowOff>
    </xdr:from>
    <xdr:to>
      <xdr:col>46</xdr:col>
      <xdr:colOff>38100</xdr:colOff>
      <xdr:row>57</xdr:row>
      <xdr:rowOff>119512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9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136039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6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41321</xdr:rowOff>
    </xdr:from>
    <xdr:to>
      <xdr:col>41</xdr:col>
      <xdr:colOff>101600</xdr:colOff>
      <xdr:row>57</xdr:row>
      <xdr:rowOff>142921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1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159448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104361</xdr:rowOff>
    </xdr:from>
    <xdr:to>
      <xdr:col>36</xdr:col>
      <xdr:colOff>165100</xdr:colOff>
      <xdr:row>58</xdr:row>
      <xdr:rowOff>34511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25638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6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8584</xdr:rowOff>
    </xdr:from>
    <xdr:to>
      <xdr:col>55</xdr:col>
      <xdr:colOff>0</xdr:colOff>
      <xdr:row>78</xdr:row>
      <xdr:rowOff>28944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81684"/>
          <a:ext cx="838200" cy="2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8584</xdr:rowOff>
    </xdr:from>
    <xdr:to>
      <xdr:col>50</xdr:col>
      <xdr:colOff>114300</xdr:colOff>
      <xdr:row>78</xdr:row>
      <xdr:rowOff>38362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81684"/>
          <a:ext cx="889000" cy="2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31860</xdr:rowOff>
    </xdr:from>
    <xdr:to>
      <xdr:col>45</xdr:col>
      <xdr:colOff>177800</xdr:colOff>
      <xdr:row>78</xdr:row>
      <xdr:rowOff>38362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04960"/>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31860</xdr:rowOff>
    </xdr:from>
    <xdr:to>
      <xdr:col>41</xdr:col>
      <xdr:colOff>50800</xdr:colOff>
      <xdr:row>78</xdr:row>
      <xdr:rowOff>81590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04960"/>
          <a:ext cx="889000" cy="4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149594</xdr:rowOff>
    </xdr:from>
    <xdr:to>
      <xdr:col>55</xdr:col>
      <xdr:colOff>50800</xdr:colOff>
      <xdr:row>78</xdr:row>
      <xdr:rowOff>79744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129234</xdr:rowOff>
    </xdr:from>
    <xdr:to>
      <xdr:col>50</xdr:col>
      <xdr:colOff>165100</xdr:colOff>
      <xdr:row>78</xdr:row>
      <xdr:rowOff>59384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50511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2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159012</xdr:rowOff>
    </xdr:from>
    <xdr:to>
      <xdr:col>46</xdr:col>
      <xdr:colOff>38100</xdr:colOff>
      <xdr:row>78</xdr:row>
      <xdr:rowOff>89162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80289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152510</xdr:rowOff>
    </xdr:from>
    <xdr:to>
      <xdr:col>41</xdr:col>
      <xdr:colOff>101600</xdr:colOff>
      <xdr:row>78</xdr:row>
      <xdr:rowOff>82660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5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73787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4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30790</xdr:rowOff>
    </xdr:from>
    <xdr:to>
      <xdr:col>36</xdr:col>
      <xdr:colOff>165100</xdr:colOff>
      <xdr:row>78</xdr:row>
      <xdr:rowOff>132390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123517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12409</xdr:rowOff>
    </xdr:from>
    <xdr:to>
      <xdr:col>55</xdr:col>
      <xdr:colOff>0</xdr:colOff>
      <xdr:row>97</xdr:row>
      <xdr:rowOff>37486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43059"/>
          <a:ext cx="838200" cy="2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21476</xdr:rowOff>
    </xdr:from>
    <xdr:to>
      <xdr:col>50</xdr:col>
      <xdr:colOff>114300</xdr:colOff>
      <xdr:row>97</xdr:row>
      <xdr:rowOff>37486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52126"/>
          <a:ext cx="889000" cy="1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21476</xdr:rowOff>
    </xdr:from>
    <xdr:to>
      <xdr:col>45</xdr:col>
      <xdr:colOff>177800</xdr:colOff>
      <xdr:row>97</xdr:row>
      <xdr:rowOff>38216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52126"/>
          <a:ext cx="889000" cy="1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38216</xdr:rowOff>
    </xdr:from>
    <xdr:to>
      <xdr:col>41</xdr:col>
      <xdr:colOff>50800</xdr:colOff>
      <xdr:row>97</xdr:row>
      <xdr:rowOff>44717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68866"/>
          <a:ext cx="889000" cy="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133059</xdr:rowOff>
    </xdr:from>
    <xdr:to>
      <xdr:col>55</xdr:col>
      <xdr:colOff>50800</xdr:colOff>
      <xdr:row>97</xdr:row>
      <xdr:rowOff>63209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111486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7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158136</xdr:rowOff>
    </xdr:from>
    <xdr:to>
      <xdr:col>50</xdr:col>
      <xdr:colOff>165100</xdr:colOff>
      <xdr:row>97</xdr:row>
      <xdr:rowOff>88286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79413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1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142126</xdr:rowOff>
    </xdr:from>
    <xdr:to>
      <xdr:col>46</xdr:col>
      <xdr:colOff>38100</xdr:colOff>
      <xdr:row>97</xdr:row>
      <xdr:rowOff>72276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63403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9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158866</xdr:rowOff>
    </xdr:from>
    <xdr:to>
      <xdr:col>41</xdr:col>
      <xdr:colOff>101600</xdr:colOff>
      <xdr:row>97</xdr:row>
      <xdr:rowOff>89016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80143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165367</xdr:rowOff>
    </xdr:from>
    <xdr:to>
      <xdr:col>36</xdr:col>
      <xdr:colOff>165100</xdr:colOff>
      <xdr:row>97</xdr:row>
      <xdr:rowOff>95517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86644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89774</xdr:rowOff>
    </xdr:from>
    <xdr:to>
      <xdr:col>85</xdr:col>
      <xdr:colOff>127000</xdr:colOff>
      <xdr:row>36</xdr:row>
      <xdr:rowOff>99055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261974"/>
          <a:ext cx="8382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89774</xdr:rowOff>
    </xdr:from>
    <xdr:to>
      <xdr:col>81</xdr:col>
      <xdr:colOff>50800</xdr:colOff>
      <xdr:row>36</xdr:row>
      <xdr:rowOff>113114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261974"/>
          <a:ext cx="8890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93203</xdr:rowOff>
    </xdr:from>
    <xdr:to>
      <xdr:col>76</xdr:col>
      <xdr:colOff>114300</xdr:colOff>
      <xdr:row>36</xdr:row>
      <xdr:rowOff>113114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265403"/>
          <a:ext cx="88900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93203</xdr:rowOff>
    </xdr:from>
    <xdr:to>
      <xdr:col>71</xdr:col>
      <xdr:colOff>177800</xdr:colOff>
      <xdr:row>36</xdr:row>
      <xdr:rowOff>119743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265403"/>
          <a:ext cx="889000" cy="2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48255</xdr:rowOff>
    </xdr:from>
    <xdr:to>
      <xdr:col>85</xdr:col>
      <xdr:colOff>177800</xdr:colOff>
      <xdr:row>36</xdr:row>
      <xdr:rowOff>149855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2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26682</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9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38974</xdr:rowOff>
    </xdr:from>
    <xdr:to>
      <xdr:col>81</xdr:col>
      <xdr:colOff>101600</xdr:colOff>
      <xdr:row>36</xdr:row>
      <xdr:rowOff>140574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21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131701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3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62314</xdr:rowOff>
    </xdr:from>
    <xdr:to>
      <xdr:col>76</xdr:col>
      <xdr:colOff>165100</xdr:colOff>
      <xdr:row>36</xdr:row>
      <xdr:rowOff>163914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3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155041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32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42403</xdr:rowOff>
    </xdr:from>
    <xdr:to>
      <xdr:col>72</xdr:col>
      <xdr:colOff>38100</xdr:colOff>
      <xdr:row>36</xdr:row>
      <xdr:rowOff>144003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2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135130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68943</xdr:rowOff>
    </xdr:from>
    <xdr:to>
      <xdr:col>67</xdr:col>
      <xdr:colOff>101600</xdr:colOff>
      <xdr:row>36</xdr:row>
      <xdr:rowOff>170543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4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161670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3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88622</xdr:rowOff>
    </xdr:from>
    <xdr:to>
      <xdr:col>85</xdr:col>
      <xdr:colOff>127000</xdr:colOff>
      <xdr:row>57</xdr:row>
      <xdr:rowOff>97565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61272"/>
          <a:ext cx="838200" cy="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64422</xdr:rowOff>
    </xdr:from>
    <xdr:to>
      <xdr:col>81</xdr:col>
      <xdr:colOff>50800</xdr:colOff>
      <xdr:row>57</xdr:row>
      <xdr:rowOff>88622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837072"/>
          <a:ext cx="889000" cy="2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62703</xdr:rowOff>
    </xdr:from>
    <xdr:to>
      <xdr:col>76</xdr:col>
      <xdr:colOff>114300</xdr:colOff>
      <xdr:row>57</xdr:row>
      <xdr:rowOff>64422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35353"/>
          <a:ext cx="889000" cy="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62703</xdr:rowOff>
    </xdr:from>
    <xdr:to>
      <xdr:col>71</xdr:col>
      <xdr:colOff>177800</xdr:colOff>
      <xdr:row>57</xdr:row>
      <xdr:rowOff>71586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35353"/>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46765</xdr:rowOff>
    </xdr:from>
    <xdr:to>
      <xdr:col>85</xdr:col>
      <xdr:colOff>177800</xdr:colOff>
      <xdr:row>57</xdr:row>
      <xdr:rowOff>148365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133142</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37822</xdr:rowOff>
    </xdr:from>
    <xdr:to>
      <xdr:col>81</xdr:col>
      <xdr:colOff>101600</xdr:colOff>
      <xdr:row>57</xdr:row>
      <xdr:rowOff>139422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1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130549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0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13622</xdr:rowOff>
    </xdr:from>
    <xdr:to>
      <xdr:col>76</xdr:col>
      <xdr:colOff>165100</xdr:colOff>
      <xdr:row>57</xdr:row>
      <xdr:rowOff>115222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106349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11903</xdr:rowOff>
    </xdr:from>
    <xdr:to>
      <xdr:col>72</xdr:col>
      <xdr:colOff>38100</xdr:colOff>
      <xdr:row>57</xdr:row>
      <xdr:rowOff>113503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8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104630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7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20786</xdr:rowOff>
    </xdr:from>
    <xdr:to>
      <xdr:col>67</xdr:col>
      <xdr:colOff>101600</xdr:colOff>
      <xdr:row>57</xdr:row>
      <xdr:rowOff>122386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113513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8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103696</xdr:rowOff>
    </xdr:from>
    <xdr:to>
      <xdr:col>85</xdr:col>
      <xdr:colOff>127000</xdr:colOff>
      <xdr:row>79</xdr:row>
      <xdr:rowOff>20231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476796"/>
          <a:ext cx="838200" cy="8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82195</xdr:rowOff>
    </xdr:from>
    <xdr:to>
      <xdr:col>81</xdr:col>
      <xdr:colOff>50800</xdr:colOff>
      <xdr:row>78</xdr:row>
      <xdr:rowOff>103696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55295"/>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82195</xdr:rowOff>
    </xdr:from>
    <xdr:to>
      <xdr:col>76</xdr:col>
      <xdr:colOff>114300</xdr:colOff>
      <xdr:row>78</xdr:row>
      <xdr:rowOff>108280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55295"/>
          <a:ext cx="889000" cy="2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108280</xdr:rowOff>
    </xdr:from>
    <xdr:to>
      <xdr:col>71</xdr:col>
      <xdr:colOff>177800</xdr:colOff>
      <xdr:row>79</xdr:row>
      <xdr:rowOff>31838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481380"/>
          <a:ext cx="889000" cy="9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140881</xdr:rowOff>
    </xdr:from>
    <xdr:to>
      <xdr:col>85</xdr:col>
      <xdr:colOff>177800</xdr:colOff>
      <xdr:row>79</xdr:row>
      <xdr:rowOff>71031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1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55808</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2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52896</xdr:rowOff>
    </xdr:from>
    <xdr:to>
      <xdr:col>81</xdr:col>
      <xdr:colOff>101600</xdr:colOff>
      <xdr:row>78</xdr:row>
      <xdr:rowOff>154496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145623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1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31395</xdr:rowOff>
    </xdr:from>
    <xdr:to>
      <xdr:col>76</xdr:col>
      <xdr:colOff>165100</xdr:colOff>
      <xdr:row>78</xdr:row>
      <xdr:rowOff>132995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149522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1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57480</xdr:rowOff>
    </xdr:from>
    <xdr:to>
      <xdr:col>72</xdr:col>
      <xdr:colOff>38100</xdr:colOff>
      <xdr:row>78</xdr:row>
      <xdr:rowOff>159080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150207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2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152488</xdr:rowOff>
    </xdr:from>
    <xdr:to>
      <xdr:col>67</xdr:col>
      <xdr:colOff>101600</xdr:colOff>
      <xdr:row>79</xdr:row>
      <xdr:rowOff>82638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73765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18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55843</xdr:rowOff>
    </xdr:from>
    <xdr:to>
      <xdr:col>85</xdr:col>
      <xdr:colOff>127000</xdr:colOff>
      <xdr:row>98</xdr:row>
      <xdr:rowOff>57384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857943"/>
          <a:ext cx="8382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57384</xdr:rowOff>
    </xdr:from>
    <xdr:to>
      <xdr:col>81</xdr:col>
      <xdr:colOff>50800</xdr:colOff>
      <xdr:row>98</xdr:row>
      <xdr:rowOff>63494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59484"/>
          <a:ext cx="889000" cy="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63494</xdr:rowOff>
    </xdr:from>
    <xdr:to>
      <xdr:col>76</xdr:col>
      <xdr:colOff>114300</xdr:colOff>
      <xdr:row>98</xdr:row>
      <xdr:rowOff>67087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6559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67087</xdr:rowOff>
    </xdr:from>
    <xdr:to>
      <xdr:col>71</xdr:col>
      <xdr:colOff>177800</xdr:colOff>
      <xdr:row>98</xdr:row>
      <xdr:rowOff>69062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69187"/>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5043</xdr:rowOff>
    </xdr:from>
    <xdr:to>
      <xdr:col>85</xdr:col>
      <xdr:colOff>177800</xdr:colOff>
      <xdr:row>98</xdr:row>
      <xdr:rowOff>106643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8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91420</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7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6584</xdr:rowOff>
    </xdr:from>
    <xdr:to>
      <xdr:col>81</xdr:col>
      <xdr:colOff>101600</xdr:colOff>
      <xdr:row>98</xdr:row>
      <xdr:rowOff>108184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8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99311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90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12694</xdr:rowOff>
    </xdr:from>
    <xdr:to>
      <xdr:col>76</xdr:col>
      <xdr:colOff>165100</xdr:colOff>
      <xdr:row>98</xdr:row>
      <xdr:rowOff>114294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8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105421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90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16287</xdr:rowOff>
    </xdr:from>
    <xdr:to>
      <xdr:col>72</xdr:col>
      <xdr:colOff>38100</xdr:colOff>
      <xdr:row>98</xdr:row>
      <xdr:rowOff>117887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8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91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18262</xdr:rowOff>
    </xdr:from>
    <xdr:to>
      <xdr:col>67</xdr:col>
      <xdr:colOff>101600</xdr:colOff>
      <xdr:row>98</xdr:row>
      <xdr:rowOff>119862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8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110989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91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・議会費、総務費、民生費、労働費を除くと、住民一人当たりのコストは類似団体内平均と比較して、おおむね同等又は低い水準にある。</a:t>
          </a:r>
        </a:p>
        <a:p>
          <a:r>
            <a:rPr kumimoji="1" lang="ja-JP" altLang="en-US" sz="1100">
              <a:latin typeface="ＭＳ Ｐゴシック" panose="020B0600070205080204" pitchFamily="50" charset="-128"/>
              <a:ea typeface="ＭＳ Ｐゴシック" panose="020B0600070205080204" pitchFamily="50" charset="-128"/>
            </a:rPr>
            <a:t>・民生費は他自治体と比べ、老年人口割合が高く、また当市内に幼稚園が少なく、保育所又は認定こども園を利用する児童の割合が高いこと、労働費は労働福利厚生資金等貸付金が高い水準であることが主な要因となってる。</a:t>
          </a:r>
        </a:p>
        <a:p>
          <a:r>
            <a:rPr kumimoji="1" lang="ja-JP" altLang="en-US" sz="1100">
              <a:latin typeface="ＭＳ Ｐゴシック" panose="020B0600070205080204" pitchFamily="50" charset="-128"/>
              <a:ea typeface="ＭＳ Ｐゴシック" panose="020B0600070205080204" pitchFamily="50" charset="-128"/>
            </a:rPr>
            <a:t>・各目的において前年度と比較し、増加が大きなものの主な要因は以下のとおり。</a:t>
          </a:r>
        </a:p>
        <a:p>
          <a:r>
            <a:rPr kumimoji="1" lang="ja-JP" altLang="en-US" sz="1100">
              <a:latin typeface="ＭＳ Ｐゴシック" panose="020B0600070205080204" pitchFamily="50" charset="-128"/>
              <a:ea typeface="ＭＳ Ｐゴシック" panose="020B0600070205080204" pitchFamily="50" charset="-128"/>
            </a:rPr>
            <a:t>　総務費：市民会館建設に係る事業（建設、備品整備）に係る事業費が増加したこと。</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民生費：低所得者支援及び定額減税補足給付金給付事業の実施や障害者に係る施設給付費が増加したこと。</a:t>
          </a:r>
        </a:p>
        <a:p>
          <a:r>
            <a:rPr kumimoji="1" lang="ja-JP" altLang="en-US" sz="1100">
              <a:latin typeface="ＭＳ Ｐゴシック" panose="020B0600070205080204" pitchFamily="50" charset="-128"/>
              <a:ea typeface="ＭＳ Ｐゴシック" panose="020B0600070205080204" pitchFamily="50" charset="-128"/>
            </a:rPr>
            <a:t>・各目的別において前年度と比較し、減少が大きなものの主な要因は以下のとおり。</a:t>
          </a:r>
        </a:p>
        <a:p>
          <a:r>
            <a:rPr kumimoji="1" lang="ja-JP" altLang="en-US" sz="1100">
              <a:latin typeface="ＭＳ Ｐゴシック" panose="020B0600070205080204" pitchFamily="50" charset="-128"/>
              <a:ea typeface="ＭＳ Ｐゴシック" panose="020B0600070205080204" pitchFamily="50" charset="-128"/>
            </a:rPr>
            <a:t>　衛生費：新型コロナワクチン接種に係る事業費が減少したこと。　　商工費：国の施策による市独自の商品券配布事業の皆減により事業費が減少したこと。</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佐賀県鹿島市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財政調整基金は、財源不足の補塡や年度間の財源平準化のために、取崩や積立を行っている。</a:t>
          </a:r>
        </a:p>
        <a:p>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年度末残高は前年度を上回り、一般的に適正といわれている標準財政規模の</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％程度で推移している。</a:t>
          </a:r>
        </a:p>
        <a:p>
          <a:r>
            <a:rPr kumimoji="1" lang="ja-JP" altLang="en-US" sz="1300">
              <a:latin typeface="ＭＳ ゴシック" pitchFamily="49" charset="-128"/>
              <a:ea typeface="ＭＳ ゴシック" pitchFamily="49" charset="-128"/>
            </a:rPr>
            <a:t>実質単年度収支については、</a:t>
          </a:r>
          <a:r>
            <a:rPr kumimoji="1" lang="en-US" altLang="ja-JP" sz="1300">
              <a:latin typeface="ＭＳ ゴシック" pitchFamily="49" charset="-128"/>
              <a:ea typeface="ＭＳ ゴシック" pitchFamily="49" charset="-128"/>
            </a:rPr>
            <a:t>R4</a:t>
          </a:r>
          <a:r>
            <a:rPr kumimoji="1" lang="ja-JP" altLang="en-US" sz="1300">
              <a:latin typeface="ＭＳ ゴシック" pitchFamily="49" charset="-128"/>
              <a:ea typeface="ＭＳ ゴシック" pitchFamily="49" charset="-128"/>
            </a:rPr>
            <a:t>年度決算における実質収支が多額だったことにより、前年度から減少した。</a:t>
          </a:r>
        </a:p>
        <a:p>
          <a:r>
            <a:rPr kumimoji="1" lang="ja-JP" altLang="en-US" sz="1300">
              <a:latin typeface="ＭＳ ゴシック" pitchFamily="49" charset="-128"/>
              <a:ea typeface="ＭＳ ゴシック" pitchFamily="49" charset="-128"/>
            </a:rPr>
            <a:t>今後も、財政調整基金の取崩を最小限にとどめ、財政基盤の強化を図る。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佐賀県鹿島市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令和元年度以降、全ての会計で黒字決算となっている。</a:t>
          </a:r>
        </a:p>
        <a:p>
          <a:r>
            <a:rPr kumimoji="1" lang="ja-JP" altLang="en-US" sz="1400">
              <a:latin typeface="ＭＳ ゴシック" pitchFamily="49" charset="-128"/>
              <a:ea typeface="ＭＳ ゴシック" pitchFamily="49" charset="-128"/>
            </a:rPr>
            <a:t>今後も、料金・税収納率の向上や事業規模の精査、給付費の適正化等を進め、黒字を維持できるよう努めるとともに、健全な事業運営を図る。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12074_&#40575;&#23798;&#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97.8</v>
          </cell>
          <cell r="BX51">
            <v>94.1</v>
          </cell>
          <cell r="CF51">
            <v>79.599999999999994</v>
          </cell>
          <cell r="CN51">
            <v>93.5</v>
          </cell>
          <cell r="CV51">
            <v>101.2</v>
          </cell>
        </row>
        <row r="53">
          <cell r="BP53">
            <v>60.6</v>
          </cell>
          <cell r="BX53">
            <v>61.9</v>
          </cell>
          <cell r="CF53">
            <v>63.2</v>
          </cell>
          <cell r="CN53">
            <v>64.400000000000006</v>
          </cell>
          <cell r="CV53">
            <v>63.6</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97.8</v>
          </cell>
          <cell r="BX73">
            <v>94.1</v>
          </cell>
          <cell r="CF73">
            <v>79.599999999999994</v>
          </cell>
          <cell r="CN73">
            <v>93.5</v>
          </cell>
          <cell r="CV73">
            <v>101.2</v>
          </cell>
        </row>
        <row r="75">
          <cell r="BP75">
            <v>7.9</v>
          </cell>
          <cell r="BX75">
            <v>8.6</v>
          </cell>
          <cell r="CF75">
            <v>8.6</v>
          </cell>
          <cell r="CN75">
            <v>8.6</v>
          </cell>
          <cell r="CV75">
            <v>9.3000000000000007</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17611754</v>
      </c>
      <c r="BO4" s="436"/>
      <c r="BP4" s="436"/>
      <c r="BQ4" s="436"/>
      <c r="BR4" s="436"/>
      <c r="BS4" s="436"/>
      <c r="BT4" s="436"/>
      <c r="BU4" s="437"/>
      <c r="BV4" s="435">
        <v>17065466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3.5</v>
      </c>
      <c r="CU4" s="576"/>
      <c r="CV4" s="576"/>
      <c r="CW4" s="576"/>
      <c r="CX4" s="576"/>
      <c r="CY4" s="576"/>
      <c r="CZ4" s="576"/>
      <c r="DA4" s="577"/>
      <c r="DB4" s="575">
        <v>6.2</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17280211</v>
      </c>
      <c r="BO5" s="407"/>
      <c r="BP5" s="407"/>
      <c r="BQ5" s="407"/>
      <c r="BR5" s="407"/>
      <c r="BS5" s="407"/>
      <c r="BT5" s="407"/>
      <c r="BU5" s="408"/>
      <c r="BV5" s="406">
        <v>16424645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93.4</v>
      </c>
      <c r="CU5" s="404"/>
      <c r="CV5" s="404"/>
      <c r="CW5" s="404"/>
      <c r="CX5" s="404"/>
      <c r="CY5" s="404"/>
      <c r="CZ5" s="404"/>
      <c r="DA5" s="405"/>
      <c r="DB5" s="403">
        <v>91.7</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331543</v>
      </c>
      <c r="BO6" s="407"/>
      <c r="BP6" s="407"/>
      <c r="BQ6" s="407"/>
      <c r="BR6" s="407"/>
      <c r="BS6" s="407"/>
      <c r="BT6" s="407"/>
      <c r="BU6" s="408"/>
      <c r="BV6" s="406">
        <v>640821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v>
      </c>
      <c r="CU6" s="550"/>
      <c r="CV6" s="550"/>
      <c r="CW6" s="550"/>
      <c r="CX6" s="550"/>
      <c r="CY6" s="550"/>
      <c r="CZ6" s="550"/>
      <c r="DA6" s="551"/>
      <c r="DB6" s="549">
        <v>93.1</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73072</v>
      </c>
      <c r="BO7" s="407"/>
      <c r="BP7" s="407"/>
      <c r="BQ7" s="407"/>
      <c r="BR7" s="407"/>
      <c r="BS7" s="407"/>
      <c r="BT7" s="407"/>
      <c r="BU7" s="408"/>
      <c r="BV7" s="406">
        <v>185832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7463642</v>
      </c>
      <c r="CU7" s="407"/>
      <c r="CV7" s="407"/>
      <c r="CW7" s="407"/>
      <c r="CX7" s="407"/>
      <c r="CY7" s="407"/>
      <c r="CZ7" s="407"/>
      <c r="DA7" s="408"/>
      <c r="DB7" s="406">
        <v>7382099</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258471</v>
      </c>
      <c r="BO8" s="407"/>
      <c r="BP8" s="407"/>
      <c r="BQ8" s="407"/>
      <c r="BR8" s="407"/>
      <c r="BS8" s="407"/>
      <c r="BT8" s="407"/>
      <c r="BU8" s="408"/>
      <c r="BV8" s="406">
        <v>454989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0.47</v>
      </c>
      <c r="CU8" s="510"/>
      <c r="CV8" s="510"/>
      <c r="CW8" s="510"/>
      <c r="CX8" s="510"/>
      <c r="CY8" s="510"/>
      <c r="CZ8" s="510"/>
      <c r="DA8" s="511"/>
      <c r="DB8" s="509">
        <v>0.48</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27892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-196518</v>
      </c>
      <c r="BO9" s="407"/>
      <c r="BP9" s="407"/>
      <c r="BQ9" s="407"/>
      <c r="BR9" s="407"/>
      <c r="BS9" s="407"/>
      <c r="BT9" s="407"/>
      <c r="BU9" s="408"/>
      <c r="BV9" s="406">
        <v>148263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10.7</v>
      </c>
      <c r="CU9" s="404"/>
      <c r="CV9" s="404"/>
      <c r="CW9" s="404"/>
      <c r="CX9" s="404"/>
      <c r="CY9" s="404"/>
      <c r="CZ9" s="404"/>
      <c r="DA9" s="405"/>
      <c r="DB9" s="403">
        <v>10.7</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29684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231000</v>
      </c>
      <c r="BO10" s="407"/>
      <c r="BP10" s="407"/>
      <c r="BQ10" s="407"/>
      <c r="BR10" s="407"/>
      <c r="BS10" s="407"/>
      <c r="BT10" s="407"/>
      <c r="BU10" s="408"/>
      <c r="BV10" s="406">
        <v>241000</v>
      </c>
      <c r="BW10" s="407"/>
      <c r="BX10" s="407"/>
      <c r="BY10" s="407"/>
      <c r="BZ10" s="407"/>
      <c r="CA10" s="407"/>
      <c r="CB10" s="407"/>
      <c r="CC10" s="408"/>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75"/>
      <c r="B12" s="512" t="s">
        <v>122</v>
      </c>
      <c r="C12" s="513"/>
      <c r="D12" s="513"/>
      <c r="E12" s="513"/>
      <c r="F12" s="513"/>
      <c r="G12" s="513"/>
      <c r="H12" s="513"/>
      <c r="I12" s="513"/>
      <c r="J12" s="513"/>
      <c r="K12" s="514"/>
      <c r="L12" s="521" t="s">
        <v>123</v>
      </c>
      <c r="M12" s="522"/>
      <c r="N12" s="522"/>
      <c r="O12" s="522"/>
      <c r="P12" s="522"/>
      <c r="Q12" s="523"/>
      <c r="R12" s="524">
        <v>27596</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171000</v>
      </c>
      <c r="BO12" s="407"/>
      <c r="BP12" s="407"/>
      <c r="BQ12" s="407"/>
      <c r="BR12" s="407"/>
      <c r="BS12" s="407"/>
      <c r="BT12" s="407"/>
      <c r="BU12" s="408"/>
      <c r="BV12" s="406">
        <v>208300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27367</v>
      </c>
      <c r="S13" s="494"/>
      <c r="T13" s="494"/>
      <c r="U13" s="494"/>
      <c r="V13" s="495"/>
      <c r="W13" s="496" t="s">
        <v>131</v>
      </c>
      <c r="X13" s="392"/>
      <c r="Y13" s="392"/>
      <c r="Z13" s="392"/>
      <c r="AA13" s="392"/>
      <c r="AB13" s="393"/>
      <c r="AC13" s="359">
        <v>1899</v>
      </c>
      <c r="AD13" s="360"/>
      <c r="AE13" s="360"/>
      <c r="AF13" s="360"/>
      <c r="AG13" s="361"/>
      <c r="AH13" s="359">
        <v>2220</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-136518</v>
      </c>
      <c r="BO13" s="407"/>
      <c r="BP13" s="407"/>
      <c r="BQ13" s="407"/>
      <c r="BR13" s="407"/>
      <c r="BS13" s="407"/>
      <c r="BT13" s="407"/>
      <c r="BU13" s="408"/>
      <c r="BV13" s="406">
        <v>180963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9.3000000000000007</v>
      </c>
      <c r="CU13" s="404"/>
      <c r="CV13" s="404"/>
      <c r="CW13" s="404"/>
      <c r="CX13" s="404"/>
      <c r="CY13" s="404"/>
      <c r="CZ13" s="404"/>
      <c r="DA13" s="405"/>
      <c r="DB13" s="403">
        <v>8.6</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27914</v>
      </c>
      <c r="S14" s="494"/>
      <c r="T14" s="494"/>
      <c r="U14" s="494"/>
      <c r="V14" s="495"/>
      <c r="W14" s="497"/>
      <c r="X14" s="395"/>
      <c r="Y14" s="395"/>
      <c r="Z14" s="395"/>
      <c r="AA14" s="395"/>
      <c r="AB14" s="396"/>
      <c r="AC14" s="486">
        <v>12.9</v>
      </c>
      <c r="AD14" s="487"/>
      <c r="AE14" s="487"/>
      <c r="AF14" s="487"/>
      <c r="AG14" s="488"/>
      <c r="AH14" s="486">
        <v>14.2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101.2</v>
      </c>
      <c r="CU14" s="504"/>
      <c r="CV14" s="504"/>
      <c r="CW14" s="504"/>
      <c r="CX14" s="504"/>
      <c r="CY14" s="504"/>
      <c r="CZ14" s="504"/>
      <c r="DA14" s="505"/>
      <c r="DB14" s="503">
        <v>93.5</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27722</v>
      </c>
      <c r="S15" s="494"/>
      <c r="T15" s="494"/>
      <c r="U15" s="494"/>
      <c r="V15" s="495"/>
      <c r="W15" s="496" t="s">
        <v>137</v>
      </c>
      <c r="X15" s="392"/>
      <c r="Y15" s="392"/>
      <c r="Z15" s="392"/>
      <c r="AA15" s="392"/>
      <c r="AB15" s="393"/>
      <c r="AC15" s="359">
        <v>3752</v>
      </c>
      <c r="AD15" s="360"/>
      <c r="AE15" s="360"/>
      <c r="AF15" s="360"/>
      <c r="AG15" s="361"/>
      <c r="AH15" s="359">
        <v>4007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3163226</v>
      </c>
      <c r="BO15" s="436"/>
      <c r="BP15" s="436"/>
      <c r="BQ15" s="436"/>
      <c r="BR15" s="436"/>
      <c r="BS15" s="436"/>
      <c r="BT15" s="436"/>
      <c r="BU15" s="437"/>
      <c r="BV15" s="435">
        <v>3091621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25.5</v>
      </c>
      <c r="AD16" s="487"/>
      <c r="AE16" s="487"/>
      <c r="AF16" s="487"/>
      <c r="AG16" s="488"/>
      <c r="AH16" s="486">
        <v>25.7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6613818</v>
      </c>
      <c r="BO16" s="407"/>
      <c r="BP16" s="407"/>
      <c r="BQ16" s="407"/>
      <c r="BR16" s="407"/>
      <c r="BS16" s="407"/>
      <c r="BT16" s="407"/>
      <c r="BU16" s="408"/>
      <c r="BV16" s="406">
        <v>6475250</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9050</v>
      </c>
      <c r="AD17" s="360"/>
      <c r="AE17" s="360"/>
      <c r="AF17" s="360"/>
      <c r="AG17" s="361"/>
      <c r="AH17" s="359">
        <v>9378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3954748</v>
      </c>
      <c r="BO17" s="407"/>
      <c r="BP17" s="407"/>
      <c r="BQ17" s="407"/>
      <c r="BR17" s="407"/>
      <c r="BS17" s="407"/>
      <c r="BT17" s="407"/>
      <c r="BU17" s="408"/>
      <c r="BV17" s="406">
        <v>3890207</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112.12</v>
      </c>
      <c r="M18" s="459"/>
      <c r="N18" s="459"/>
      <c r="O18" s="459"/>
      <c r="P18" s="459"/>
      <c r="Q18" s="459"/>
      <c r="R18" s="460"/>
      <c r="S18" s="460"/>
      <c r="T18" s="460"/>
      <c r="U18" s="460"/>
      <c r="V18" s="461"/>
      <c r="W18" s="477"/>
      <c r="X18" s="478"/>
      <c r="Y18" s="478"/>
      <c r="Z18" s="478"/>
      <c r="AA18" s="478"/>
      <c r="AB18" s="502"/>
      <c r="AC18" s="376">
        <v>61.6</v>
      </c>
      <c r="AD18" s="377"/>
      <c r="AE18" s="377"/>
      <c r="AF18" s="377"/>
      <c r="AG18" s="462"/>
      <c r="AH18" s="376">
        <v>60.1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7146360</v>
      </c>
      <c r="BO18" s="407"/>
      <c r="BP18" s="407"/>
      <c r="BQ18" s="407"/>
      <c r="BR18" s="407"/>
      <c r="BS18" s="407"/>
      <c r="BT18" s="407"/>
      <c r="BU18" s="408"/>
      <c r="BV18" s="406">
        <v>6948522</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249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9494569</v>
      </c>
      <c r="BO19" s="407"/>
      <c r="BP19" s="407"/>
      <c r="BQ19" s="407"/>
      <c r="BR19" s="407"/>
      <c r="BS19" s="407"/>
      <c r="BT19" s="407"/>
      <c r="BU19" s="408"/>
      <c r="BV19" s="406">
        <v>9431852</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10046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13700171</v>
      </c>
      <c r="BO22" s="436"/>
      <c r="BP22" s="436"/>
      <c r="BQ22" s="436"/>
      <c r="BR22" s="436"/>
      <c r="BS22" s="436"/>
      <c r="BT22" s="436"/>
      <c r="BU22" s="437"/>
      <c r="BV22" s="435">
        <v>12978115</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11885590</v>
      </c>
      <c r="BO23" s="407"/>
      <c r="BP23" s="407"/>
      <c r="BQ23" s="407"/>
      <c r="BR23" s="407"/>
      <c r="BS23" s="407"/>
      <c r="BT23" s="407"/>
      <c r="BU23" s="408"/>
      <c r="BV23" s="406">
        <v>11187162</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7860</v>
      </c>
      <c r="R24" s="360"/>
      <c r="S24" s="360"/>
      <c r="T24" s="360"/>
      <c r="U24" s="360"/>
      <c r="V24" s="361"/>
      <c r="W24" s="449"/>
      <c r="X24" s="386"/>
      <c r="Y24" s="387"/>
      <c r="Z24" s="362" t="s">
        <v>162</v>
      </c>
      <c r="AA24" s="363"/>
      <c r="AB24" s="363"/>
      <c r="AC24" s="363"/>
      <c r="AD24" s="363"/>
      <c r="AE24" s="363"/>
      <c r="AF24" s="363"/>
      <c r="AG24" s="364"/>
      <c r="AH24" s="359">
        <v>195</v>
      </c>
      <c r="AI24" s="360"/>
      <c r="AJ24" s="360"/>
      <c r="AK24" s="360"/>
      <c r="AL24" s="361"/>
      <c r="AM24" s="359">
        <v>614445</v>
      </c>
      <c r="AN24" s="360"/>
      <c r="AO24" s="360"/>
      <c r="AP24" s="360"/>
      <c r="AQ24" s="360"/>
      <c r="AR24" s="361"/>
      <c r="AS24" s="359">
        <v>3151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9585726</v>
      </c>
      <c r="BO24" s="407"/>
      <c r="BP24" s="407"/>
      <c r="BQ24" s="407"/>
      <c r="BR24" s="407"/>
      <c r="BS24" s="407"/>
      <c r="BT24" s="407"/>
      <c r="BU24" s="408"/>
      <c r="BV24" s="406">
        <v>8519765</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6350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2193675</v>
      </c>
      <c r="BO25" s="436"/>
      <c r="BP25" s="436"/>
      <c r="BQ25" s="436"/>
      <c r="BR25" s="436"/>
      <c r="BS25" s="436"/>
      <c r="BT25" s="436"/>
      <c r="BU25" s="437"/>
      <c r="BV25" s="435">
        <v>2607429</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5960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4200</v>
      </c>
      <c r="R27" s="360"/>
      <c r="S27" s="360"/>
      <c r="T27" s="360"/>
      <c r="U27" s="360"/>
      <c r="V27" s="361"/>
      <c r="W27" s="449"/>
      <c r="X27" s="386"/>
      <c r="Y27" s="387"/>
      <c r="Z27" s="362" t="s">
        <v>171</v>
      </c>
      <c r="AA27" s="363"/>
      <c r="AB27" s="363"/>
      <c r="AC27" s="363"/>
      <c r="AD27" s="363"/>
      <c r="AE27" s="363"/>
      <c r="AF27" s="363"/>
      <c r="AG27" s="364"/>
      <c r="AH27" s="359">
        <v>4</v>
      </c>
      <c r="AI27" s="360"/>
      <c r="AJ27" s="360"/>
      <c r="AK27" s="360"/>
      <c r="AL27" s="361"/>
      <c r="AM27" s="359">
        <v>13816</v>
      </c>
      <c r="AN27" s="360"/>
      <c r="AO27" s="360"/>
      <c r="AP27" s="360"/>
      <c r="AQ27" s="360"/>
      <c r="AR27" s="361"/>
      <c r="AS27" s="359">
        <v>3454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310006</v>
      </c>
      <c r="BO27" s="441"/>
      <c r="BP27" s="441"/>
      <c r="BQ27" s="441"/>
      <c r="BR27" s="441"/>
      <c r="BS27" s="441"/>
      <c r="BT27" s="441"/>
      <c r="BU27" s="442"/>
      <c r="BV27" s="440">
        <v>309986</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3540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1169840</v>
      </c>
      <c r="BO28" s="436"/>
      <c r="BP28" s="436"/>
      <c r="BQ28" s="436"/>
      <c r="BR28" s="436"/>
      <c r="BS28" s="436"/>
      <c r="BT28" s="436"/>
      <c r="BU28" s="437"/>
      <c r="BV28" s="435">
        <v>1109826</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14</v>
      </c>
      <c r="M29" s="360"/>
      <c r="N29" s="360"/>
      <c r="O29" s="360"/>
      <c r="P29" s="361"/>
      <c r="Q29" s="359">
        <v>3340</v>
      </c>
      <c r="R29" s="360"/>
      <c r="S29" s="360"/>
      <c r="T29" s="360"/>
      <c r="U29" s="360"/>
      <c r="V29" s="361"/>
      <c r="W29" s="450"/>
      <c r="X29" s="451"/>
      <c r="Y29" s="452"/>
      <c r="Z29" s="362" t="s">
        <v>177</v>
      </c>
      <c r="AA29" s="363"/>
      <c r="AB29" s="363"/>
      <c r="AC29" s="363"/>
      <c r="AD29" s="363"/>
      <c r="AE29" s="363"/>
      <c r="AF29" s="363"/>
      <c r="AG29" s="364"/>
      <c r="AH29" s="359">
        <v>199</v>
      </c>
      <c r="AI29" s="360"/>
      <c r="AJ29" s="360"/>
      <c r="AK29" s="360"/>
      <c r="AL29" s="361"/>
      <c r="AM29" s="359">
        <v>628261</v>
      </c>
      <c r="AN29" s="360"/>
      <c r="AO29" s="360"/>
      <c r="AP29" s="360"/>
      <c r="AQ29" s="360"/>
      <c r="AR29" s="361"/>
      <c r="AS29" s="359">
        <v>3157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319686</v>
      </c>
      <c r="BO29" s="407"/>
      <c r="BP29" s="407"/>
      <c r="BQ29" s="407"/>
      <c r="BR29" s="407"/>
      <c r="BS29" s="407"/>
      <c r="BT29" s="407"/>
      <c r="BU29" s="408"/>
      <c r="BV29" s="406">
        <v>288611</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2100498</v>
      </c>
      <c r="BO30" s="441"/>
      <c r="BP30" s="441"/>
      <c r="BQ30" s="441"/>
      <c r="BR30" s="441"/>
      <c r="BS30" s="441"/>
      <c r="BT30" s="441"/>
      <c r="BU30" s="442"/>
      <c r="BV30" s="440">
        <v>1900945</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4</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6</v>
      </c>
      <c r="BX34" s="354"/>
      <c r="BY34" s="355" t="str">
        <f>IF('各会計、関係団体の財政状況及び健全化判断比率'!B68="","",'各会計、関係団体の財政状況及び健全化判断比率'!B68)</f>
        <v>鹿島・藤津地区衛生施設組合</v>
      </c>
      <c r="BZ34" s="355"/>
      <c r="CA34" s="355"/>
      <c r="CB34" s="355"/>
      <c r="CC34" s="355"/>
      <c r="CD34" s="355"/>
      <c r="CE34" s="355"/>
      <c r="CF34" s="355"/>
      <c r="CG34" s="355"/>
      <c r="CH34" s="355"/>
      <c r="CI34" s="355"/>
      <c r="CJ34" s="355"/>
      <c r="CK34" s="355"/>
      <c r="CL34" s="355"/>
      <c r="CM34" s="355"/>
      <c r="CN34" s="175"/>
      <c r="CO34" s="354">
        <f>IF(CQ34="","",MAX(C34:D43,U34:V43,AM34:AN43,BE34:BF43,BW34:BX43)+1)</f>
        <v>11</v>
      </c>
      <c r="CP34" s="354"/>
      <c r="CQ34" s="355" t="str">
        <f>IF('各会計、関係団体の財政状況及び健全化判断比率'!BS7="","",'各会計、関係団体の財政状況及び健全化判断比率'!BS7)</f>
        <v>鹿島市土地開発公社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75"/>
      <c r="AM35" s="354">
        <f t="shared" ref="AM35:AM43" si="0">IF(AO35="","",AM34+1)</f>
        <v>5</v>
      </c>
      <c r="AN35" s="354"/>
      <c r="AO35" s="355" t="str">
        <f>IF('各会計、関係団体の財政状況及び健全化判断比率'!B31="","",'各会計、関係団体の財政状況及び健全化判断比率'!B31)</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7</v>
      </c>
      <c r="BX35" s="354"/>
      <c r="BY35" s="355" t="str">
        <f>IF('各会計、関係団体の財政状況及び健全化判断比率'!B69="","",'各会計、関係団体の財政状況及び健全化判断比率'!B69)</f>
        <v>杵藤地区広域市町村圏組合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t="str">
        <f t="shared" ref="U36:U43" si="4">IF(W36="","",U35+1)</f>
        <v/>
      </c>
      <c r="V36" s="354"/>
      <c r="W36" s="355"/>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8</v>
      </c>
      <c r="BX36" s="354"/>
      <c r="BY36" s="355" t="str">
        <f>IF('各会計、関係団体の財政状況及び健全化判断比率'!B70="","",'各会計、関係団体の財政状況及び健全化判断比率'!B70)</f>
        <v>佐賀県後期高齢者医療広域連合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9</v>
      </c>
      <c r="BX37" s="354"/>
      <c r="BY37" s="355" t="str">
        <f>IF('各会計、関係団体の財政状況及び健全化判断比率'!B71="","",'各会計、関係団体の財政状況及び健全化判断比率'!B71)</f>
        <v>佐賀県市町総合事務組合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10</v>
      </c>
      <c r="BX38" s="354"/>
      <c r="BY38" s="355" t="str">
        <f>IF('各会計、関係団体の財政状況及び健全化判断比率'!B72="","",'各会計、関係団体の財政状況及び健全化判断比率'!B72)</f>
        <v>佐賀県西部広域環境組合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QaAntsSdOFcEPXpyI72GnE4kgRyAzwAoGW1X1XLPaqAl8NLDSIF9O6TddVF9yX/jRmx9dn3uNimgyaP17XhEXg==" saltValue="ZkhyiiYHD0l6KKerwKuV5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533</v>
      </c>
      <c r="D34" s="1136"/>
      <c r="E34" s="1137"/>
      <c r="F34" s="32">
        <v>9.92</v>
      </c>
      <c r="G34" s="33">
        <v>11.15</v>
      </c>
      <c r="H34" s="33">
        <v>10.82</v>
      </c>
      <c r="I34" s="33">
        <v>11.83</v>
      </c>
      <c r="J34" s="34">
        <v>12.2</v>
      </c>
      <c r="K34" s="22"/>
      <c r="L34" s="22"/>
      <c r="M34" s="22"/>
      <c r="N34" s="22"/>
      <c r="O34" s="22"/>
      <c r="P34" s="22"/>
    </row>
    <row r="35" spans="1:16" ht="39" customHeight="1" x14ac:dyDescent="0.2">
      <c r="A35" s="22"/>
      <c r="B35" s="35"/>
      <c r="C35" s="1132" t="s">
        <v>534</v>
      </c>
      <c r="D35" s="1132"/>
      <c r="E35" s="1133"/>
      <c r="F35" s="36" t="s">
        <v>487</v>
      </c>
      <c r="G35" s="37">
        <v>2.29</v>
      </c>
      <c r="H35" s="37">
        <v>2.65</v>
      </c>
      <c r="I35" s="37">
        <v>3.66</v>
      </c>
      <c r="J35" s="38">
        <v>4.62</v>
      </c>
      <c r="K35" s="22"/>
      <c r="L35" s="22"/>
      <c r="M35" s="22"/>
      <c r="N35" s="22"/>
      <c r="O35" s="22"/>
      <c r="P35" s="22"/>
    </row>
    <row r="36" spans="1:16" ht="39" customHeight="1" x14ac:dyDescent="0.2">
      <c r="A36" s="22"/>
      <c r="B36" s="35"/>
      <c r="C36" s="1132" t="s">
        <v>535</v>
      </c>
      <c r="D36" s="1132"/>
      <c r="E36" s="1133"/>
      <c r="F36" s="36">
        <v>3.68</v>
      </c>
      <c r="G36" s="37">
        <v>3.46</v>
      </c>
      <c r="H36" s="37">
        <v>4.03</v>
      </c>
      <c r="I36" s="37">
        <v>6.16</v>
      </c>
      <c r="J36" s="38">
        <v>3.46</v>
      </c>
      <c r="K36" s="22"/>
      <c r="L36" s="22"/>
      <c r="M36" s="22"/>
      <c r="N36" s="22"/>
      <c r="O36" s="22"/>
      <c r="P36" s="22"/>
    </row>
    <row r="37" spans="1:16" ht="39" customHeight="1" x14ac:dyDescent="0.2">
      <c r="A37" s="22"/>
      <c r="B37" s="35"/>
      <c r="C37" s="1132" t="s">
        <v>536</v>
      </c>
      <c r="D37" s="1132"/>
      <c r="E37" s="1133"/>
      <c r="F37" s="36">
        <v>0.3</v>
      </c>
      <c r="G37" s="37">
        <v>0.61</v>
      </c>
      <c r="H37" s="37">
        <v>2.06</v>
      </c>
      <c r="I37" s="37">
        <v>1.0900000000000001</v>
      </c>
      <c r="J37" s="38">
        <v>1.1399999999999999</v>
      </c>
      <c r="K37" s="22"/>
      <c r="L37" s="22"/>
      <c r="M37" s="22"/>
      <c r="N37" s="22"/>
      <c r="O37" s="22"/>
      <c r="P37" s="22"/>
    </row>
    <row r="38" spans="1:16" ht="39" customHeight="1" x14ac:dyDescent="0.2">
      <c r="A38" s="22"/>
      <c r="B38" s="35"/>
      <c r="C38" s="1132" t="s">
        <v>537</v>
      </c>
      <c r="D38" s="1132"/>
      <c r="E38" s="1133"/>
      <c r="F38" s="36">
        <v>0</v>
      </c>
      <c r="G38" s="37">
        <v>0.01</v>
      </c>
      <c r="H38" s="37">
        <v>0.03</v>
      </c>
      <c r="I38" s="37">
        <v>0.02</v>
      </c>
      <c r="J38" s="38">
        <v>0.06</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v>0.61</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82VBtuVqplcyytnacDbfXUMbEqgk59d/lzM6zjtX3Uly3wmeGSvWo7uqIFSBGu3dRQZ2ELP5Y2vBPlF8H5uOg==" saltValue="CAbl66d3P0DEmdFET9X6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895</v>
      </c>
      <c r="L45" s="58">
        <v>909</v>
      </c>
      <c r="M45" s="58">
        <v>942</v>
      </c>
      <c r="N45" s="58">
        <v>1005</v>
      </c>
      <c r="O45" s="59">
        <v>1012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482</v>
      </c>
      <c r="L48" s="62">
        <v>324</v>
      </c>
      <c r="M48" s="62">
        <v>313</v>
      </c>
      <c r="N48" s="62">
        <v>369</v>
      </c>
      <c r="O48" s="63">
        <v>365</v>
      </c>
      <c r="P48" s="46"/>
      <c r="Q48" s="46"/>
      <c r="R48" s="46"/>
      <c r="S48" s="46"/>
      <c r="T48" s="46"/>
      <c r="U48" s="46"/>
    </row>
    <row r="49" spans="1:21" ht="30.75" customHeight="1" x14ac:dyDescent="0.2">
      <c r="A49" s="46"/>
      <c r="B49" s="1163"/>
      <c r="C49" s="1164"/>
      <c r="D49" s="60"/>
      <c r="E49" s="1140" t="s">
        <v>14</v>
      </c>
      <c r="F49" s="1140"/>
      <c r="G49" s="1140"/>
      <c r="H49" s="1140"/>
      <c r="I49" s="1140"/>
      <c r="J49" s="1141"/>
      <c r="K49" s="61">
        <v>116</v>
      </c>
      <c r="L49" s="62">
        <v>121</v>
      </c>
      <c r="M49" s="62">
        <v>112</v>
      </c>
      <c r="N49" s="62">
        <v>110</v>
      </c>
      <c r="O49" s="63">
        <v>119</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0</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t="s">
        <v>487</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879</v>
      </c>
      <c r="L52" s="62">
        <v>836</v>
      </c>
      <c r="M52" s="62">
        <v>822</v>
      </c>
      <c r="N52" s="62">
        <v>828</v>
      </c>
      <c r="O52" s="63">
        <v>829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614</v>
      </c>
      <c r="L53" s="67">
        <v>518</v>
      </c>
      <c r="M53" s="67">
        <v>545</v>
      </c>
      <c r="N53" s="67">
        <v>656</v>
      </c>
      <c r="O53" s="68">
        <v>667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c9cjWCs5/MqGStqQr2Ul1IZuyBe19upsx18+dBc8BZXcsiZoTeYr8L2OI47sOcUTmzQuOcQTl72vM092KQ6Yg==" saltValue="AknGkaDZkfGrBMTHndyZ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42">
        <v>11205</v>
      </c>
      <c r="J41" s="343">
        <v>11369</v>
      </c>
      <c r="K41" s="343">
        <v>12340</v>
      </c>
      <c r="L41" s="343">
        <v>12978</v>
      </c>
      <c r="M41" s="344">
        <v>13700</v>
      </c>
    </row>
    <row r="42" spans="2:13" ht="27.75" customHeight="1" x14ac:dyDescent="0.2">
      <c r="B42" s="1171"/>
      <c r="C42" s="1172"/>
      <c r="D42" s="104"/>
      <c r="E42" s="1175" t="s">
        <v>32</v>
      </c>
      <c r="F42" s="1175"/>
      <c r="G42" s="1175"/>
      <c r="H42" s="1176"/>
      <c r="I42" s="345">
        <v>468</v>
      </c>
      <c r="J42" s="346">
        <v>453</v>
      </c>
      <c r="K42" s="346">
        <v>438</v>
      </c>
      <c r="L42" s="346">
        <v>423</v>
      </c>
      <c r="M42" s="347">
        <v>408</v>
      </c>
    </row>
    <row r="43" spans="2:13" ht="27.75" customHeight="1" x14ac:dyDescent="0.2">
      <c r="B43" s="1171"/>
      <c r="C43" s="1172"/>
      <c r="D43" s="104"/>
      <c r="E43" s="1175" t="s">
        <v>33</v>
      </c>
      <c r="F43" s="1175"/>
      <c r="G43" s="1175"/>
      <c r="H43" s="1176"/>
      <c r="I43" s="345">
        <v>4923</v>
      </c>
      <c r="J43" s="346">
        <v>5113</v>
      </c>
      <c r="K43" s="346">
        <v>4837</v>
      </c>
      <c r="L43" s="346">
        <v>4867</v>
      </c>
      <c r="M43" s="347">
        <v>5383</v>
      </c>
    </row>
    <row r="44" spans="2:13" ht="27.75" customHeight="1" x14ac:dyDescent="0.2">
      <c r="B44" s="1171"/>
      <c r="C44" s="1172"/>
      <c r="D44" s="104"/>
      <c r="E44" s="1175" t="s">
        <v>34</v>
      </c>
      <c r="F44" s="1175"/>
      <c r="G44" s="1175"/>
      <c r="H44" s="1176"/>
      <c r="I44" s="345">
        <v>1445</v>
      </c>
      <c r="J44" s="346">
        <v>1295</v>
      </c>
      <c r="K44" s="346">
        <v>1240</v>
      </c>
      <c r="L44" s="346">
        <v>1231</v>
      </c>
      <c r="M44" s="347">
        <v>1088</v>
      </c>
    </row>
    <row r="45" spans="2:13" ht="27.75" customHeight="1" x14ac:dyDescent="0.2">
      <c r="B45" s="1171"/>
      <c r="C45" s="1172"/>
      <c r="D45" s="104"/>
      <c r="E45" s="1175" t="s">
        <v>35</v>
      </c>
      <c r="F45" s="1175"/>
      <c r="G45" s="1175"/>
      <c r="H45" s="1176"/>
      <c r="I45" s="345">
        <v>1897</v>
      </c>
      <c r="J45" s="346">
        <v>1792</v>
      </c>
      <c r="K45" s="346">
        <v>1743</v>
      </c>
      <c r="L45" s="346">
        <v>1661</v>
      </c>
      <c r="M45" s="347">
        <v>1644</v>
      </c>
    </row>
    <row r="46" spans="2:13" ht="27.75" customHeight="1" x14ac:dyDescent="0.2">
      <c r="B46" s="1171"/>
      <c r="C46" s="1172"/>
      <c r="D46" s="105"/>
      <c r="E46" s="1175" t="s">
        <v>36</v>
      </c>
      <c r="F46" s="1175"/>
      <c r="G46" s="1175"/>
      <c r="H46" s="1176"/>
      <c r="I46" s="345" t="s">
        <v>487</v>
      </c>
      <c r="J46" s="346" t="s">
        <v>487</v>
      </c>
      <c r="K46" s="346" t="s">
        <v>487</v>
      </c>
      <c r="L46" s="346" t="s">
        <v>487</v>
      </c>
      <c r="M46" s="347" t="s">
        <v>487</v>
      </c>
    </row>
    <row r="47" spans="2:13" ht="27.75" customHeight="1" x14ac:dyDescent="0.2">
      <c r="B47" s="1171"/>
      <c r="C47" s="1172"/>
      <c r="D47" s="106"/>
      <c r="E47" s="1185" t="s">
        <v>37</v>
      </c>
      <c r="F47" s="1186"/>
      <c r="G47" s="1186"/>
      <c r="H47" s="1187"/>
      <c r="I47" s="345" t="s">
        <v>487</v>
      </c>
      <c r="J47" s="346" t="s">
        <v>487</v>
      </c>
      <c r="K47" s="346" t="s">
        <v>487</v>
      </c>
      <c r="L47" s="346" t="s">
        <v>487</v>
      </c>
      <c r="M47" s="347" t="s">
        <v>487</v>
      </c>
    </row>
    <row r="48" spans="2:13" ht="27.75" customHeight="1" x14ac:dyDescent="0.2">
      <c r="B48" s="1171"/>
      <c r="C48" s="1172"/>
      <c r="D48" s="104"/>
      <c r="E48" s="1175" t="s">
        <v>38</v>
      </c>
      <c r="F48" s="1175"/>
      <c r="G48" s="1175"/>
      <c r="H48" s="1176"/>
      <c r="I48" s="345" t="s">
        <v>487</v>
      </c>
      <c r="J48" s="346" t="s">
        <v>487</v>
      </c>
      <c r="K48" s="346" t="s">
        <v>487</v>
      </c>
      <c r="L48" s="346" t="s">
        <v>487</v>
      </c>
      <c r="M48" s="347" t="s">
        <v>487</v>
      </c>
    </row>
    <row r="49" spans="2:13" ht="27.75" customHeight="1" x14ac:dyDescent="0.2">
      <c r="B49" s="1173"/>
      <c r="C49" s="1174"/>
      <c r="D49" s="104"/>
      <c r="E49" s="1175" t="s">
        <v>39</v>
      </c>
      <c r="F49" s="1175"/>
      <c r="G49" s="1175"/>
      <c r="H49" s="1176"/>
      <c r="I49" s="345" t="s">
        <v>487</v>
      </c>
      <c r="J49" s="346" t="s">
        <v>487</v>
      </c>
      <c r="K49" s="346" t="s">
        <v>487</v>
      </c>
      <c r="L49" s="346" t="s">
        <v>487</v>
      </c>
      <c r="M49" s="347" t="s">
        <v>487</v>
      </c>
    </row>
    <row r="50" spans="2:13" ht="27.75" customHeight="1" x14ac:dyDescent="0.2">
      <c r="B50" s="1169" t="s">
        <v>40</v>
      </c>
      <c r="C50" s="1170"/>
      <c r="D50" s="107"/>
      <c r="E50" s="1175" t="s">
        <v>41</v>
      </c>
      <c r="F50" s="1175"/>
      <c r="G50" s="1175"/>
      <c r="H50" s="1176"/>
      <c r="I50" s="345">
        <v>3223</v>
      </c>
      <c r="J50" s="346">
        <v>3234</v>
      </c>
      <c r="K50" s="346">
        <v>3752</v>
      </c>
      <c r="L50" s="346">
        <v>3618</v>
      </c>
      <c r="M50" s="347">
        <v>3908</v>
      </c>
    </row>
    <row r="51" spans="2:13" ht="27.75" customHeight="1" x14ac:dyDescent="0.2">
      <c r="B51" s="1171"/>
      <c r="C51" s="1172"/>
      <c r="D51" s="104"/>
      <c r="E51" s="1175" t="s">
        <v>42</v>
      </c>
      <c r="F51" s="1175"/>
      <c r="G51" s="1175"/>
      <c r="H51" s="1176"/>
      <c r="I51" s="345">
        <v>530</v>
      </c>
      <c r="J51" s="346">
        <v>519</v>
      </c>
      <c r="K51" s="346">
        <v>508</v>
      </c>
      <c r="L51" s="346">
        <v>467</v>
      </c>
      <c r="M51" s="347">
        <v>445</v>
      </c>
    </row>
    <row r="52" spans="2:13" ht="27.75" customHeight="1" x14ac:dyDescent="0.2">
      <c r="B52" s="1173"/>
      <c r="C52" s="1174"/>
      <c r="D52" s="104"/>
      <c r="E52" s="1175" t="s">
        <v>43</v>
      </c>
      <c r="F52" s="1175"/>
      <c r="G52" s="1175"/>
      <c r="H52" s="1176"/>
      <c r="I52" s="345">
        <v>10058</v>
      </c>
      <c r="J52" s="346">
        <v>10221</v>
      </c>
      <c r="K52" s="346">
        <v>10938</v>
      </c>
      <c r="L52" s="346">
        <v>10946</v>
      </c>
      <c r="M52" s="347">
        <v>11150</v>
      </c>
    </row>
    <row r="53" spans="2:13" ht="27.75" customHeight="1" thickBot="1" x14ac:dyDescent="0.25">
      <c r="B53" s="1177" t="s">
        <v>19</v>
      </c>
      <c r="C53" s="1178"/>
      <c r="D53" s="108"/>
      <c r="E53" s="1179" t="s">
        <v>44</v>
      </c>
      <c r="F53" s="1179"/>
      <c r="G53" s="1179"/>
      <c r="H53" s="1180"/>
      <c r="I53" s="348">
        <v>6127</v>
      </c>
      <c r="J53" s="349">
        <v>6047</v>
      </c>
      <c r="K53" s="349">
        <v>5400</v>
      </c>
      <c r="L53" s="349">
        <v>6130</v>
      </c>
      <c r="M53" s="350">
        <v>6721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6zCUaXvV8EcgkoEnQqRXzlaaRDdgVGV6EUjgoHGOCHd2JESQcwSiKQEOLJu4PTDMMOimLXcqm6Z5f1daxiSU3A==" saltValue="aKoBVU25EpktqpX7sHO60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120">
        <v>1077</v>
      </c>
      <c r="G55" s="120">
        <v>1110</v>
      </c>
      <c r="H55" s="121">
        <v>1170</v>
      </c>
    </row>
    <row r="56" spans="2:8" ht="52.5" customHeight="1" x14ac:dyDescent="0.2">
      <c r="B56" s="122"/>
      <c r="C56" s="1198" t="s">
        <v>47</v>
      </c>
      <c r="D56" s="1198"/>
      <c r="E56" s="1199"/>
      <c r="F56" s="123">
        <v>289</v>
      </c>
      <c r="G56" s="123">
        <v>289</v>
      </c>
      <c r="H56" s="124">
        <v>320</v>
      </c>
    </row>
    <row r="57" spans="2:8" ht="53.25" customHeight="1" x14ac:dyDescent="0.2">
      <c r="B57" s="122"/>
      <c r="C57" s="1200" t="s">
        <v>48</v>
      </c>
      <c r="D57" s="1200"/>
      <c r="E57" s="1201"/>
      <c r="F57" s="125">
        <v>2068</v>
      </c>
      <c r="G57" s="125">
        <v>1901</v>
      </c>
      <c r="H57" s="126">
        <v>2100</v>
      </c>
    </row>
    <row r="58" spans="2:8" ht="45.75" customHeight="1" x14ac:dyDescent="0.2">
      <c r="B58" s="127"/>
      <c r="C58" s="1188" t="s">
        <v>553</v>
      </c>
      <c r="D58" s="1189"/>
      <c r="E58" s="1190"/>
      <c r="F58" s="128">
        <v>980</v>
      </c>
      <c r="G58" s="128">
        <v>923</v>
      </c>
      <c r="H58" s="129">
        <v>1145</v>
      </c>
    </row>
    <row r="59" spans="2:8" ht="45.75" customHeight="1" x14ac:dyDescent="0.2">
      <c r="B59" s="127"/>
      <c r="C59" s="1188" t="s">
        <v>554</v>
      </c>
      <c r="D59" s="1189"/>
      <c r="E59" s="1190"/>
      <c r="F59" s="128">
        <v>744</v>
      </c>
      <c r="G59" s="128">
        <v>619</v>
      </c>
      <c r="H59" s="129">
        <v>594</v>
      </c>
    </row>
    <row r="60" spans="2:8" ht="45.75" customHeight="1" x14ac:dyDescent="0.2">
      <c r="B60" s="127"/>
      <c r="C60" s="1188" t="s">
        <v>555</v>
      </c>
      <c r="D60" s="1189"/>
      <c r="E60" s="1190"/>
      <c r="F60" s="128">
        <v>233</v>
      </c>
      <c r="G60" s="128">
        <v>235</v>
      </c>
      <c r="H60" s="129">
        <v>234</v>
      </c>
    </row>
    <row r="61" spans="2:8" ht="45.75" customHeight="1" x14ac:dyDescent="0.2">
      <c r="B61" s="127"/>
      <c r="C61" s="1188" t="s">
        <v>556</v>
      </c>
      <c r="D61" s="1189"/>
      <c r="E61" s="1190"/>
      <c r="F61" s="128">
        <v>31</v>
      </c>
      <c r="G61" s="128">
        <v>35</v>
      </c>
      <c r="H61" s="129">
        <v>42</v>
      </c>
    </row>
    <row r="62" spans="2:8" ht="45.75" customHeight="1" thickBot="1" x14ac:dyDescent="0.25">
      <c r="B62" s="130"/>
      <c r="C62" s="1191" t="s">
        <v>557</v>
      </c>
      <c r="D62" s="1192"/>
      <c r="E62" s="1193"/>
      <c r="F62" s="131">
        <v>36</v>
      </c>
      <c r="G62" s="131">
        <v>35</v>
      </c>
      <c r="H62" s="132">
        <v>34</v>
      </c>
    </row>
    <row r="63" spans="2:8" ht="52.5" customHeight="1" thickBot="1" x14ac:dyDescent="0.25">
      <c r="B63" s="133"/>
      <c r="C63" s="1194" t="s">
        <v>49</v>
      </c>
      <c r="D63" s="1194"/>
      <c r="E63" s="1195"/>
      <c r="F63" s="134">
        <v>3434</v>
      </c>
      <c r="G63" s="134">
        <v>3299</v>
      </c>
      <c r="H63" s="135">
        <v>3590</v>
      </c>
    </row>
    <row r="64" spans="2:8" ht="13" x14ac:dyDescent="0.2"/>
  </sheetData>
  <sheetProtection algorithmName="SHA-512" hashValue="f3ao36Ktt/bupJnJHXfYfGJz7LMjb3xbm8Gzkx38mLUWjFvQApTX9ubhylzXMM6s2D+baEdClF42Uc+PIKkUZA==" saltValue="15pElPFh81LGkO8C2v6T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BF590-E9B3-457B-85B2-9AAD27F98066}">
  <sheetPr>
    <pageSetUpPr fitToPage="1"/>
  </sheetPr>
  <dimension ref="A1:DE85"/>
  <sheetViews>
    <sheetView showGridLines="0" tabSelected="1" zoomScaleNormal="100" zoomScaleSheetLayoutView="55" workbookViewId="0">
      <selection activeCell="AO39" sqref="AO3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559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560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562</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563</v>
      </c>
      <c r="AO51" s="1230"/>
      <c r="AP51" s="1230"/>
      <c r="AQ51" s="1230"/>
      <c r="AR51" s="1230"/>
      <c r="AS51" s="1230"/>
      <c r="AT51" s="1230"/>
      <c r="AU51" s="1230"/>
      <c r="AV51" s="1230"/>
      <c r="AW51" s="1230"/>
      <c r="AX51" s="1230"/>
      <c r="AY51" s="1230"/>
      <c r="AZ51" s="1230"/>
      <c r="BA51" s="1230"/>
      <c r="BB51" s="1230" t="s">
        <v>564</v>
      </c>
      <c r="BC51" s="1230"/>
      <c r="BD51" s="1230"/>
      <c r="BE51" s="1230"/>
      <c r="BF51" s="1230"/>
      <c r="BG51" s="1230"/>
      <c r="BH51" s="1230"/>
      <c r="BI51" s="1230"/>
      <c r="BJ51" s="1230"/>
      <c r="BK51" s="1230"/>
      <c r="BL51" s="1230"/>
      <c r="BM51" s="1230"/>
      <c r="BN51" s="1230"/>
      <c r="BO51" s="1230"/>
      <c r="BP51" s="1231">
        <v>97.8</v>
      </c>
      <c r="BQ51" s="1231"/>
      <c r="BR51" s="1231"/>
      <c r="BS51" s="1231"/>
      <c r="BT51" s="1231"/>
      <c r="BU51" s="1231"/>
      <c r="BV51" s="1231"/>
      <c r="BW51" s="1231"/>
      <c r="BX51" s="1231">
        <v>94.1</v>
      </c>
      <c r="BY51" s="1231"/>
      <c r="BZ51" s="1231"/>
      <c r="CA51" s="1231"/>
      <c r="CB51" s="1231"/>
      <c r="CC51" s="1231"/>
      <c r="CD51" s="1231"/>
      <c r="CE51" s="1231"/>
      <c r="CF51" s="1231">
        <v>79.599999999999994</v>
      </c>
      <c r="CG51" s="1231"/>
      <c r="CH51" s="1231"/>
      <c r="CI51" s="1231"/>
      <c r="CJ51" s="1231"/>
      <c r="CK51" s="1231"/>
      <c r="CL51" s="1231"/>
      <c r="CM51" s="1231"/>
      <c r="CN51" s="1231">
        <v>93.5</v>
      </c>
      <c r="CO51" s="1231"/>
      <c r="CP51" s="1231"/>
      <c r="CQ51" s="1231"/>
      <c r="CR51" s="1231"/>
      <c r="CS51" s="1231"/>
      <c r="CT51" s="1231"/>
      <c r="CU51" s="1231"/>
      <c r="CV51" s="1231">
        <v>101.2</v>
      </c>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565</v>
      </c>
      <c r="BC53" s="1230"/>
      <c r="BD53" s="1230"/>
      <c r="BE53" s="1230"/>
      <c r="BF53" s="1230"/>
      <c r="BG53" s="1230"/>
      <c r="BH53" s="1230"/>
      <c r="BI53" s="1230"/>
      <c r="BJ53" s="1230"/>
      <c r="BK53" s="1230"/>
      <c r="BL53" s="1230"/>
      <c r="BM53" s="1230"/>
      <c r="BN53" s="1230"/>
      <c r="BO53" s="1230"/>
      <c r="BP53" s="1231">
        <v>60.6</v>
      </c>
      <c r="BQ53" s="1231"/>
      <c r="BR53" s="1231"/>
      <c r="BS53" s="1231"/>
      <c r="BT53" s="1231"/>
      <c r="BU53" s="1231"/>
      <c r="BV53" s="1231"/>
      <c r="BW53" s="1231"/>
      <c r="BX53" s="1231">
        <v>61.9</v>
      </c>
      <c r="BY53" s="1231"/>
      <c r="BZ53" s="1231"/>
      <c r="CA53" s="1231"/>
      <c r="CB53" s="1231"/>
      <c r="CC53" s="1231"/>
      <c r="CD53" s="1231"/>
      <c r="CE53" s="1231"/>
      <c r="CF53" s="1231">
        <v>63.2</v>
      </c>
      <c r="CG53" s="1231"/>
      <c r="CH53" s="1231"/>
      <c r="CI53" s="1231"/>
      <c r="CJ53" s="1231"/>
      <c r="CK53" s="1231"/>
      <c r="CL53" s="1231"/>
      <c r="CM53" s="1231"/>
      <c r="CN53" s="1231">
        <v>64.400000000000006</v>
      </c>
      <c r="CO53" s="1231"/>
      <c r="CP53" s="1231"/>
      <c r="CQ53" s="1231"/>
      <c r="CR53" s="1231"/>
      <c r="CS53" s="1231"/>
      <c r="CT53" s="1231"/>
      <c r="CU53" s="1231"/>
      <c r="CV53" s="1231">
        <v>63.6</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566</v>
      </c>
      <c r="AO55" s="1226"/>
      <c r="AP55" s="1226"/>
      <c r="AQ55" s="1226"/>
      <c r="AR55" s="1226"/>
      <c r="AS55" s="1226"/>
      <c r="AT55" s="1226"/>
      <c r="AU55" s="1226"/>
      <c r="AV55" s="1226"/>
      <c r="AW55" s="1226"/>
      <c r="AX55" s="1226"/>
      <c r="AY55" s="1226"/>
      <c r="AZ55" s="1226"/>
      <c r="BA55" s="1226"/>
      <c r="BB55" s="1230" t="s">
        <v>564</v>
      </c>
      <c r="BC55" s="1230"/>
      <c r="BD55" s="1230"/>
      <c r="BE55" s="1230"/>
      <c r="BF55" s="1230"/>
      <c r="BG55" s="1230"/>
      <c r="BH55" s="1230"/>
      <c r="BI55" s="1230"/>
      <c r="BJ55" s="1230"/>
      <c r="BK55" s="1230"/>
      <c r="BL55" s="1230"/>
      <c r="BM55" s="1230"/>
      <c r="BN55" s="1230"/>
      <c r="BO55" s="1230"/>
      <c r="BP55" s="1231">
        <v>49.1</v>
      </c>
      <c r="BQ55" s="1231"/>
      <c r="BR55" s="1231"/>
      <c r="BS55" s="1231"/>
      <c r="BT55" s="1231"/>
      <c r="BU55" s="1231"/>
      <c r="BV55" s="1231"/>
      <c r="BW55" s="1231"/>
      <c r="BX55" s="1231">
        <v>41.5</v>
      </c>
      <c r="BY55" s="1231"/>
      <c r="BZ55" s="1231"/>
      <c r="CA55" s="1231"/>
      <c r="CB55" s="1231"/>
      <c r="CC55" s="1231"/>
      <c r="CD55" s="1231"/>
      <c r="CE55" s="1231"/>
      <c r="CF55" s="1231">
        <v>25.2</v>
      </c>
      <c r="CG55" s="1231"/>
      <c r="CH55" s="1231"/>
      <c r="CI55" s="1231"/>
      <c r="CJ55" s="1231"/>
      <c r="CK55" s="1231"/>
      <c r="CL55" s="1231"/>
      <c r="CM55" s="1231"/>
      <c r="CN55" s="1231">
        <v>15.7</v>
      </c>
      <c r="CO55" s="1231"/>
      <c r="CP55" s="1231"/>
      <c r="CQ55" s="1231"/>
      <c r="CR55" s="1231"/>
      <c r="CS55" s="1231"/>
      <c r="CT55" s="1231"/>
      <c r="CU55" s="1231"/>
      <c r="CV55" s="1231">
        <v>10.199999999999999</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565</v>
      </c>
      <c r="BC57" s="1230"/>
      <c r="BD57" s="1230"/>
      <c r="BE57" s="1230"/>
      <c r="BF57" s="1230"/>
      <c r="BG57" s="1230"/>
      <c r="BH57" s="1230"/>
      <c r="BI57" s="1230"/>
      <c r="BJ57" s="1230"/>
      <c r="BK57" s="1230"/>
      <c r="BL57" s="1230"/>
      <c r="BM57" s="1230"/>
      <c r="BN57" s="1230"/>
      <c r="BO57" s="1230"/>
      <c r="BP57" s="1231">
        <v>61</v>
      </c>
      <c r="BQ57" s="1231"/>
      <c r="BR57" s="1231"/>
      <c r="BS57" s="1231"/>
      <c r="BT57" s="1231"/>
      <c r="BU57" s="1231"/>
      <c r="BV57" s="1231"/>
      <c r="BW57" s="1231"/>
      <c r="BX57" s="1231">
        <v>61.7</v>
      </c>
      <c r="BY57" s="1231"/>
      <c r="BZ57" s="1231"/>
      <c r="CA57" s="1231"/>
      <c r="CB57" s="1231"/>
      <c r="CC57" s="1231"/>
      <c r="CD57" s="1231"/>
      <c r="CE57" s="1231"/>
      <c r="CF57" s="1231">
        <v>62.5</v>
      </c>
      <c r="CG57" s="1231"/>
      <c r="CH57" s="1231"/>
      <c r="CI57" s="1231"/>
      <c r="CJ57" s="1231"/>
      <c r="CK57" s="1231"/>
      <c r="CL57" s="1231"/>
      <c r="CM57" s="1231"/>
      <c r="CN57" s="1231">
        <v>64.3</v>
      </c>
      <c r="CO57" s="1231"/>
      <c r="CP57" s="1231"/>
      <c r="CQ57" s="1231"/>
      <c r="CR57" s="1231"/>
      <c r="CS57" s="1231"/>
      <c r="CT57" s="1231"/>
      <c r="CU57" s="1231"/>
      <c r="CV57" s="1231">
        <v>64.7</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567</v>
      </c>
    </row>
    <row r="64" spans="1:109" ht="13" x14ac:dyDescent="0.2">
      <c r="B64" s="259"/>
      <c r="G64" s="1208"/>
      <c r="I64" s="1240"/>
      <c r="J64" s="1240"/>
      <c r="K64" s="1240"/>
      <c r="L64" s="1240"/>
      <c r="M64" s="1240"/>
      <c r="N64" s="1241"/>
      <c r="AM64" s="1208"/>
      <c r="AN64" s="1208" t="s">
        <v>560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568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562</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563</v>
      </c>
      <c r="AO73" s="1230"/>
      <c r="AP73" s="1230"/>
      <c r="AQ73" s="1230"/>
      <c r="AR73" s="1230"/>
      <c r="AS73" s="1230"/>
      <c r="AT73" s="1230"/>
      <c r="AU73" s="1230"/>
      <c r="AV73" s="1230"/>
      <c r="AW73" s="1230"/>
      <c r="AX73" s="1230"/>
      <c r="AY73" s="1230"/>
      <c r="AZ73" s="1230"/>
      <c r="BA73" s="1230"/>
      <c r="BB73" s="1230" t="s">
        <v>564</v>
      </c>
      <c r="BC73" s="1230"/>
      <c r="BD73" s="1230"/>
      <c r="BE73" s="1230"/>
      <c r="BF73" s="1230"/>
      <c r="BG73" s="1230"/>
      <c r="BH73" s="1230"/>
      <c r="BI73" s="1230"/>
      <c r="BJ73" s="1230"/>
      <c r="BK73" s="1230"/>
      <c r="BL73" s="1230"/>
      <c r="BM73" s="1230"/>
      <c r="BN73" s="1230"/>
      <c r="BO73" s="1230"/>
      <c r="BP73" s="1231">
        <v>97.8</v>
      </c>
      <c r="BQ73" s="1231"/>
      <c r="BR73" s="1231"/>
      <c r="BS73" s="1231"/>
      <c r="BT73" s="1231"/>
      <c r="BU73" s="1231"/>
      <c r="BV73" s="1231"/>
      <c r="BW73" s="1231"/>
      <c r="BX73" s="1231">
        <v>94.1</v>
      </c>
      <c r="BY73" s="1231"/>
      <c r="BZ73" s="1231"/>
      <c r="CA73" s="1231"/>
      <c r="CB73" s="1231"/>
      <c r="CC73" s="1231"/>
      <c r="CD73" s="1231"/>
      <c r="CE73" s="1231"/>
      <c r="CF73" s="1231">
        <v>79.599999999999994</v>
      </c>
      <c r="CG73" s="1231"/>
      <c r="CH73" s="1231"/>
      <c r="CI73" s="1231"/>
      <c r="CJ73" s="1231"/>
      <c r="CK73" s="1231"/>
      <c r="CL73" s="1231"/>
      <c r="CM73" s="1231"/>
      <c r="CN73" s="1231">
        <v>93.5</v>
      </c>
      <c r="CO73" s="1231"/>
      <c r="CP73" s="1231"/>
      <c r="CQ73" s="1231"/>
      <c r="CR73" s="1231"/>
      <c r="CS73" s="1231"/>
      <c r="CT73" s="1231"/>
      <c r="CU73" s="1231"/>
      <c r="CV73" s="1231">
        <v>101.2</v>
      </c>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569</v>
      </c>
      <c r="BC75" s="1230"/>
      <c r="BD75" s="1230"/>
      <c r="BE75" s="1230"/>
      <c r="BF75" s="1230"/>
      <c r="BG75" s="1230"/>
      <c r="BH75" s="1230"/>
      <c r="BI75" s="1230"/>
      <c r="BJ75" s="1230"/>
      <c r="BK75" s="1230"/>
      <c r="BL75" s="1230"/>
      <c r="BM75" s="1230"/>
      <c r="BN75" s="1230"/>
      <c r="BO75" s="1230"/>
      <c r="BP75" s="1231">
        <v>7.9</v>
      </c>
      <c r="BQ75" s="1231"/>
      <c r="BR75" s="1231"/>
      <c r="BS75" s="1231"/>
      <c r="BT75" s="1231"/>
      <c r="BU75" s="1231"/>
      <c r="BV75" s="1231"/>
      <c r="BW75" s="1231"/>
      <c r="BX75" s="1231">
        <v>8.6</v>
      </c>
      <c r="BY75" s="1231"/>
      <c r="BZ75" s="1231"/>
      <c r="CA75" s="1231"/>
      <c r="CB75" s="1231"/>
      <c r="CC75" s="1231"/>
      <c r="CD75" s="1231"/>
      <c r="CE75" s="1231"/>
      <c r="CF75" s="1231">
        <v>8.6</v>
      </c>
      <c r="CG75" s="1231"/>
      <c r="CH75" s="1231"/>
      <c r="CI75" s="1231"/>
      <c r="CJ75" s="1231"/>
      <c r="CK75" s="1231"/>
      <c r="CL75" s="1231"/>
      <c r="CM75" s="1231"/>
      <c r="CN75" s="1231">
        <v>8.6</v>
      </c>
      <c r="CO75" s="1231"/>
      <c r="CP75" s="1231"/>
      <c r="CQ75" s="1231"/>
      <c r="CR75" s="1231"/>
      <c r="CS75" s="1231"/>
      <c r="CT75" s="1231"/>
      <c r="CU75" s="1231"/>
      <c r="CV75" s="1231">
        <v>9.3000000000000007</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566</v>
      </c>
      <c r="AO77" s="1226"/>
      <c r="AP77" s="1226"/>
      <c r="AQ77" s="1226"/>
      <c r="AR77" s="1226"/>
      <c r="AS77" s="1226"/>
      <c r="AT77" s="1226"/>
      <c r="AU77" s="1226"/>
      <c r="AV77" s="1226"/>
      <c r="AW77" s="1226"/>
      <c r="AX77" s="1226"/>
      <c r="AY77" s="1226"/>
      <c r="AZ77" s="1226"/>
      <c r="BA77" s="1226"/>
      <c r="BB77" s="1230" t="s">
        <v>564</v>
      </c>
      <c r="BC77" s="1230"/>
      <c r="BD77" s="1230"/>
      <c r="BE77" s="1230"/>
      <c r="BF77" s="1230"/>
      <c r="BG77" s="1230"/>
      <c r="BH77" s="1230"/>
      <c r="BI77" s="1230"/>
      <c r="BJ77" s="1230"/>
      <c r="BK77" s="1230"/>
      <c r="BL77" s="1230"/>
      <c r="BM77" s="1230"/>
      <c r="BN77" s="1230"/>
      <c r="BO77" s="1230"/>
      <c r="BP77" s="1231">
        <v>49.1</v>
      </c>
      <c r="BQ77" s="1231"/>
      <c r="BR77" s="1231"/>
      <c r="BS77" s="1231"/>
      <c r="BT77" s="1231"/>
      <c r="BU77" s="1231"/>
      <c r="BV77" s="1231"/>
      <c r="BW77" s="1231"/>
      <c r="BX77" s="1231">
        <v>41.5</v>
      </c>
      <c r="BY77" s="1231"/>
      <c r="BZ77" s="1231"/>
      <c r="CA77" s="1231"/>
      <c r="CB77" s="1231"/>
      <c r="CC77" s="1231"/>
      <c r="CD77" s="1231"/>
      <c r="CE77" s="1231"/>
      <c r="CF77" s="1231">
        <v>25.2</v>
      </c>
      <c r="CG77" s="1231"/>
      <c r="CH77" s="1231"/>
      <c r="CI77" s="1231"/>
      <c r="CJ77" s="1231"/>
      <c r="CK77" s="1231"/>
      <c r="CL77" s="1231"/>
      <c r="CM77" s="1231"/>
      <c r="CN77" s="1231">
        <v>15.7</v>
      </c>
      <c r="CO77" s="1231"/>
      <c r="CP77" s="1231"/>
      <c r="CQ77" s="1231"/>
      <c r="CR77" s="1231"/>
      <c r="CS77" s="1231"/>
      <c r="CT77" s="1231"/>
      <c r="CU77" s="1231"/>
      <c r="CV77" s="1231">
        <v>10.199999999999999</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569</v>
      </c>
      <c r="BC79" s="1230"/>
      <c r="BD79" s="1230"/>
      <c r="BE79" s="1230"/>
      <c r="BF79" s="1230"/>
      <c r="BG79" s="1230"/>
      <c r="BH79" s="1230"/>
      <c r="BI79" s="1230"/>
      <c r="BJ79" s="1230"/>
      <c r="BK79" s="1230"/>
      <c r="BL79" s="1230"/>
      <c r="BM79" s="1230"/>
      <c r="BN79" s="1230"/>
      <c r="BO79" s="1230"/>
      <c r="BP79" s="1231">
        <v>9.5</v>
      </c>
      <c r="BQ79" s="1231"/>
      <c r="BR79" s="1231"/>
      <c r="BS79" s="1231"/>
      <c r="BT79" s="1231"/>
      <c r="BU79" s="1231"/>
      <c r="BV79" s="1231"/>
      <c r="BW79" s="1231"/>
      <c r="BX79" s="1231">
        <v>9.1999999999999993</v>
      </c>
      <c r="BY79" s="1231"/>
      <c r="BZ79" s="1231"/>
      <c r="CA79" s="1231"/>
      <c r="CB79" s="1231"/>
      <c r="CC79" s="1231"/>
      <c r="CD79" s="1231"/>
      <c r="CE79" s="1231"/>
      <c r="CF79" s="1231">
        <v>8.9</v>
      </c>
      <c r="CG79" s="1231"/>
      <c r="CH79" s="1231"/>
      <c r="CI79" s="1231"/>
      <c r="CJ79" s="1231"/>
      <c r="CK79" s="1231"/>
      <c r="CL79" s="1231"/>
      <c r="CM79" s="1231"/>
      <c r="CN79" s="1231">
        <v>8.9</v>
      </c>
      <c r="CO79" s="1231"/>
      <c r="CP79" s="1231"/>
      <c r="CQ79" s="1231"/>
      <c r="CR79" s="1231"/>
      <c r="CS79" s="1231"/>
      <c r="CT79" s="1231"/>
      <c r="CU79" s="1231"/>
      <c r="CV79" s="1231">
        <v>9</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PRx/lbzZmyeH70v30Wl0CRm+34SQ0Q3d2d829z8wG2Oc4ezoTxB7umY0PJDgYNt1Q9PifAtgs161X27/0C4MXg==" saltValue="7N7MAu1QEfOdTYuT5Z+T0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42149-8E8D-430D-A219-F7A200B4A3C8}">
  <sheetPr>
    <pageSetUpPr fitToPage="1"/>
  </sheetPr>
  <dimension ref="A1:DR125"/>
  <sheetViews>
    <sheetView showGridLines="0" zoomScaleNormal="100" zoomScaleSheetLayoutView="70" workbookViewId="0">
      <selection activeCell="AO39" sqref="AO3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qMMO72+IvoWylh4TPN2kU89akBgDUN/hzdcZ+C5iBhoIGDG/h3ayM4FzAiYFa9l5zfHQ6B0PpbwaJ0HRDxz8xA==" saltValue="isC0Q7MpMMpPvkguzAyZR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1E4A0-3927-496C-A645-4BCEEDAB4DEE}">
  <sheetPr>
    <pageSetUpPr fitToPage="1"/>
  </sheetPr>
  <dimension ref="A1:DR125"/>
  <sheetViews>
    <sheetView showGridLines="0" zoomScaleNormal="100" zoomScaleSheetLayoutView="55" workbookViewId="0">
      <selection activeCell="AO39" sqref="AO3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MCmDhJfaIWeTJB5LD3sjPQG/TW+kzbnNOtyF6GNPSn4HCok0ADGG4VWyxMHN/6mKc+G1QVuXQqmbSpvqahJ0KQ==" saltValue="hyGYkjehz6CSkGYXeGC2R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68689</v>
      </c>
      <c r="E3" s="154"/>
      <c r="F3" s="155">
        <v>94081</v>
      </c>
      <c r="G3" s="156"/>
      <c r="H3" s="157"/>
    </row>
    <row r="4" spans="1:8" x14ac:dyDescent="0.2">
      <c r="A4" s="158"/>
      <c r="B4" s="159"/>
      <c r="C4" s="160"/>
      <c r="D4" s="161">
        <v>30208</v>
      </c>
      <c r="E4" s="162"/>
      <c r="F4" s="163">
        <v>48949</v>
      </c>
      <c r="G4" s="164"/>
      <c r="H4" s="165"/>
    </row>
    <row r="5" spans="1:8" x14ac:dyDescent="0.2">
      <c r="A5" s="146" t="s">
        <v>519</v>
      </c>
      <c r="B5" s="151"/>
      <c r="C5" s="152"/>
      <c r="D5" s="153">
        <v>62443</v>
      </c>
      <c r="E5" s="154"/>
      <c r="F5" s="155">
        <v>92632</v>
      </c>
      <c r="G5" s="156"/>
      <c r="H5" s="157"/>
    </row>
    <row r="6" spans="1:8" x14ac:dyDescent="0.2">
      <c r="A6" s="158"/>
      <c r="B6" s="159"/>
      <c r="C6" s="160"/>
      <c r="D6" s="161">
        <v>21343</v>
      </c>
      <c r="E6" s="162"/>
      <c r="F6" s="163">
        <v>47978</v>
      </c>
      <c r="G6" s="164"/>
      <c r="H6" s="165"/>
    </row>
    <row r="7" spans="1:8" x14ac:dyDescent="0.2">
      <c r="A7" s="146" t="s">
        <v>520</v>
      </c>
      <c r="B7" s="151"/>
      <c r="C7" s="152"/>
      <c r="D7" s="153">
        <v>99607</v>
      </c>
      <c r="E7" s="154"/>
      <c r="F7" s="155">
        <v>96469</v>
      </c>
      <c r="G7" s="156"/>
      <c r="H7" s="157"/>
    </row>
    <row r="8" spans="1:8" x14ac:dyDescent="0.2">
      <c r="A8" s="158"/>
      <c r="B8" s="159"/>
      <c r="C8" s="160"/>
      <c r="D8" s="161">
        <v>61056</v>
      </c>
      <c r="E8" s="162"/>
      <c r="F8" s="163">
        <v>49775</v>
      </c>
      <c r="G8" s="164"/>
      <c r="H8" s="165"/>
    </row>
    <row r="9" spans="1:8" x14ac:dyDescent="0.2">
      <c r="A9" s="146" t="s">
        <v>521</v>
      </c>
      <c r="B9" s="151"/>
      <c r="C9" s="152"/>
      <c r="D9" s="153">
        <v>85850</v>
      </c>
      <c r="E9" s="154"/>
      <c r="F9" s="155">
        <v>85743</v>
      </c>
      <c r="G9" s="156"/>
      <c r="H9" s="157"/>
    </row>
    <row r="10" spans="1:8" x14ac:dyDescent="0.2">
      <c r="A10" s="158"/>
      <c r="B10" s="159"/>
      <c r="C10" s="160"/>
      <c r="D10" s="161">
        <v>62871</v>
      </c>
      <c r="E10" s="162"/>
      <c r="F10" s="163">
        <v>45231</v>
      </c>
      <c r="G10" s="164"/>
      <c r="H10" s="165"/>
    </row>
    <row r="11" spans="1:8" x14ac:dyDescent="0.2">
      <c r="A11" s="146" t="s">
        <v>522</v>
      </c>
      <c r="B11" s="151"/>
      <c r="C11" s="152"/>
      <c r="D11" s="153">
        <v>103369</v>
      </c>
      <c r="E11" s="154"/>
      <c r="F11" s="155">
        <v>92509</v>
      </c>
      <c r="G11" s="156"/>
      <c r="H11" s="157"/>
    </row>
    <row r="12" spans="1:8" x14ac:dyDescent="0.2">
      <c r="A12" s="158"/>
      <c r="B12" s="159"/>
      <c r="C12" s="166"/>
      <c r="D12" s="161">
        <v>74248</v>
      </c>
      <c r="E12" s="162"/>
      <c r="F12" s="163">
        <v>52274</v>
      </c>
      <c r="G12" s="164"/>
      <c r="H12" s="165"/>
    </row>
    <row r="13" spans="1:8" x14ac:dyDescent="0.2">
      <c r="A13" s="146"/>
      <c r="B13" s="151"/>
      <c r="C13" s="152"/>
      <c r="D13" s="153">
        <v>83992</v>
      </c>
      <c r="E13" s="154"/>
      <c r="F13" s="155">
        <v>92287</v>
      </c>
      <c r="G13" s="167"/>
      <c r="H13" s="157"/>
    </row>
    <row r="14" spans="1:8" x14ac:dyDescent="0.2">
      <c r="A14" s="158"/>
      <c r="B14" s="159"/>
      <c r="C14" s="160"/>
      <c r="D14" s="161">
        <v>49945</v>
      </c>
      <c r="E14" s="162"/>
      <c r="F14" s="163">
        <v>48841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3.69</v>
      </c>
      <c r="C19" s="168">
        <f>ROUND(VALUE(SUBSTITUTE(実質収支比率等に係る経年分析!G$48,"▲","-")),2)</f>
        <v>3.47</v>
      </c>
      <c r="D19" s="168">
        <f>ROUND(VALUE(SUBSTITUTE(実質収支比率等に係る経年分析!H$48,"▲","-")),2)</f>
        <v>4.03</v>
      </c>
      <c r="E19" s="168">
        <f>ROUND(VALUE(SUBSTITUTE(実質収支比率等に係る経年分析!I$48,"▲","-")),2)</f>
        <v>6.16</v>
      </c>
      <c r="F19" s="168">
        <f>ROUND(VALUE(SUBSTITUTE(実質収支比率等に係る経年分析!J$48,"▲","-")),2)</f>
        <v>3.46</v>
      </c>
    </row>
    <row r="20" spans="1:11" x14ac:dyDescent="0.2">
      <c r="A20" s="168" t="s">
        <v>53</v>
      </c>
      <c r="B20" s="168">
        <f>ROUND(VALUE(SUBSTITUTE(実質収支比率等に係る経年分析!F$47,"▲","-")),2)</f>
        <v>15.21</v>
      </c>
      <c r="C20" s="168">
        <f>ROUND(VALUE(SUBSTITUTE(実質収支比率等に係る経年分析!G$47,"▲","-")),2)</f>
        <v>12.45</v>
      </c>
      <c r="D20" s="168">
        <f>ROUND(VALUE(SUBSTITUTE(実質収支比率等に係る経年分析!H$47,"▲","-")),2)</f>
        <v>14.17</v>
      </c>
      <c r="E20" s="168">
        <f>ROUND(VALUE(SUBSTITUTE(実質収支比率等に係る経年分析!I$47,"▲","-")),2)</f>
        <v>15.03</v>
      </c>
      <c r="F20" s="168">
        <f>ROUND(VALUE(SUBSTITUTE(実質収支比率等に係る経年分析!J$47,"▲","-")),2)</f>
        <v>15.67</v>
      </c>
    </row>
    <row r="21" spans="1:11" x14ac:dyDescent="0.2">
      <c r="A21" s="168" t="s">
        <v>54</v>
      </c>
      <c r="B21" s="168">
        <f>IF(ISNUMBER(VALUE(SUBSTITUTE(実質収支比率等に係る経年分析!F$49,"▲","-"))),ROUND(VALUE(SUBSTITUTE(実質収支比率等に係る経年分析!F$49,"▲","-")),2),NA())</f>
        <v>-4.6399999999999997</v>
      </c>
      <c r="C21" s="168">
        <f>IF(ISNUMBER(VALUE(SUBSTITUTE(実質収支比率等に係る経年分析!G$49,"▲","-"))),ROUND(VALUE(SUBSTITUTE(実質収支比率等に係る経年分析!G$49,"▲","-")),2),NA())</f>
        <v>-2.65</v>
      </c>
      <c r="D21" s="168">
        <f>IF(ISNUMBER(VALUE(SUBSTITUTE(実質収支比率等に係る経年分析!H$49,"▲","-"))),ROUND(VALUE(SUBSTITUTE(実質収支比率等に係る経年分析!H$49,"▲","-")),2),NA())</f>
        <v>2.99</v>
      </c>
      <c r="E21" s="168">
        <f>IF(ISNUMBER(VALUE(SUBSTITUTE(実質収支比率等に係る経年分析!I$49,"▲","-"))),ROUND(VALUE(SUBSTITUTE(実質収支比率等に係る経年分析!I$49,"▲","-")),2),NA())</f>
        <v>2.4500000000000002</v>
      </c>
      <c r="F21" s="168">
        <f>IF(ISNUMBER(VALUE(SUBSTITUTE(実質収支比率等に係る経年分析!J$49,"▲","-"))),ROUND(VALUE(SUBSTITUTE(実質収支比率等に係る経年分析!J$49,"▲","-")),2),NA())</f>
        <v>-1.83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0.61</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0.06</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2.06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1.0900000000000001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1.1399999999999999</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3.68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3.46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4.03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6.16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3.46</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2.29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2.65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3.66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4.62</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9.92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11.15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10.82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11.83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879</v>
      </c>
      <c r="E42" s="170"/>
      <c r="F42" s="170"/>
      <c r="G42" s="170">
        <f>'実質公債費比率（分子）の構造'!L$52</f>
        <v>836</v>
      </c>
      <c r="H42" s="170"/>
      <c r="I42" s="170"/>
      <c r="J42" s="170">
        <f>'実質公債費比率（分子）の構造'!M$52</f>
        <v>822</v>
      </c>
      <c r="K42" s="170"/>
      <c r="L42" s="170"/>
      <c r="M42" s="170">
        <f>'実質公債費比率（分子）の構造'!N$52</f>
        <v>828</v>
      </c>
      <c r="N42" s="170"/>
      <c r="O42" s="170"/>
      <c r="P42" s="170">
        <f>'実質公債費比率（分子）の構造'!O$52</f>
        <v>829</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f>'実質公債費比率（分子）の構造'!O$51</f>
        <v>0</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63</v>
      </c>
      <c r="B45" s="170">
        <f>'実質公債費比率（分子）の構造'!K$49</f>
        <v>116</v>
      </c>
      <c r="C45" s="170"/>
      <c r="D45" s="170"/>
      <c r="E45" s="170">
        <f>'実質公債費比率（分子）の構造'!L$49</f>
        <v>121</v>
      </c>
      <c r="F45" s="170"/>
      <c r="G45" s="170"/>
      <c r="H45" s="170">
        <f>'実質公債費比率（分子）の構造'!M$49</f>
        <v>112</v>
      </c>
      <c r="I45" s="170"/>
      <c r="J45" s="170"/>
      <c r="K45" s="170">
        <f>'実質公債費比率（分子）の構造'!N$49</f>
        <v>110</v>
      </c>
      <c r="L45" s="170"/>
      <c r="M45" s="170"/>
      <c r="N45" s="170">
        <f>'実質公債費比率（分子）の構造'!O$49</f>
        <v>119</v>
      </c>
      <c r="O45" s="170"/>
      <c r="P45" s="170"/>
    </row>
    <row r="46" spans="1:16" x14ac:dyDescent="0.2">
      <c r="A46" s="170" t="s">
        <v>64</v>
      </c>
      <c r="B46" s="170">
        <f>'実質公債費比率（分子）の構造'!K$48</f>
        <v>482</v>
      </c>
      <c r="C46" s="170"/>
      <c r="D46" s="170"/>
      <c r="E46" s="170">
        <f>'実質公債費比率（分子）の構造'!L$48</f>
        <v>324</v>
      </c>
      <c r="F46" s="170"/>
      <c r="G46" s="170"/>
      <c r="H46" s="170">
        <f>'実質公債費比率（分子）の構造'!M$48</f>
        <v>313</v>
      </c>
      <c r="I46" s="170"/>
      <c r="J46" s="170"/>
      <c r="K46" s="170">
        <f>'実質公債費比率（分子）の構造'!N$48</f>
        <v>369</v>
      </c>
      <c r="L46" s="170"/>
      <c r="M46" s="170"/>
      <c r="N46" s="170">
        <f>'実質公債費比率（分子）の構造'!O$48</f>
        <v>365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895</v>
      </c>
      <c r="C49" s="170"/>
      <c r="D49" s="170"/>
      <c r="E49" s="170">
        <f>'実質公債費比率（分子）の構造'!L$45</f>
        <v>909</v>
      </c>
      <c r="F49" s="170"/>
      <c r="G49" s="170"/>
      <c r="H49" s="170">
        <f>'実質公債費比率（分子）の構造'!M$45</f>
        <v>942</v>
      </c>
      <c r="I49" s="170"/>
      <c r="J49" s="170"/>
      <c r="K49" s="170">
        <f>'実質公債費比率（分子）の構造'!N$45</f>
        <v>1005</v>
      </c>
      <c r="L49" s="170"/>
      <c r="M49" s="170"/>
      <c r="N49" s="170">
        <f>'実質公債費比率（分子）の構造'!O$45</f>
        <v>1012</v>
      </c>
      <c r="O49" s="170"/>
      <c r="P49" s="170"/>
    </row>
    <row r="50" spans="1:16" x14ac:dyDescent="0.2">
      <c r="A50" s="170" t="s">
        <v>67</v>
      </c>
      <c r="B50" s="170" t="e">
        <f>NA()</f>
        <v>#N/A</v>
      </c>
      <c r="C50" s="170">
        <f>IF(ISNUMBER('実質公債費比率（分子）の構造'!K$53),'実質公債費比率（分子）の構造'!K$53,NA())</f>
        <v>614</v>
      </c>
      <c r="D50" s="170" t="e">
        <f>NA()</f>
        <v>#N/A</v>
      </c>
      <c r="E50" s="170" t="e">
        <f>NA()</f>
        <v>#N/A</v>
      </c>
      <c r="F50" s="170">
        <f>IF(ISNUMBER('実質公債費比率（分子）の構造'!L$53),'実質公債費比率（分子）の構造'!L$53,NA())</f>
        <v>518</v>
      </c>
      <c r="G50" s="170" t="e">
        <f>NA()</f>
        <v>#N/A</v>
      </c>
      <c r="H50" s="170" t="e">
        <f>NA()</f>
        <v>#N/A</v>
      </c>
      <c r="I50" s="170">
        <f>IF(ISNUMBER('実質公債費比率（分子）の構造'!M$53),'実質公債費比率（分子）の構造'!M$53,NA())</f>
        <v>545</v>
      </c>
      <c r="J50" s="170" t="e">
        <f>NA()</f>
        <v>#N/A</v>
      </c>
      <c r="K50" s="170" t="e">
        <f>NA()</f>
        <v>#N/A</v>
      </c>
      <c r="L50" s="170">
        <f>IF(ISNUMBER('実質公債費比率（分子）の構造'!N$53),'実質公債費比率（分子）の構造'!N$53,NA())</f>
        <v>656</v>
      </c>
      <c r="M50" s="170" t="e">
        <f>NA()</f>
        <v>#N/A</v>
      </c>
      <c r="N50" s="170" t="e">
        <f>NA()</f>
        <v>#N/A</v>
      </c>
      <c r="O50" s="170">
        <f>IF(ISNUMBER('実質公債費比率（分子）の構造'!O$53),'実質公債費比率（分子）の構造'!O$53,NA())</f>
        <v>667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10058</v>
      </c>
      <c r="E56" s="169"/>
      <c r="F56" s="169"/>
      <c r="G56" s="169">
        <f>'将来負担比率（分子）の構造'!J$52</f>
        <v>10221</v>
      </c>
      <c r="H56" s="169"/>
      <c r="I56" s="169"/>
      <c r="J56" s="169">
        <f>'将来負担比率（分子）の構造'!K$52</f>
        <v>10938</v>
      </c>
      <c r="K56" s="169"/>
      <c r="L56" s="169"/>
      <c r="M56" s="169">
        <f>'将来負担比率（分子）の構造'!L$52</f>
        <v>10946</v>
      </c>
      <c r="N56" s="169"/>
      <c r="O56" s="169"/>
      <c r="P56" s="169">
        <f>'将来負担比率（分子）の構造'!M$52</f>
        <v>11150</v>
      </c>
    </row>
    <row r="57" spans="1:16" x14ac:dyDescent="0.2">
      <c r="A57" s="169" t="s">
        <v>42</v>
      </c>
      <c r="B57" s="169"/>
      <c r="C57" s="169"/>
      <c r="D57" s="169">
        <f>'将来負担比率（分子）の構造'!I$51</f>
        <v>530</v>
      </c>
      <c r="E57" s="169"/>
      <c r="F57" s="169"/>
      <c r="G57" s="169">
        <f>'将来負担比率（分子）の構造'!J$51</f>
        <v>519</v>
      </c>
      <c r="H57" s="169"/>
      <c r="I57" s="169"/>
      <c r="J57" s="169">
        <f>'将来負担比率（分子）の構造'!K$51</f>
        <v>508</v>
      </c>
      <c r="K57" s="169"/>
      <c r="L57" s="169"/>
      <c r="M57" s="169">
        <f>'将来負担比率（分子）の構造'!L$51</f>
        <v>467</v>
      </c>
      <c r="N57" s="169"/>
      <c r="O57" s="169"/>
      <c r="P57" s="169">
        <f>'将来負担比率（分子）の構造'!M$51</f>
        <v>445</v>
      </c>
    </row>
    <row r="58" spans="1:16" x14ac:dyDescent="0.2">
      <c r="A58" s="169" t="s">
        <v>41</v>
      </c>
      <c r="B58" s="169"/>
      <c r="C58" s="169"/>
      <c r="D58" s="169">
        <f>'将来負担比率（分子）の構造'!I$50</f>
        <v>3223</v>
      </c>
      <c r="E58" s="169"/>
      <c r="F58" s="169"/>
      <c r="G58" s="169">
        <f>'将来負担比率（分子）の構造'!J$50</f>
        <v>3234</v>
      </c>
      <c r="H58" s="169"/>
      <c r="I58" s="169"/>
      <c r="J58" s="169">
        <f>'将来負担比率（分子）の構造'!K$50</f>
        <v>3752</v>
      </c>
      <c r="K58" s="169"/>
      <c r="L58" s="169"/>
      <c r="M58" s="169">
        <f>'将来負担比率（分子）の構造'!L$50</f>
        <v>3618</v>
      </c>
      <c r="N58" s="169"/>
      <c r="O58" s="169"/>
      <c r="P58" s="169">
        <f>'将来負担比率（分子）の構造'!M$50</f>
        <v>3908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1897</v>
      </c>
      <c r="C62" s="169"/>
      <c r="D62" s="169"/>
      <c r="E62" s="169">
        <f>'将来負担比率（分子）の構造'!J$45</f>
        <v>1792</v>
      </c>
      <c r="F62" s="169"/>
      <c r="G62" s="169"/>
      <c r="H62" s="169">
        <f>'将来負担比率（分子）の構造'!K$45</f>
        <v>1743</v>
      </c>
      <c r="I62" s="169"/>
      <c r="J62" s="169"/>
      <c r="K62" s="169">
        <f>'将来負担比率（分子）の構造'!L$45</f>
        <v>1661</v>
      </c>
      <c r="L62" s="169"/>
      <c r="M62" s="169"/>
      <c r="N62" s="169">
        <f>'将来負担比率（分子）の構造'!M$45</f>
        <v>1644</v>
      </c>
      <c r="O62" s="169"/>
      <c r="P62" s="169"/>
    </row>
    <row r="63" spans="1:16" x14ac:dyDescent="0.2">
      <c r="A63" s="169" t="s">
        <v>34</v>
      </c>
      <c r="B63" s="169">
        <f>'将来負担比率（分子）の構造'!I$44</f>
        <v>1445</v>
      </c>
      <c r="C63" s="169"/>
      <c r="D63" s="169"/>
      <c r="E63" s="169">
        <f>'将来負担比率（分子）の構造'!J$44</f>
        <v>1295</v>
      </c>
      <c r="F63" s="169"/>
      <c r="G63" s="169"/>
      <c r="H63" s="169">
        <f>'将来負担比率（分子）の構造'!K$44</f>
        <v>1240</v>
      </c>
      <c r="I63" s="169"/>
      <c r="J63" s="169"/>
      <c r="K63" s="169">
        <f>'将来負担比率（分子）の構造'!L$44</f>
        <v>1231</v>
      </c>
      <c r="L63" s="169"/>
      <c r="M63" s="169"/>
      <c r="N63" s="169">
        <f>'将来負担比率（分子）の構造'!M$44</f>
        <v>1088</v>
      </c>
      <c r="O63" s="169"/>
      <c r="P63" s="169"/>
    </row>
    <row r="64" spans="1:16" x14ac:dyDescent="0.2">
      <c r="A64" s="169" t="s">
        <v>33</v>
      </c>
      <c r="B64" s="169">
        <f>'将来負担比率（分子）の構造'!I$43</f>
        <v>4923</v>
      </c>
      <c r="C64" s="169"/>
      <c r="D64" s="169"/>
      <c r="E64" s="169">
        <f>'将来負担比率（分子）の構造'!J$43</f>
        <v>5113</v>
      </c>
      <c r="F64" s="169"/>
      <c r="G64" s="169"/>
      <c r="H64" s="169">
        <f>'将来負担比率（分子）の構造'!K$43</f>
        <v>4837</v>
      </c>
      <c r="I64" s="169"/>
      <c r="J64" s="169"/>
      <c r="K64" s="169">
        <f>'将来負担比率（分子）の構造'!L$43</f>
        <v>4867</v>
      </c>
      <c r="L64" s="169"/>
      <c r="M64" s="169"/>
      <c r="N64" s="169">
        <f>'将来負担比率（分子）の構造'!M$43</f>
        <v>5383</v>
      </c>
      <c r="O64" s="169"/>
      <c r="P64" s="169"/>
    </row>
    <row r="65" spans="1:16" x14ac:dyDescent="0.2">
      <c r="A65" s="169" t="s">
        <v>32</v>
      </c>
      <c r="B65" s="169">
        <f>'将来負担比率（分子）の構造'!I$42</f>
        <v>468</v>
      </c>
      <c r="C65" s="169"/>
      <c r="D65" s="169"/>
      <c r="E65" s="169">
        <f>'将来負担比率（分子）の構造'!J$42</f>
        <v>453</v>
      </c>
      <c r="F65" s="169"/>
      <c r="G65" s="169"/>
      <c r="H65" s="169">
        <f>'将来負担比率（分子）の構造'!K$42</f>
        <v>438</v>
      </c>
      <c r="I65" s="169"/>
      <c r="J65" s="169"/>
      <c r="K65" s="169">
        <f>'将来負担比率（分子）の構造'!L$42</f>
        <v>423</v>
      </c>
      <c r="L65" s="169"/>
      <c r="M65" s="169"/>
      <c r="N65" s="169">
        <f>'将来負担比率（分子）の構造'!M$42</f>
        <v>408</v>
      </c>
      <c r="O65" s="169"/>
      <c r="P65" s="169"/>
    </row>
    <row r="66" spans="1:16" x14ac:dyDescent="0.2">
      <c r="A66" s="169" t="s">
        <v>31</v>
      </c>
      <c r="B66" s="169">
        <f>'将来負担比率（分子）の構造'!I$41</f>
        <v>11205</v>
      </c>
      <c r="C66" s="169"/>
      <c r="D66" s="169"/>
      <c r="E66" s="169">
        <f>'将来負担比率（分子）の構造'!J$41</f>
        <v>11369</v>
      </c>
      <c r="F66" s="169"/>
      <c r="G66" s="169"/>
      <c r="H66" s="169">
        <f>'将来負担比率（分子）の構造'!K$41</f>
        <v>12340</v>
      </c>
      <c r="I66" s="169"/>
      <c r="J66" s="169"/>
      <c r="K66" s="169">
        <f>'将来負担比率（分子）の構造'!L$41</f>
        <v>12978</v>
      </c>
      <c r="L66" s="169"/>
      <c r="M66" s="169"/>
      <c r="N66" s="169">
        <f>'将来負担比率（分子）の構造'!M$41</f>
        <v>13700</v>
      </c>
      <c r="O66" s="169"/>
      <c r="P66" s="169"/>
    </row>
    <row r="67" spans="1:16" x14ac:dyDescent="0.2">
      <c r="A67" s="169" t="s">
        <v>71</v>
      </c>
      <c r="B67" s="169" t="e">
        <f>NA()</f>
        <v>#N/A</v>
      </c>
      <c r="C67" s="169">
        <f>IF(ISNUMBER('将来負担比率（分子）の構造'!I$53), IF('将来負担比率（分子）の構造'!I$53 &lt; 0, 0, '将来負担比率（分子）の構造'!I$53), NA())</f>
        <v>6127</v>
      </c>
      <c r="D67" s="169" t="e">
        <f>NA()</f>
        <v>#N/A</v>
      </c>
      <c r="E67" s="169" t="e">
        <f>NA()</f>
        <v>#N/A</v>
      </c>
      <c r="F67" s="169">
        <f>IF(ISNUMBER('将来負担比率（分子）の構造'!J$53), IF('将来負担比率（分子）の構造'!J$53 &lt; 0, 0, '将来負担比率（分子）の構造'!J$53), NA())</f>
        <v>6047</v>
      </c>
      <c r="G67" s="169" t="e">
        <f>NA()</f>
        <v>#N/A</v>
      </c>
      <c r="H67" s="169" t="e">
        <f>NA()</f>
        <v>#N/A</v>
      </c>
      <c r="I67" s="169">
        <f>IF(ISNUMBER('将来負担比率（分子）の構造'!K$53), IF('将来負担比率（分子）の構造'!K$53 &lt; 0, 0, '将来負担比率（分子）の構造'!K$53), NA())</f>
        <v>5400</v>
      </c>
      <c r="J67" s="169" t="e">
        <f>NA()</f>
        <v>#N/A</v>
      </c>
      <c r="K67" s="169" t="e">
        <f>NA()</f>
        <v>#N/A</v>
      </c>
      <c r="L67" s="169">
        <f>IF(ISNUMBER('将来負担比率（分子）の構造'!L$53), IF('将来負担比率（分子）の構造'!L$53 &lt; 0, 0, '将来負担比率（分子）の構造'!L$53), NA())</f>
        <v>6130</v>
      </c>
      <c r="M67" s="169" t="e">
        <f>NA()</f>
        <v>#N/A</v>
      </c>
      <c r="N67" s="169" t="e">
        <f>NA()</f>
        <v>#N/A</v>
      </c>
      <c r="O67" s="169">
        <f>IF(ISNUMBER('将来負担比率（分子）の構造'!M$53), IF('将来負担比率（分子）の構造'!M$53 &lt; 0, 0, '将来負担比率（分子）の構造'!M$53), NA())</f>
        <v>6721</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1077</v>
      </c>
      <c r="C72" s="173">
        <f>基金残高に係る経年分析!G55</f>
        <v>1110</v>
      </c>
      <c r="D72" s="173">
        <f>基金残高に係る経年分析!H55</f>
        <v>1170</v>
      </c>
    </row>
    <row r="73" spans="1:16" x14ac:dyDescent="0.2">
      <c r="A73" s="172" t="s">
        <v>74</v>
      </c>
      <c r="B73" s="173">
        <f>基金残高に係る経年分析!F56</f>
        <v>289</v>
      </c>
      <c r="C73" s="173">
        <f>基金残高に係る経年分析!G56</f>
        <v>289</v>
      </c>
      <c r="D73" s="173">
        <f>基金残高に係る経年分析!H56</f>
        <v>320</v>
      </c>
    </row>
    <row r="74" spans="1:16" x14ac:dyDescent="0.2">
      <c r="A74" s="172" t="s">
        <v>75</v>
      </c>
      <c r="B74" s="173">
        <f>基金残高に係る経年分析!F57</f>
        <v>2068</v>
      </c>
      <c r="C74" s="173">
        <f>基金残高に係る経年分析!G57</f>
        <v>1901</v>
      </c>
      <c r="D74" s="173">
        <f>基金残高に係る経年分析!H57</f>
        <v>2100</v>
      </c>
    </row>
  </sheetData>
  <sheetProtection algorithmName="SHA-512" hashValue="mRtVshRJ+EPIzqlCC5vqINC7jKK8sWdfQsYegj08YAKdReLIl3riyXpPBDcGI0Yr5a6KsPATslmSBZLvSYmxLg==" saltValue="m+Kow9cim41TDbNLJIvU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3197618</v>
      </c>
      <c r="S5" s="664"/>
      <c r="T5" s="664"/>
      <c r="U5" s="664"/>
      <c r="V5" s="664"/>
      <c r="W5" s="664"/>
      <c r="X5" s="664"/>
      <c r="Y5" s="689"/>
      <c r="Z5" s="702">
        <v>18.2</v>
      </c>
      <c r="AA5" s="702"/>
      <c r="AB5" s="702"/>
      <c r="AC5" s="702"/>
      <c r="AD5" s="703">
        <v>3197618</v>
      </c>
      <c r="AE5" s="703"/>
      <c r="AF5" s="703"/>
      <c r="AG5" s="703"/>
      <c r="AH5" s="703"/>
      <c r="AI5" s="703"/>
      <c r="AJ5" s="703"/>
      <c r="AK5" s="703"/>
      <c r="AL5" s="690">
        <v>42.1</v>
      </c>
      <c r="AM5" s="672"/>
      <c r="AN5" s="672"/>
      <c r="AO5" s="691"/>
      <c r="AP5" s="666" t="s">
        <v>216</v>
      </c>
      <c r="AQ5" s="667"/>
      <c r="AR5" s="667"/>
      <c r="AS5" s="667"/>
      <c r="AT5" s="667"/>
      <c r="AU5" s="667"/>
      <c r="AV5" s="667"/>
      <c r="AW5" s="667"/>
      <c r="AX5" s="667"/>
      <c r="AY5" s="667"/>
      <c r="AZ5" s="667"/>
      <c r="BA5" s="667"/>
      <c r="BB5" s="667"/>
      <c r="BC5" s="667"/>
      <c r="BD5" s="667"/>
      <c r="BE5" s="667"/>
      <c r="BF5" s="668"/>
      <c r="BG5" s="608">
        <v>3197001</v>
      </c>
      <c r="BH5" s="609"/>
      <c r="BI5" s="609"/>
      <c r="BJ5" s="609"/>
      <c r="BK5" s="609"/>
      <c r="BL5" s="609"/>
      <c r="BM5" s="609"/>
      <c r="BN5" s="610"/>
      <c r="BO5" s="646">
        <v>100</v>
      </c>
      <c r="BP5" s="646"/>
      <c r="BQ5" s="646"/>
      <c r="BR5" s="646"/>
      <c r="BS5" s="647">
        <v>129305</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125267</v>
      </c>
      <c r="S6" s="609"/>
      <c r="T6" s="609"/>
      <c r="U6" s="609"/>
      <c r="V6" s="609"/>
      <c r="W6" s="609"/>
      <c r="X6" s="609"/>
      <c r="Y6" s="610"/>
      <c r="Z6" s="646">
        <v>0.7</v>
      </c>
      <c r="AA6" s="646"/>
      <c r="AB6" s="646"/>
      <c r="AC6" s="646"/>
      <c r="AD6" s="647">
        <v>125267</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3197001</v>
      </c>
      <c r="BH6" s="609"/>
      <c r="BI6" s="609"/>
      <c r="BJ6" s="609"/>
      <c r="BK6" s="609"/>
      <c r="BL6" s="609"/>
      <c r="BM6" s="609"/>
      <c r="BN6" s="610"/>
      <c r="BO6" s="646">
        <v>100</v>
      </c>
      <c r="BP6" s="646"/>
      <c r="BQ6" s="646"/>
      <c r="BR6" s="646"/>
      <c r="BS6" s="647">
        <v>129305</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153173</v>
      </c>
      <c r="CS6" s="609"/>
      <c r="CT6" s="609"/>
      <c r="CU6" s="609"/>
      <c r="CV6" s="609"/>
      <c r="CW6" s="609"/>
      <c r="CX6" s="609"/>
      <c r="CY6" s="610"/>
      <c r="CZ6" s="690">
        <v>0.9</v>
      </c>
      <c r="DA6" s="672"/>
      <c r="DB6" s="672"/>
      <c r="DC6" s="692"/>
      <c r="DD6" s="614" t="s">
        <v>121</v>
      </c>
      <c r="DE6" s="609"/>
      <c r="DF6" s="609"/>
      <c r="DG6" s="609"/>
      <c r="DH6" s="609"/>
      <c r="DI6" s="609"/>
      <c r="DJ6" s="609"/>
      <c r="DK6" s="609"/>
      <c r="DL6" s="609"/>
      <c r="DM6" s="609"/>
      <c r="DN6" s="609"/>
      <c r="DO6" s="609"/>
      <c r="DP6" s="610"/>
      <c r="DQ6" s="614">
        <v>153171</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975</v>
      </c>
      <c r="S7" s="609"/>
      <c r="T7" s="609"/>
      <c r="U7" s="609"/>
      <c r="V7" s="609"/>
      <c r="W7" s="609"/>
      <c r="X7" s="609"/>
      <c r="Y7" s="610"/>
      <c r="Z7" s="646">
        <v>0</v>
      </c>
      <c r="AA7" s="646"/>
      <c r="AB7" s="646"/>
      <c r="AC7" s="646"/>
      <c r="AD7" s="647">
        <v>975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1298483</v>
      </c>
      <c r="BH7" s="609"/>
      <c r="BI7" s="609"/>
      <c r="BJ7" s="609"/>
      <c r="BK7" s="609"/>
      <c r="BL7" s="609"/>
      <c r="BM7" s="609"/>
      <c r="BN7" s="610"/>
      <c r="BO7" s="646">
        <v>40.6</v>
      </c>
      <c r="BP7" s="646"/>
      <c r="BQ7" s="646"/>
      <c r="BR7" s="646"/>
      <c r="BS7" s="647">
        <v>28522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3853562</v>
      </c>
      <c r="CS7" s="609"/>
      <c r="CT7" s="609"/>
      <c r="CU7" s="609"/>
      <c r="CV7" s="609"/>
      <c r="CW7" s="609"/>
      <c r="CX7" s="609"/>
      <c r="CY7" s="610"/>
      <c r="CZ7" s="646">
        <v>22.3</v>
      </c>
      <c r="DA7" s="646"/>
      <c r="DB7" s="646"/>
      <c r="DC7" s="646"/>
      <c r="DD7" s="614">
        <v>1346510</v>
      </c>
      <c r="DE7" s="609"/>
      <c r="DF7" s="609"/>
      <c r="DG7" s="609"/>
      <c r="DH7" s="609"/>
      <c r="DI7" s="609"/>
      <c r="DJ7" s="609"/>
      <c r="DK7" s="609"/>
      <c r="DL7" s="609"/>
      <c r="DM7" s="609"/>
      <c r="DN7" s="609"/>
      <c r="DO7" s="609"/>
      <c r="DP7" s="610"/>
      <c r="DQ7" s="614">
        <v>1273186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11274</v>
      </c>
      <c r="S8" s="609"/>
      <c r="T8" s="609"/>
      <c r="U8" s="609"/>
      <c r="V8" s="609"/>
      <c r="W8" s="609"/>
      <c r="X8" s="609"/>
      <c r="Y8" s="610"/>
      <c r="Z8" s="646">
        <v>0.1</v>
      </c>
      <c r="AA8" s="646"/>
      <c r="AB8" s="646"/>
      <c r="AC8" s="646"/>
      <c r="AD8" s="647">
        <v>11274</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49808</v>
      </c>
      <c r="BH8" s="609"/>
      <c r="BI8" s="609"/>
      <c r="BJ8" s="609"/>
      <c r="BK8" s="609"/>
      <c r="BL8" s="609"/>
      <c r="BM8" s="609"/>
      <c r="BN8" s="610"/>
      <c r="BO8" s="646">
        <v>1.6</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6204664</v>
      </c>
      <c r="CS8" s="609"/>
      <c r="CT8" s="609"/>
      <c r="CU8" s="609"/>
      <c r="CV8" s="609"/>
      <c r="CW8" s="609"/>
      <c r="CX8" s="609"/>
      <c r="CY8" s="610"/>
      <c r="CZ8" s="646">
        <v>35.9</v>
      </c>
      <c r="DA8" s="646"/>
      <c r="DB8" s="646"/>
      <c r="DC8" s="646"/>
      <c r="DD8" s="614">
        <v>2099</v>
      </c>
      <c r="DE8" s="609"/>
      <c r="DF8" s="609"/>
      <c r="DG8" s="609"/>
      <c r="DH8" s="609"/>
      <c r="DI8" s="609"/>
      <c r="DJ8" s="609"/>
      <c r="DK8" s="609"/>
      <c r="DL8" s="609"/>
      <c r="DM8" s="609"/>
      <c r="DN8" s="609"/>
      <c r="DO8" s="609"/>
      <c r="DP8" s="610"/>
      <c r="DQ8" s="614">
        <v>2924619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12691</v>
      </c>
      <c r="S9" s="609"/>
      <c r="T9" s="609"/>
      <c r="U9" s="609"/>
      <c r="V9" s="609"/>
      <c r="W9" s="609"/>
      <c r="X9" s="609"/>
      <c r="Y9" s="610"/>
      <c r="Z9" s="646">
        <v>0.1</v>
      </c>
      <c r="AA9" s="646"/>
      <c r="AB9" s="646"/>
      <c r="AC9" s="646"/>
      <c r="AD9" s="647">
        <v>12691</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1085460</v>
      </c>
      <c r="BH9" s="609"/>
      <c r="BI9" s="609"/>
      <c r="BJ9" s="609"/>
      <c r="BK9" s="609"/>
      <c r="BL9" s="609"/>
      <c r="BM9" s="609"/>
      <c r="BN9" s="610"/>
      <c r="BO9" s="646">
        <v>33.9</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1176693</v>
      </c>
      <c r="CS9" s="609"/>
      <c r="CT9" s="609"/>
      <c r="CU9" s="609"/>
      <c r="CV9" s="609"/>
      <c r="CW9" s="609"/>
      <c r="CX9" s="609"/>
      <c r="CY9" s="610"/>
      <c r="CZ9" s="646">
        <v>6.8</v>
      </c>
      <c r="DA9" s="646"/>
      <c r="DB9" s="646"/>
      <c r="DC9" s="646"/>
      <c r="DD9" s="614">
        <v>20768</v>
      </c>
      <c r="DE9" s="609"/>
      <c r="DF9" s="609"/>
      <c r="DG9" s="609"/>
      <c r="DH9" s="609"/>
      <c r="DI9" s="609"/>
      <c r="DJ9" s="609"/>
      <c r="DK9" s="609"/>
      <c r="DL9" s="609"/>
      <c r="DM9" s="609"/>
      <c r="DN9" s="609"/>
      <c r="DO9" s="609"/>
      <c r="DP9" s="610"/>
      <c r="DQ9" s="614">
        <v>931852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63528</v>
      </c>
      <c r="BH10" s="609"/>
      <c r="BI10" s="609"/>
      <c r="BJ10" s="609"/>
      <c r="BK10" s="609"/>
      <c r="BL10" s="609"/>
      <c r="BM10" s="609"/>
      <c r="BN10" s="610"/>
      <c r="BO10" s="646">
        <v>2</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62534</v>
      </c>
      <c r="CS10" s="609"/>
      <c r="CT10" s="609"/>
      <c r="CU10" s="609"/>
      <c r="CV10" s="609"/>
      <c r="CW10" s="609"/>
      <c r="CX10" s="609"/>
      <c r="CY10" s="610"/>
      <c r="CZ10" s="646">
        <v>0.4</v>
      </c>
      <c r="DA10" s="646"/>
      <c r="DB10" s="646"/>
      <c r="DC10" s="646"/>
      <c r="DD10" s="614" t="s">
        <v>121</v>
      </c>
      <c r="DE10" s="609"/>
      <c r="DF10" s="609"/>
      <c r="DG10" s="609"/>
      <c r="DH10" s="609"/>
      <c r="DI10" s="609"/>
      <c r="DJ10" s="609"/>
      <c r="DK10" s="609"/>
      <c r="DL10" s="609"/>
      <c r="DM10" s="609"/>
      <c r="DN10" s="609"/>
      <c r="DO10" s="609"/>
      <c r="DP10" s="610"/>
      <c r="DQ10" s="614">
        <v>17534</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676117</v>
      </c>
      <c r="S11" s="609"/>
      <c r="T11" s="609"/>
      <c r="U11" s="609"/>
      <c r="V11" s="609"/>
      <c r="W11" s="609"/>
      <c r="X11" s="609"/>
      <c r="Y11" s="610"/>
      <c r="Z11" s="611">
        <v>3.8</v>
      </c>
      <c r="AA11" s="612"/>
      <c r="AB11" s="612"/>
      <c r="AC11" s="613"/>
      <c r="AD11" s="614">
        <v>676117</v>
      </c>
      <c r="AE11" s="609"/>
      <c r="AF11" s="609"/>
      <c r="AG11" s="609"/>
      <c r="AH11" s="609"/>
      <c r="AI11" s="609"/>
      <c r="AJ11" s="609"/>
      <c r="AK11" s="610"/>
      <c r="AL11" s="611">
        <v>8.9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99687</v>
      </c>
      <c r="BH11" s="609"/>
      <c r="BI11" s="609"/>
      <c r="BJ11" s="609"/>
      <c r="BK11" s="609"/>
      <c r="BL11" s="609"/>
      <c r="BM11" s="609"/>
      <c r="BN11" s="610"/>
      <c r="BO11" s="646">
        <v>3.1</v>
      </c>
      <c r="BP11" s="646"/>
      <c r="BQ11" s="646"/>
      <c r="BR11" s="646"/>
      <c r="BS11" s="647">
        <v>28522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986126</v>
      </c>
      <c r="CS11" s="609"/>
      <c r="CT11" s="609"/>
      <c r="CU11" s="609"/>
      <c r="CV11" s="609"/>
      <c r="CW11" s="609"/>
      <c r="CX11" s="609"/>
      <c r="CY11" s="610"/>
      <c r="CZ11" s="646">
        <v>5.7</v>
      </c>
      <c r="DA11" s="646"/>
      <c r="DB11" s="646"/>
      <c r="DC11" s="646"/>
      <c r="DD11" s="614">
        <v>414898</v>
      </c>
      <c r="DE11" s="609"/>
      <c r="DF11" s="609"/>
      <c r="DG11" s="609"/>
      <c r="DH11" s="609"/>
      <c r="DI11" s="609"/>
      <c r="DJ11" s="609"/>
      <c r="DK11" s="609"/>
      <c r="DL11" s="609"/>
      <c r="DM11" s="609"/>
      <c r="DN11" s="609"/>
      <c r="DO11" s="609"/>
      <c r="DP11" s="610"/>
      <c r="DQ11" s="614">
        <v>369129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1521363</v>
      </c>
      <c r="BH12" s="609"/>
      <c r="BI12" s="609"/>
      <c r="BJ12" s="609"/>
      <c r="BK12" s="609"/>
      <c r="BL12" s="609"/>
      <c r="BM12" s="609"/>
      <c r="BN12" s="610"/>
      <c r="BO12" s="646">
        <v>47.6</v>
      </c>
      <c r="BP12" s="646"/>
      <c r="BQ12" s="646"/>
      <c r="BR12" s="646"/>
      <c r="BS12" s="647">
        <v>100783</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668509</v>
      </c>
      <c r="CS12" s="609"/>
      <c r="CT12" s="609"/>
      <c r="CU12" s="609"/>
      <c r="CV12" s="609"/>
      <c r="CW12" s="609"/>
      <c r="CX12" s="609"/>
      <c r="CY12" s="610"/>
      <c r="CZ12" s="646">
        <v>3.9</v>
      </c>
      <c r="DA12" s="646"/>
      <c r="DB12" s="646"/>
      <c r="DC12" s="646"/>
      <c r="DD12" s="614">
        <v>227578</v>
      </c>
      <c r="DE12" s="609"/>
      <c r="DF12" s="609"/>
      <c r="DG12" s="609"/>
      <c r="DH12" s="609"/>
      <c r="DI12" s="609"/>
      <c r="DJ12" s="609"/>
      <c r="DK12" s="609"/>
      <c r="DL12" s="609"/>
      <c r="DM12" s="609"/>
      <c r="DN12" s="609"/>
      <c r="DO12" s="609"/>
      <c r="DP12" s="610"/>
      <c r="DQ12" s="614">
        <v>260659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1513783</v>
      </c>
      <c r="BH13" s="609"/>
      <c r="BI13" s="609"/>
      <c r="BJ13" s="609"/>
      <c r="BK13" s="609"/>
      <c r="BL13" s="609"/>
      <c r="BM13" s="609"/>
      <c r="BN13" s="610"/>
      <c r="BO13" s="646">
        <v>47.3</v>
      </c>
      <c r="BP13" s="646"/>
      <c r="BQ13" s="646"/>
      <c r="BR13" s="646"/>
      <c r="BS13" s="647">
        <v>100783</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1357861</v>
      </c>
      <c r="CS13" s="609"/>
      <c r="CT13" s="609"/>
      <c r="CU13" s="609"/>
      <c r="CV13" s="609"/>
      <c r="CW13" s="609"/>
      <c r="CX13" s="609"/>
      <c r="CY13" s="610"/>
      <c r="CZ13" s="646">
        <v>7.9</v>
      </c>
      <c r="DA13" s="646"/>
      <c r="DB13" s="646"/>
      <c r="DC13" s="646"/>
      <c r="DD13" s="614">
        <v>594517</v>
      </c>
      <c r="DE13" s="609"/>
      <c r="DF13" s="609"/>
      <c r="DG13" s="609"/>
      <c r="DH13" s="609"/>
      <c r="DI13" s="609"/>
      <c r="DJ13" s="609"/>
      <c r="DK13" s="609"/>
      <c r="DL13" s="609"/>
      <c r="DM13" s="609"/>
      <c r="DN13" s="609"/>
      <c r="DO13" s="609"/>
      <c r="DP13" s="610"/>
      <c r="DQ13" s="614">
        <v>802277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723</v>
      </c>
      <c r="S14" s="609"/>
      <c r="T14" s="609"/>
      <c r="U14" s="609"/>
      <c r="V14" s="609"/>
      <c r="W14" s="609"/>
      <c r="X14" s="609"/>
      <c r="Y14" s="610"/>
      <c r="Z14" s="646">
        <v>0</v>
      </c>
      <c r="AA14" s="646"/>
      <c r="AB14" s="646"/>
      <c r="AC14" s="646"/>
      <c r="AD14" s="647">
        <v>723</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127944</v>
      </c>
      <c r="BH14" s="609"/>
      <c r="BI14" s="609"/>
      <c r="BJ14" s="609"/>
      <c r="BK14" s="609"/>
      <c r="BL14" s="609"/>
      <c r="BM14" s="609"/>
      <c r="BN14" s="610"/>
      <c r="BO14" s="646">
        <v>4</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463001</v>
      </c>
      <c r="CS14" s="609"/>
      <c r="CT14" s="609"/>
      <c r="CU14" s="609"/>
      <c r="CV14" s="609"/>
      <c r="CW14" s="609"/>
      <c r="CX14" s="609"/>
      <c r="CY14" s="610"/>
      <c r="CZ14" s="646">
        <v>2.7</v>
      </c>
      <c r="DA14" s="646"/>
      <c r="DB14" s="646"/>
      <c r="DC14" s="646"/>
      <c r="DD14" s="614">
        <v>23676</v>
      </c>
      <c r="DE14" s="609"/>
      <c r="DF14" s="609"/>
      <c r="DG14" s="609"/>
      <c r="DH14" s="609"/>
      <c r="DI14" s="609"/>
      <c r="DJ14" s="609"/>
      <c r="DK14" s="609"/>
      <c r="DL14" s="609"/>
      <c r="DM14" s="609"/>
      <c r="DN14" s="609"/>
      <c r="DO14" s="609"/>
      <c r="DP14" s="610"/>
      <c r="DQ14" s="614">
        <v>417663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249211</v>
      </c>
      <c r="BH15" s="609"/>
      <c r="BI15" s="609"/>
      <c r="BJ15" s="609"/>
      <c r="BK15" s="609"/>
      <c r="BL15" s="609"/>
      <c r="BM15" s="609"/>
      <c r="BN15" s="610"/>
      <c r="BO15" s="646">
        <v>7.8</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1289162</v>
      </c>
      <c r="CS15" s="609"/>
      <c r="CT15" s="609"/>
      <c r="CU15" s="609"/>
      <c r="CV15" s="609"/>
      <c r="CW15" s="609"/>
      <c r="CX15" s="609"/>
      <c r="CY15" s="610"/>
      <c r="CZ15" s="646">
        <v>7.5</v>
      </c>
      <c r="DA15" s="646"/>
      <c r="DB15" s="646"/>
      <c r="DC15" s="646"/>
      <c r="DD15" s="614">
        <v>222537</v>
      </c>
      <c r="DE15" s="609"/>
      <c r="DF15" s="609"/>
      <c r="DG15" s="609"/>
      <c r="DH15" s="609"/>
      <c r="DI15" s="609"/>
      <c r="DJ15" s="609"/>
      <c r="DK15" s="609"/>
      <c r="DL15" s="609"/>
      <c r="DM15" s="609"/>
      <c r="DN15" s="609"/>
      <c r="DO15" s="609"/>
      <c r="DP15" s="610"/>
      <c r="DQ15" s="614">
        <v>993402</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9984</v>
      </c>
      <c r="S16" s="609"/>
      <c r="T16" s="609"/>
      <c r="U16" s="609"/>
      <c r="V16" s="609"/>
      <c r="W16" s="609"/>
      <c r="X16" s="609"/>
      <c r="Y16" s="610"/>
      <c r="Z16" s="646">
        <v>0.1</v>
      </c>
      <c r="AA16" s="646"/>
      <c r="AB16" s="646"/>
      <c r="AC16" s="646"/>
      <c r="AD16" s="647">
        <v>9984</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52619</v>
      </c>
      <c r="CS16" s="609"/>
      <c r="CT16" s="609"/>
      <c r="CU16" s="609"/>
      <c r="CV16" s="609"/>
      <c r="CW16" s="609"/>
      <c r="CX16" s="609"/>
      <c r="CY16" s="610"/>
      <c r="CZ16" s="646">
        <v>0.3</v>
      </c>
      <c r="DA16" s="646"/>
      <c r="DB16" s="646"/>
      <c r="DC16" s="646"/>
      <c r="DD16" s="614" t="s">
        <v>121</v>
      </c>
      <c r="DE16" s="609"/>
      <c r="DF16" s="609"/>
      <c r="DG16" s="609"/>
      <c r="DH16" s="609"/>
      <c r="DI16" s="609"/>
      <c r="DJ16" s="609"/>
      <c r="DK16" s="609"/>
      <c r="DL16" s="609"/>
      <c r="DM16" s="609"/>
      <c r="DN16" s="609"/>
      <c r="DO16" s="609"/>
      <c r="DP16" s="610"/>
      <c r="DQ16" s="614">
        <v>7227</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58021</v>
      </c>
      <c r="S17" s="609"/>
      <c r="T17" s="609"/>
      <c r="U17" s="609"/>
      <c r="V17" s="609"/>
      <c r="W17" s="609"/>
      <c r="X17" s="609"/>
      <c r="Y17" s="610"/>
      <c r="Z17" s="646">
        <v>0.3</v>
      </c>
      <c r="AA17" s="646"/>
      <c r="AB17" s="646"/>
      <c r="AC17" s="646"/>
      <c r="AD17" s="647">
        <v>58021</v>
      </c>
      <c r="AE17" s="647"/>
      <c r="AF17" s="647"/>
      <c r="AG17" s="647"/>
      <c r="AH17" s="647"/>
      <c r="AI17" s="647"/>
      <c r="AJ17" s="647"/>
      <c r="AK17" s="647"/>
      <c r="AL17" s="611">
        <v>0.8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1012307</v>
      </c>
      <c r="CS17" s="609"/>
      <c r="CT17" s="609"/>
      <c r="CU17" s="609"/>
      <c r="CV17" s="609"/>
      <c r="CW17" s="609"/>
      <c r="CX17" s="609"/>
      <c r="CY17" s="610"/>
      <c r="CZ17" s="646">
        <v>5.9</v>
      </c>
      <c r="DA17" s="646"/>
      <c r="DB17" s="646"/>
      <c r="DC17" s="646"/>
      <c r="DD17" s="614" t="s">
        <v>121</v>
      </c>
      <c r="DE17" s="609"/>
      <c r="DF17" s="609"/>
      <c r="DG17" s="609"/>
      <c r="DH17" s="609"/>
      <c r="DI17" s="609"/>
      <c r="DJ17" s="609"/>
      <c r="DK17" s="609"/>
      <c r="DL17" s="609"/>
      <c r="DM17" s="609"/>
      <c r="DN17" s="609"/>
      <c r="DO17" s="609"/>
      <c r="DP17" s="610"/>
      <c r="DQ17" s="614">
        <v>1012307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26872</v>
      </c>
      <c r="S18" s="609"/>
      <c r="T18" s="609"/>
      <c r="U18" s="609"/>
      <c r="V18" s="609"/>
      <c r="W18" s="609"/>
      <c r="X18" s="609"/>
      <c r="Y18" s="610"/>
      <c r="Z18" s="646">
        <v>0.2</v>
      </c>
      <c r="AA18" s="646"/>
      <c r="AB18" s="646"/>
      <c r="AC18" s="646"/>
      <c r="AD18" s="647">
        <v>26872</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24427</v>
      </c>
      <c r="S19" s="609"/>
      <c r="T19" s="609"/>
      <c r="U19" s="609"/>
      <c r="V19" s="609"/>
      <c r="W19" s="609"/>
      <c r="X19" s="609"/>
      <c r="Y19" s="610"/>
      <c r="Z19" s="646">
        <v>0.1</v>
      </c>
      <c r="AA19" s="646"/>
      <c r="AB19" s="646"/>
      <c r="AC19" s="646"/>
      <c r="AD19" s="647">
        <v>24427</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617</v>
      </c>
      <c r="BH19" s="609"/>
      <c r="BI19" s="609"/>
      <c r="BJ19" s="609"/>
      <c r="BK19" s="609"/>
      <c r="BL19" s="609"/>
      <c r="BM19" s="609"/>
      <c r="BN19" s="610"/>
      <c r="BO19" s="646">
        <v>0</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2445</v>
      </c>
      <c r="S20" s="609"/>
      <c r="T20" s="609"/>
      <c r="U20" s="609"/>
      <c r="V20" s="609"/>
      <c r="W20" s="609"/>
      <c r="X20" s="609"/>
      <c r="Y20" s="610"/>
      <c r="Z20" s="646">
        <v>0</v>
      </c>
      <c r="AA20" s="646"/>
      <c r="AB20" s="646"/>
      <c r="AC20" s="646"/>
      <c r="AD20" s="647">
        <v>2445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617</v>
      </c>
      <c r="BH20" s="609"/>
      <c r="BI20" s="609"/>
      <c r="BJ20" s="609"/>
      <c r="BK20" s="609"/>
      <c r="BL20" s="609"/>
      <c r="BM20" s="609"/>
      <c r="BN20" s="610"/>
      <c r="BO20" s="646">
        <v>0</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17280211</v>
      </c>
      <c r="CS20" s="609"/>
      <c r="CT20" s="609"/>
      <c r="CU20" s="609"/>
      <c r="CV20" s="609"/>
      <c r="CW20" s="609"/>
      <c r="CX20" s="609"/>
      <c r="CY20" s="610"/>
      <c r="CZ20" s="646">
        <v>100</v>
      </c>
      <c r="DA20" s="646"/>
      <c r="DB20" s="646"/>
      <c r="DC20" s="646"/>
      <c r="DD20" s="614">
        <v>2852583</v>
      </c>
      <c r="DE20" s="609"/>
      <c r="DF20" s="609"/>
      <c r="DG20" s="609"/>
      <c r="DH20" s="609"/>
      <c r="DI20" s="609"/>
      <c r="DJ20" s="609"/>
      <c r="DK20" s="609"/>
      <c r="DL20" s="609"/>
      <c r="DM20" s="609"/>
      <c r="DN20" s="609"/>
      <c r="DO20" s="609"/>
      <c r="DP20" s="610"/>
      <c r="DQ20" s="614">
        <v>9163026</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4138309</v>
      </c>
      <c r="S21" s="609"/>
      <c r="T21" s="609"/>
      <c r="U21" s="609"/>
      <c r="V21" s="609"/>
      <c r="W21" s="609"/>
      <c r="X21" s="609"/>
      <c r="Y21" s="610"/>
      <c r="Z21" s="646">
        <v>23.5</v>
      </c>
      <c r="AA21" s="646"/>
      <c r="AB21" s="646"/>
      <c r="AC21" s="646"/>
      <c r="AD21" s="647">
        <v>3457540</v>
      </c>
      <c r="AE21" s="647"/>
      <c r="AF21" s="647"/>
      <c r="AG21" s="647"/>
      <c r="AH21" s="647"/>
      <c r="AI21" s="647"/>
      <c r="AJ21" s="647"/>
      <c r="AK21" s="647"/>
      <c r="AL21" s="611">
        <v>45.5</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617</v>
      </c>
      <c r="BH21" s="609"/>
      <c r="BI21" s="609"/>
      <c r="BJ21" s="609"/>
      <c r="BK21" s="609"/>
      <c r="BL21" s="609"/>
      <c r="BM21" s="609"/>
      <c r="BN21" s="610"/>
      <c r="BO21" s="646">
        <v>0</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3457540</v>
      </c>
      <c r="S22" s="609"/>
      <c r="T22" s="609"/>
      <c r="U22" s="609"/>
      <c r="V22" s="609"/>
      <c r="W22" s="609"/>
      <c r="X22" s="609"/>
      <c r="Y22" s="610"/>
      <c r="Z22" s="646">
        <v>19.600000000000001</v>
      </c>
      <c r="AA22" s="646"/>
      <c r="AB22" s="646"/>
      <c r="AC22" s="646"/>
      <c r="AD22" s="647">
        <v>3457540</v>
      </c>
      <c r="AE22" s="647"/>
      <c r="AF22" s="647"/>
      <c r="AG22" s="647"/>
      <c r="AH22" s="647"/>
      <c r="AI22" s="647"/>
      <c r="AJ22" s="647"/>
      <c r="AK22" s="647"/>
      <c r="AL22" s="611">
        <v>45.5</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680769</v>
      </c>
      <c r="S23" s="609"/>
      <c r="T23" s="609"/>
      <c r="U23" s="609"/>
      <c r="V23" s="609"/>
      <c r="W23" s="609"/>
      <c r="X23" s="609"/>
      <c r="Y23" s="610"/>
      <c r="Z23" s="646">
        <v>3.9</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7234940</v>
      </c>
      <c r="CS24" s="664"/>
      <c r="CT24" s="664"/>
      <c r="CU24" s="664"/>
      <c r="CV24" s="664"/>
      <c r="CW24" s="664"/>
      <c r="CX24" s="664"/>
      <c r="CY24" s="689"/>
      <c r="CZ24" s="690">
        <v>41.9</v>
      </c>
      <c r="DA24" s="672"/>
      <c r="DB24" s="672"/>
      <c r="DC24" s="692"/>
      <c r="DD24" s="688">
        <v>4194228</v>
      </c>
      <c r="DE24" s="664"/>
      <c r="DF24" s="664"/>
      <c r="DG24" s="664"/>
      <c r="DH24" s="664"/>
      <c r="DI24" s="664"/>
      <c r="DJ24" s="664"/>
      <c r="DK24" s="689"/>
      <c r="DL24" s="688">
        <v>3632541</v>
      </c>
      <c r="DM24" s="664"/>
      <c r="DN24" s="664"/>
      <c r="DO24" s="664"/>
      <c r="DP24" s="664"/>
      <c r="DQ24" s="664"/>
      <c r="DR24" s="664"/>
      <c r="DS24" s="664"/>
      <c r="DT24" s="664"/>
      <c r="DU24" s="664"/>
      <c r="DV24" s="689"/>
      <c r="DW24" s="690">
        <v>47.5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8257851</v>
      </c>
      <c r="S25" s="609"/>
      <c r="T25" s="609"/>
      <c r="U25" s="609"/>
      <c r="V25" s="609"/>
      <c r="W25" s="609"/>
      <c r="X25" s="609"/>
      <c r="Y25" s="610"/>
      <c r="Z25" s="646">
        <v>46.9</v>
      </c>
      <c r="AA25" s="646"/>
      <c r="AB25" s="646"/>
      <c r="AC25" s="646"/>
      <c r="AD25" s="647">
        <v>7577082</v>
      </c>
      <c r="AE25" s="647"/>
      <c r="AF25" s="647"/>
      <c r="AG25" s="647"/>
      <c r="AH25" s="647"/>
      <c r="AI25" s="647"/>
      <c r="AJ25" s="647"/>
      <c r="AK25" s="647"/>
      <c r="AL25" s="611">
        <v>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2115379</v>
      </c>
      <c r="CS25" s="621"/>
      <c r="CT25" s="621"/>
      <c r="CU25" s="621"/>
      <c r="CV25" s="621"/>
      <c r="CW25" s="621"/>
      <c r="CX25" s="621"/>
      <c r="CY25" s="622"/>
      <c r="CZ25" s="611">
        <v>12.2</v>
      </c>
      <c r="DA25" s="623"/>
      <c r="DB25" s="623"/>
      <c r="DC25" s="624"/>
      <c r="DD25" s="614">
        <v>1850896</v>
      </c>
      <c r="DE25" s="621"/>
      <c r="DF25" s="621"/>
      <c r="DG25" s="621"/>
      <c r="DH25" s="621"/>
      <c r="DI25" s="621"/>
      <c r="DJ25" s="621"/>
      <c r="DK25" s="622"/>
      <c r="DL25" s="614">
        <v>1600668</v>
      </c>
      <c r="DM25" s="621"/>
      <c r="DN25" s="621"/>
      <c r="DO25" s="621"/>
      <c r="DP25" s="621"/>
      <c r="DQ25" s="621"/>
      <c r="DR25" s="621"/>
      <c r="DS25" s="621"/>
      <c r="DT25" s="621"/>
      <c r="DU25" s="621"/>
      <c r="DV25" s="622"/>
      <c r="DW25" s="611">
        <v>20.9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3876</v>
      </c>
      <c r="S26" s="609"/>
      <c r="T26" s="609"/>
      <c r="U26" s="609"/>
      <c r="V26" s="609"/>
      <c r="W26" s="609"/>
      <c r="X26" s="609"/>
      <c r="Y26" s="610"/>
      <c r="Z26" s="646">
        <v>0</v>
      </c>
      <c r="AA26" s="646"/>
      <c r="AB26" s="646"/>
      <c r="AC26" s="646"/>
      <c r="AD26" s="647">
        <v>3876</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1177917</v>
      </c>
      <c r="CS26" s="609"/>
      <c r="CT26" s="609"/>
      <c r="CU26" s="609"/>
      <c r="CV26" s="609"/>
      <c r="CW26" s="609"/>
      <c r="CX26" s="609"/>
      <c r="CY26" s="610"/>
      <c r="CZ26" s="611">
        <v>6.8</v>
      </c>
      <c r="DA26" s="623"/>
      <c r="DB26" s="623"/>
      <c r="DC26" s="624"/>
      <c r="DD26" s="614">
        <v>1041492</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212519</v>
      </c>
      <c r="S27" s="609"/>
      <c r="T27" s="609"/>
      <c r="U27" s="609"/>
      <c r="V27" s="609"/>
      <c r="W27" s="609"/>
      <c r="X27" s="609"/>
      <c r="Y27" s="610"/>
      <c r="Z27" s="646">
        <v>1.2</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3197618</v>
      </c>
      <c r="BH27" s="609"/>
      <c r="BI27" s="609"/>
      <c r="BJ27" s="609"/>
      <c r="BK27" s="609"/>
      <c r="BL27" s="609"/>
      <c r="BM27" s="609"/>
      <c r="BN27" s="610"/>
      <c r="BO27" s="646">
        <v>100</v>
      </c>
      <c r="BP27" s="646"/>
      <c r="BQ27" s="646"/>
      <c r="BR27" s="646"/>
      <c r="BS27" s="647">
        <v>129305</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4107254</v>
      </c>
      <c r="CS27" s="621"/>
      <c r="CT27" s="621"/>
      <c r="CU27" s="621"/>
      <c r="CV27" s="621"/>
      <c r="CW27" s="621"/>
      <c r="CX27" s="621"/>
      <c r="CY27" s="622"/>
      <c r="CZ27" s="611">
        <v>23.8</v>
      </c>
      <c r="DA27" s="623"/>
      <c r="DB27" s="623"/>
      <c r="DC27" s="624"/>
      <c r="DD27" s="614">
        <v>1331025</v>
      </c>
      <c r="DE27" s="621"/>
      <c r="DF27" s="621"/>
      <c r="DG27" s="621"/>
      <c r="DH27" s="621"/>
      <c r="DI27" s="621"/>
      <c r="DJ27" s="621"/>
      <c r="DK27" s="622"/>
      <c r="DL27" s="614">
        <v>1019566</v>
      </c>
      <c r="DM27" s="621"/>
      <c r="DN27" s="621"/>
      <c r="DO27" s="621"/>
      <c r="DP27" s="621"/>
      <c r="DQ27" s="621"/>
      <c r="DR27" s="621"/>
      <c r="DS27" s="621"/>
      <c r="DT27" s="621"/>
      <c r="DU27" s="621"/>
      <c r="DV27" s="622"/>
      <c r="DW27" s="611">
        <v>13.3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150424</v>
      </c>
      <c r="S28" s="609"/>
      <c r="T28" s="609"/>
      <c r="U28" s="609"/>
      <c r="V28" s="609"/>
      <c r="W28" s="609"/>
      <c r="X28" s="609"/>
      <c r="Y28" s="610"/>
      <c r="Z28" s="646">
        <v>0.9</v>
      </c>
      <c r="AA28" s="646"/>
      <c r="AB28" s="646"/>
      <c r="AC28" s="646"/>
      <c r="AD28" s="647">
        <v>19521</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1012307</v>
      </c>
      <c r="CS28" s="609"/>
      <c r="CT28" s="609"/>
      <c r="CU28" s="609"/>
      <c r="CV28" s="609"/>
      <c r="CW28" s="609"/>
      <c r="CX28" s="609"/>
      <c r="CY28" s="610"/>
      <c r="CZ28" s="611">
        <v>5.9</v>
      </c>
      <c r="DA28" s="623"/>
      <c r="DB28" s="623"/>
      <c r="DC28" s="624"/>
      <c r="DD28" s="614">
        <v>1012307</v>
      </c>
      <c r="DE28" s="609"/>
      <c r="DF28" s="609"/>
      <c r="DG28" s="609"/>
      <c r="DH28" s="609"/>
      <c r="DI28" s="609"/>
      <c r="DJ28" s="609"/>
      <c r="DK28" s="610"/>
      <c r="DL28" s="614">
        <v>1012307</v>
      </c>
      <c r="DM28" s="609"/>
      <c r="DN28" s="609"/>
      <c r="DO28" s="609"/>
      <c r="DP28" s="609"/>
      <c r="DQ28" s="609"/>
      <c r="DR28" s="609"/>
      <c r="DS28" s="609"/>
      <c r="DT28" s="609"/>
      <c r="DU28" s="609"/>
      <c r="DV28" s="610"/>
      <c r="DW28" s="611">
        <v>13.2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58900</v>
      </c>
      <c r="S29" s="609"/>
      <c r="T29" s="609"/>
      <c r="U29" s="609"/>
      <c r="V29" s="609"/>
      <c r="W29" s="609"/>
      <c r="X29" s="609"/>
      <c r="Y29" s="610"/>
      <c r="Z29" s="646">
        <v>0.3</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1012226</v>
      </c>
      <c r="CS29" s="621"/>
      <c r="CT29" s="621"/>
      <c r="CU29" s="621"/>
      <c r="CV29" s="621"/>
      <c r="CW29" s="621"/>
      <c r="CX29" s="621"/>
      <c r="CY29" s="622"/>
      <c r="CZ29" s="611">
        <v>5.9</v>
      </c>
      <c r="DA29" s="623"/>
      <c r="DB29" s="623"/>
      <c r="DC29" s="624"/>
      <c r="DD29" s="614">
        <v>1012226</v>
      </c>
      <c r="DE29" s="621"/>
      <c r="DF29" s="621"/>
      <c r="DG29" s="621"/>
      <c r="DH29" s="621"/>
      <c r="DI29" s="621"/>
      <c r="DJ29" s="621"/>
      <c r="DK29" s="622"/>
      <c r="DL29" s="614">
        <v>1012226</v>
      </c>
      <c r="DM29" s="621"/>
      <c r="DN29" s="621"/>
      <c r="DO29" s="621"/>
      <c r="DP29" s="621"/>
      <c r="DQ29" s="621"/>
      <c r="DR29" s="621"/>
      <c r="DS29" s="621"/>
      <c r="DT29" s="621"/>
      <c r="DU29" s="621"/>
      <c r="DV29" s="622"/>
      <c r="DW29" s="611">
        <v>13.2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2846039</v>
      </c>
      <c r="S30" s="609"/>
      <c r="T30" s="609"/>
      <c r="U30" s="609"/>
      <c r="V30" s="609"/>
      <c r="W30" s="609"/>
      <c r="X30" s="609"/>
      <c r="Y30" s="610"/>
      <c r="Z30" s="646">
        <v>16.2</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949698</v>
      </c>
      <c r="CS30" s="609"/>
      <c r="CT30" s="609"/>
      <c r="CU30" s="609"/>
      <c r="CV30" s="609"/>
      <c r="CW30" s="609"/>
      <c r="CX30" s="609"/>
      <c r="CY30" s="610"/>
      <c r="CZ30" s="611">
        <v>5.5</v>
      </c>
      <c r="DA30" s="623"/>
      <c r="DB30" s="623"/>
      <c r="DC30" s="624"/>
      <c r="DD30" s="614">
        <v>949698</v>
      </c>
      <c r="DE30" s="609"/>
      <c r="DF30" s="609"/>
      <c r="DG30" s="609"/>
      <c r="DH30" s="609"/>
      <c r="DI30" s="609"/>
      <c r="DJ30" s="609"/>
      <c r="DK30" s="610"/>
      <c r="DL30" s="614">
        <v>949698</v>
      </c>
      <c r="DM30" s="609"/>
      <c r="DN30" s="609"/>
      <c r="DO30" s="609"/>
      <c r="DP30" s="609"/>
      <c r="DQ30" s="609"/>
      <c r="DR30" s="609"/>
      <c r="DS30" s="609"/>
      <c r="DT30" s="609"/>
      <c r="DU30" s="609"/>
      <c r="DV30" s="610"/>
      <c r="DW30" s="611">
        <v>12.4</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99.1</v>
      </c>
      <c r="BH31" s="671"/>
      <c r="BI31" s="671"/>
      <c r="BJ31" s="671"/>
      <c r="BK31" s="671"/>
      <c r="BL31" s="671"/>
      <c r="BM31" s="672">
        <v>97.7</v>
      </c>
      <c r="BN31" s="671"/>
      <c r="BO31" s="671"/>
      <c r="BP31" s="671"/>
      <c r="BQ31" s="673"/>
      <c r="BR31" s="670">
        <v>99.2</v>
      </c>
      <c r="BS31" s="671"/>
      <c r="BT31" s="671"/>
      <c r="BU31" s="671"/>
      <c r="BV31" s="671"/>
      <c r="BW31" s="671"/>
      <c r="BX31" s="672">
        <v>97.7</v>
      </c>
      <c r="BY31" s="671"/>
      <c r="BZ31" s="671"/>
      <c r="CA31" s="671"/>
      <c r="CB31" s="673"/>
      <c r="CD31" s="629"/>
      <c r="CE31" s="630"/>
      <c r="CF31" s="605" t="s">
        <v>300</v>
      </c>
      <c r="CG31" s="606"/>
      <c r="CH31" s="606"/>
      <c r="CI31" s="606"/>
      <c r="CJ31" s="606"/>
      <c r="CK31" s="606"/>
      <c r="CL31" s="606"/>
      <c r="CM31" s="606"/>
      <c r="CN31" s="606"/>
      <c r="CO31" s="606"/>
      <c r="CP31" s="606"/>
      <c r="CQ31" s="607"/>
      <c r="CR31" s="608">
        <v>62528</v>
      </c>
      <c r="CS31" s="621"/>
      <c r="CT31" s="621"/>
      <c r="CU31" s="621"/>
      <c r="CV31" s="621"/>
      <c r="CW31" s="621"/>
      <c r="CX31" s="621"/>
      <c r="CY31" s="622"/>
      <c r="CZ31" s="611">
        <v>0.4</v>
      </c>
      <c r="DA31" s="623"/>
      <c r="DB31" s="623"/>
      <c r="DC31" s="624"/>
      <c r="DD31" s="614">
        <v>62528</v>
      </c>
      <c r="DE31" s="621"/>
      <c r="DF31" s="621"/>
      <c r="DG31" s="621"/>
      <c r="DH31" s="621"/>
      <c r="DI31" s="621"/>
      <c r="DJ31" s="621"/>
      <c r="DK31" s="622"/>
      <c r="DL31" s="614">
        <v>62528</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1677864</v>
      </c>
      <c r="S32" s="609"/>
      <c r="T32" s="609"/>
      <c r="U32" s="609"/>
      <c r="V32" s="609"/>
      <c r="W32" s="609"/>
      <c r="X32" s="609"/>
      <c r="Y32" s="610"/>
      <c r="Z32" s="646">
        <v>9.5</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208" t="s">
        <v>302</v>
      </c>
      <c r="AX32" s="605" t="s">
        <v>303</v>
      </c>
      <c r="AY32" s="606"/>
      <c r="AZ32" s="606"/>
      <c r="BA32" s="606"/>
      <c r="BB32" s="606"/>
      <c r="BC32" s="606"/>
      <c r="BD32" s="606"/>
      <c r="BE32" s="606"/>
      <c r="BF32" s="607"/>
      <c r="BG32" s="674">
        <v>99</v>
      </c>
      <c r="BH32" s="621"/>
      <c r="BI32" s="621"/>
      <c r="BJ32" s="621"/>
      <c r="BK32" s="621"/>
      <c r="BL32" s="621"/>
      <c r="BM32" s="612">
        <v>97.9</v>
      </c>
      <c r="BN32" s="621"/>
      <c r="BO32" s="621"/>
      <c r="BP32" s="621"/>
      <c r="BQ32" s="644"/>
      <c r="BR32" s="674">
        <v>99.1</v>
      </c>
      <c r="BS32" s="621"/>
      <c r="BT32" s="621"/>
      <c r="BU32" s="621"/>
      <c r="BV32" s="621"/>
      <c r="BW32" s="621"/>
      <c r="BX32" s="612">
        <v>97.6</v>
      </c>
      <c r="BY32" s="621"/>
      <c r="BZ32" s="621"/>
      <c r="CA32" s="621"/>
      <c r="CB32" s="644"/>
      <c r="CD32" s="631"/>
      <c r="CE32" s="632"/>
      <c r="CF32" s="605" t="s">
        <v>304</v>
      </c>
      <c r="CG32" s="606"/>
      <c r="CH32" s="606"/>
      <c r="CI32" s="606"/>
      <c r="CJ32" s="606"/>
      <c r="CK32" s="606"/>
      <c r="CL32" s="606"/>
      <c r="CM32" s="606"/>
      <c r="CN32" s="606"/>
      <c r="CO32" s="606"/>
      <c r="CP32" s="606"/>
      <c r="CQ32" s="607"/>
      <c r="CR32" s="608">
        <v>81</v>
      </c>
      <c r="CS32" s="609"/>
      <c r="CT32" s="609"/>
      <c r="CU32" s="609"/>
      <c r="CV32" s="609"/>
      <c r="CW32" s="609"/>
      <c r="CX32" s="609"/>
      <c r="CY32" s="610"/>
      <c r="CZ32" s="611">
        <v>0</v>
      </c>
      <c r="DA32" s="623"/>
      <c r="DB32" s="623"/>
      <c r="DC32" s="624"/>
      <c r="DD32" s="614">
        <v>81</v>
      </c>
      <c r="DE32" s="609"/>
      <c r="DF32" s="609"/>
      <c r="DG32" s="609"/>
      <c r="DH32" s="609"/>
      <c r="DI32" s="609"/>
      <c r="DJ32" s="609"/>
      <c r="DK32" s="610"/>
      <c r="DL32" s="614">
        <v>81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8449</v>
      </c>
      <c r="S33" s="609"/>
      <c r="T33" s="609"/>
      <c r="U33" s="609"/>
      <c r="V33" s="609"/>
      <c r="W33" s="609"/>
      <c r="X33" s="609"/>
      <c r="Y33" s="610"/>
      <c r="Z33" s="646">
        <v>0</v>
      </c>
      <c r="AA33" s="646"/>
      <c r="AB33" s="646"/>
      <c r="AC33" s="646"/>
      <c r="AD33" s="647">
        <v>921</v>
      </c>
      <c r="AE33" s="647"/>
      <c r="AF33" s="647"/>
      <c r="AG33" s="647"/>
      <c r="AH33" s="647"/>
      <c r="AI33" s="647"/>
      <c r="AJ33" s="647"/>
      <c r="AK33" s="647"/>
      <c r="AL33" s="611">
        <v>0</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99.1</v>
      </c>
      <c r="BH33" s="593"/>
      <c r="BI33" s="593"/>
      <c r="BJ33" s="593"/>
      <c r="BK33" s="593"/>
      <c r="BL33" s="593"/>
      <c r="BM33" s="639">
        <v>97.2</v>
      </c>
      <c r="BN33" s="593"/>
      <c r="BO33" s="593"/>
      <c r="BP33" s="593"/>
      <c r="BQ33" s="656"/>
      <c r="BR33" s="669">
        <v>99.1</v>
      </c>
      <c r="BS33" s="593"/>
      <c r="BT33" s="593"/>
      <c r="BU33" s="593"/>
      <c r="BV33" s="593"/>
      <c r="BW33" s="593"/>
      <c r="BX33" s="639">
        <v>97.3</v>
      </c>
      <c r="BY33" s="593"/>
      <c r="BZ33" s="593"/>
      <c r="CA33" s="593"/>
      <c r="CB33" s="656"/>
      <c r="CD33" s="605" t="s">
        <v>307</v>
      </c>
      <c r="CE33" s="606"/>
      <c r="CF33" s="606"/>
      <c r="CG33" s="606"/>
      <c r="CH33" s="606"/>
      <c r="CI33" s="606"/>
      <c r="CJ33" s="606"/>
      <c r="CK33" s="606"/>
      <c r="CL33" s="606"/>
      <c r="CM33" s="606"/>
      <c r="CN33" s="606"/>
      <c r="CO33" s="606"/>
      <c r="CP33" s="606"/>
      <c r="CQ33" s="607"/>
      <c r="CR33" s="608">
        <v>7140069</v>
      </c>
      <c r="CS33" s="621"/>
      <c r="CT33" s="621"/>
      <c r="CU33" s="621"/>
      <c r="CV33" s="621"/>
      <c r="CW33" s="621"/>
      <c r="CX33" s="621"/>
      <c r="CY33" s="622"/>
      <c r="CZ33" s="611">
        <v>41.3</v>
      </c>
      <c r="DA33" s="623"/>
      <c r="DB33" s="623"/>
      <c r="DC33" s="624"/>
      <c r="DD33" s="614">
        <v>4618496</v>
      </c>
      <c r="DE33" s="621"/>
      <c r="DF33" s="621"/>
      <c r="DG33" s="621"/>
      <c r="DH33" s="621"/>
      <c r="DI33" s="621"/>
      <c r="DJ33" s="621"/>
      <c r="DK33" s="622"/>
      <c r="DL33" s="614">
        <v>3513819</v>
      </c>
      <c r="DM33" s="621"/>
      <c r="DN33" s="621"/>
      <c r="DO33" s="621"/>
      <c r="DP33" s="621"/>
      <c r="DQ33" s="621"/>
      <c r="DR33" s="621"/>
      <c r="DS33" s="621"/>
      <c r="DT33" s="621"/>
      <c r="DU33" s="621"/>
      <c r="DV33" s="622"/>
      <c r="DW33" s="611">
        <v>45.9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1099263</v>
      </c>
      <c r="S34" s="609"/>
      <c r="T34" s="609"/>
      <c r="U34" s="609"/>
      <c r="V34" s="609"/>
      <c r="W34" s="609"/>
      <c r="X34" s="609"/>
      <c r="Y34" s="610"/>
      <c r="Z34" s="646">
        <v>6.2</v>
      </c>
      <c r="AA34" s="646"/>
      <c r="AB34" s="646"/>
      <c r="AC34" s="646"/>
      <c r="AD34" s="647" t="s">
        <v>121</v>
      </c>
      <c r="AE34" s="647"/>
      <c r="AF34" s="647"/>
      <c r="AG34" s="647"/>
      <c r="AH34" s="647"/>
      <c r="AI34" s="647"/>
      <c r="AJ34" s="647"/>
      <c r="AK34" s="647"/>
      <c r="AL34" s="611" t="s">
        <v>121</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2010389</v>
      </c>
      <c r="CS34" s="609"/>
      <c r="CT34" s="609"/>
      <c r="CU34" s="609"/>
      <c r="CV34" s="609"/>
      <c r="CW34" s="609"/>
      <c r="CX34" s="609"/>
      <c r="CY34" s="610"/>
      <c r="CZ34" s="611">
        <v>11.6</v>
      </c>
      <c r="DA34" s="623"/>
      <c r="DB34" s="623"/>
      <c r="DC34" s="624"/>
      <c r="DD34" s="614">
        <v>1201303</v>
      </c>
      <c r="DE34" s="609"/>
      <c r="DF34" s="609"/>
      <c r="DG34" s="609"/>
      <c r="DH34" s="609"/>
      <c r="DI34" s="609"/>
      <c r="DJ34" s="609"/>
      <c r="DK34" s="610"/>
      <c r="DL34" s="614">
        <v>1025598</v>
      </c>
      <c r="DM34" s="609"/>
      <c r="DN34" s="609"/>
      <c r="DO34" s="609"/>
      <c r="DP34" s="609"/>
      <c r="DQ34" s="609"/>
      <c r="DR34" s="609"/>
      <c r="DS34" s="609"/>
      <c r="DT34" s="609"/>
      <c r="DU34" s="609"/>
      <c r="DV34" s="610"/>
      <c r="DW34" s="611">
        <v>13.4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617312</v>
      </c>
      <c r="S35" s="609"/>
      <c r="T35" s="609"/>
      <c r="U35" s="609"/>
      <c r="V35" s="609"/>
      <c r="W35" s="609"/>
      <c r="X35" s="609"/>
      <c r="Y35" s="610"/>
      <c r="Z35" s="646">
        <v>3.5</v>
      </c>
      <c r="AA35" s="646"/>
      <c r="AB35" s="646"/>
      <c r="AC35" s="646"/>
      <c r="AD35" s="647" t="s">
        <v>121</v>
      </c>
      <c r="AE35" s="647"/>
      <c r="AF35" s="647"/>
      <c r="AG35" s="647"/>
      <c r="AH35" s="647"/>
      <c r="AI35" s="647"/>
      <c r="AJ35" s="647"/>
      <c r="AK35" s="647"/>
      <c r="AL35" s="611" t="s">
        <v>121</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39732</v>
      </c>
      <c r="CS35" s="621"/>
      <c r="CT35" s="621"/>
      <c r="CU35" s="621"/>
      <c r="CV35" s="621"/>
      <c r="CW35" s="621"/>
      <c r="CX35" s="621"/>
      <c r="CY35" s="622"/>
      <c r="CZ35" s="611">
        <v>0.2</v>
      </c>
      <c r="DA35" s="623"/>
      <c r="DB35" s="623"/>
      <c r="DC35" s="624"/>
      <c r="DD35" s="614">
        <v>23677</v>
      </c>
      <c r="DE35" s="621"/>
      <c r="DF35" s="621"/>
      <c r="DG35" s="621"/>
      <c r="DH35" s="621"/>
      <c r="DI35" s="621"/>
      <c r="DJ35" s="621"/>
      <c r="DK35" s="622"/>
      <c r="DL35" s="614">
        <v>23677</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640821</v>
      </c>
      <c r="S36" s="609"/>
      <c r="T36" s="609"/>
      <c r="U36" s="609"/>
      <c r="V36" s="609"/>
      <c r="W36" s="609"/>
      <c r="X36" s="609"/>
      <c r="Y36" s="610"/>
      <c r="Z36" s="646">
        <v>3.6</v>
      </c>
      <c r="AA36" s="646"/>
      <c r="AB36" s="646"/>
      <c r="AC36" s="646"/>
      <c r="AD36" s="647" t="s">
        <v>121</v>
      </c>
      <c r="AE36" s="647"/>
      <c r="AF36" s="647"/>
      <c r="AG36" s="647"/>
      <c r="AH36" s="647"/>
      <c r="AI36" s="647"/>
      <c r="AJ36" s="647"/>
      <c r="AK36" s="647"/>
      <c r="AL36" s="611" t="s">
        <v>121</v>
      </c>
      <c r="AM36" s="612"/>
      <c r="AN36" s="612"/>
      <c r="AO36" s="648"/>
      <c r="AP36" s="216"/>
      <c r="AQ36" s="657" t="s">
        <v>315</v>
      </c>
      <c r="AR36" s="658"/>
      <c r="AS36" s="658"/>
      <c r="AT36" s="658"/>
      <c r="AU36" s="658"/>
      <c r="AV36" s="658"/>
      <c r="AW36" s="658"/>
      <c r="AX36" s="658"/>
      <c r="AY36" s="659"/>
      <c r="AZ36" s="663">
        <v>1884869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85474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2674900</v>
      </c>
      <c r="CS36" s="609"/>
      <c r="CT36" s="609"/>
      <c r="CU36" s="609"/>
      <c r="CV36" s="609"/>
      <c r="CW36" s="609"/>
      <c r="CX36" s="609"/>
      <c r="CY36" s="610"/>
      <c r="CZ36" s="611">
        <v>15.5</v>
      </c>
      <c r="DA36" s="623"/>
      <c r="DB36" s="623"/>
      <c r="DC36" s="624"/>
      <c r="DD36" s="614">
        <v>2034194</v>
      </c>
      <c r="DE36" s="609"/>
      <c r="DF36" s="609"/>
      <c r="DG36" s="609"/>
      <c r="DH36" s="609"/>
      <c r="DI36" s="609"/>
      <c r="DJ36" s="609"/>
      <c r="DK36" s="610"/>
      <c r="DL36" s="614">
        <v>1384544</v>
      </c>
      <c r="DM36" s="609"/>
      <c r="DN36" s="609"/>
      <c r="DO36" s="609"/>
      <c r="DP36" s="609"/>
      <c r="DQ36" s="609"/>
      <c r="DR36" s="609"/>
      <c r="DS36" s="609"/>
      <c r="DT36" s="609"/>
      <c r="DU36" s="609"/>
      <c r="DV36" s="610"/>
      <c r="DW36" s="611">
        <v>18.100000000000001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366682</v>
      </c>
      <c r="S37" s="609"/>
      <c r="T37" s="609"/>
      <c r="U37" s="609"/>
      <c r="V37" s="609"/>
      <c r="W37" s="609"/>
      <c r="X37" s="609"/>
      <c r="Y37" s="610"/>
      <c r="Z37" s="646">
        <v>2.1</v>
      </c>
      <c r="AA37" s="646"/>
      <c r="AB37" s="646"/>
      <c r="AC37" s="646"/>
      <c r="AD37" s="647">
        <v>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524573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75894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889273</v>
      </c>
      <c r="CS37" s="621"/>
      <c r="CT37" s="621"/>
      <c r="CU37" s="621"/>
      <c r="CV37" s="621"/>
      <c r="CW37" s="621"/>
      <c r="CX37" s="621"/>
      <c r="CY37" s="622"/>
      <c r="CZ37" s="611">
        <v>5.0999999999999996</v>
      </c>
      <c r="DA37" s="623"/>
      <c r="DB37" s="623"/>
      <c r="DC37" s="624"/>
      <c r="DD37" s="614">
        <v>866455</v>
      </c>
      <c r="DE37" s="621"/>
      <c r="DF37" s="621"/>
      <c r="DG37" s="621"/>
      <c r="DH37" s="621"/>
      <c r="DI37" s="621"/>
      <c r="DJ37" s="621"/>
      <c r="DK37" s="622"/>
      <c r="DL37" s="614">
        <v>765920</v>
      </c>
      <c r="DM37" s="621"/>
      <c r="DN37" s="621"/>
      <c r="DO37" s="621"/>
      <c r="DP37" s="621"/>
      <c r="DQ37" s="621"/>
      <c r="DR37" s="621"/>
      <c r="DS37" s="621"/>
      <c r="DT37" s="621"/>
      <c r="DU37" s="621"/>
      <c r="DV37" s="622"/>
      <c r="DW37" s="611">
        <v>10</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1671754</v>
      </c>
      <c r="S38" s="609"/>
      <c r="T38" s="609"/>
      <c r="U38" s="609"/>
      <c r="V38" s="609"/>
      <c r="W38" s="609"/>
      <c r="X38" s="609"/>
      <c r="Y38" s="610"/>
      <c r="Z38" s="646">
        <v>9.5</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17363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3621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1342933</v>
      </c>
      <c r="CS38" s="609"/>
      <c r="CT38" s="609"/>
      <c r="CU38" s="609"/>
      <c r="CV38" s="609"/>
      <c r="CW38" s="609"/>
      <c r="CX38" s="609"/>
      <c r="CY38" s="610"/>
      <c r="CZ38" s="611">
        <v>7.8</v>
      </c>
      <c r="DA38" s="623"/>
      <c r="DB38" s="623"/>
      <c r="DC38" s="624"/>
      <c r="DD38" s="614">
        <v>1099254</v>
      </c>
      <c r="DE38" s="609"/>
      <c r="DF38" s="609"/>
      <c r="DG38" s="609"/>
      <c r="DH38" s="609"/>
      <c r="DI38" s="609"/>
      <c r="DJ38" s="609"/>
      <c r="DK38" s="610"/>
      <c r="DL38" s="614">
        <v>1080000</v>
      </c>
      <c r="DM38" s="609"/>
      <c r="DN38" s="609"/>
      <c r="DO38" s="609"/>
      <c r="DP38" s="609"/>
      <c r="DQ38" s="609"/>
      <c r="DR38" s="609"/>
      <c r="DS38" s="609"/>
      <c r="DT38" s="609"/>
      <c r="DU38" s="609"/>
      <c r="DV38" s="610"/>
      <c r="DW38" s="611">
        <v>14.1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5952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857115</v>
      </c>
      <c r="CS39" s="621"/>
      <c r="CT39" s="621"/>
      <c r="CU39" s="621"/>
      <c r="CV39" s="621"/>
      <c r="CW39" s="621"/>
      <c r="CX39" s="621"/>
      <c r="CY39" s="622"/>
      <c r="CZ39" s="611">
        <v>5</v>
      </c>
      <c r="DA39" s="623"/>
      <c r="DB39" s="623"/>
      <c r="DC39" s="624"/>
      <c r="DD39" s="614">
        <v>260068</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51354</v>
      </c>
      <c r="S40" s="609"/>
      <c r="T40" s="609"/>
      <c r="U40" s="609"/>
      <c r="V40" s="609"/>
      <c r="W40" s="609"/>
      <c r="X40" s="609"/>
      <c r="Y40" s="610"/>
      <c r="Z40" s="646">
        <v>0.3</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120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215000</v>
      </c>
      <c r="CS40" s="609"/>
      <c r="CT40" s="609"/>
      <c r="CU40" s="609"/>
      <c r="CV40" s="609"/>
      <c r="CW40" s="609"/>
      <c r="CX40" s="609"/>
      <c r="CY40" s="610"/>
      <c r="CZ40" s="611">
        <v>1.2</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17611754</v>
      </c>
      <c r="S41" s="633"/>
      <c r="T41" s="633"/>
      <c r="U41" s="633"/>
      <c r="V41" s="633"/>
      <c r="W41" s="633"/>
      <c r="X41" s="633"/>
      <c r="Y41" s="636"/>
      <c r="Z41" s="637">
        <v>100</v>
      </c>
      <c r="AA41" s="637"/>
      <c r="AB41" s="637"/>
      <c r="AC41" s="637"/>
      <c r="AD41" s="638">
        <v>7601401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315608</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1027325</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443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2905202</v>
      </c>
      <c r="CS42" s="621"/>
      <c r="CT42" s="621"/>
      <c r="CU42" s="621"/>
      <c r="CV42" s="621"/>
      <c r="CW42" s="621"/>
      <c r="CX42" s="621"/>
      <c r="CY42" s="622"/>
      <c r="CZ42" s="611">
        <v>16.8</v>
      </c>
      <c r="DA42" s="623"/>
      <c r="DB42" s="623"/>
      <c r="DC42" s="624"/>
      <c r="DD42" s="614">
        <v>350302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84526</v>
      </c>
      <c r="CS43" s="621"/>
      <c r="CT43" s="621"/>
      <c r="CU43" s="621"/>
      <c r="CV43" s="621"/>
      <c r="CW43" s="621"/>
      <c r="CX43" s="621"/>
      <c r="CY43" s="622"/>
      <c r="CZ43" s="611">
        <v>0.5</v>
      </c>
      <c r="DA43" s="623"/>
      <c r="DB43" s="623"/>
      <c r="DC43" s="624"/>
      <c r="DD43" s="614">
        <v>69610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2852583</v>
      </c>
      <c r="CS44" s="609"/>
      <c r="CT44" s="609"/>
      <c r="CU44" s="609"/>
      <c r="CV44" s="609"/>
      <c r="CW44" s="609"/>
      <c r="CX44" s="609"/>
      <c r="CY44" s="610"/>
      <c r="CZ44" s="611">
        <v>16.5</v>
      </c>
      <c r="DA44" s="612"/>
      <c r="DB44" s="612"/>
      <c r="DC44" s="613"/>
      <c r="DD44" s="614">
        <v>343075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721939</v>
      </c>
      <c r="CS45" s="621"/>
      <c r="CT45" s="621"/>
      <c r="CU45" s="621"/>
      <c r="CV45" s="621"/>
      <c r="CW45" s="621"/>
      <c r="CX45" s="621"/>
      <c r="CY45" s="622"/>
      <c r="CZ45" s="611">
        <v>4.2</v>
      </c>
      <c r="DA45" s="623"/>
      <c r="DB45" s="623"/>
      <c r="DC45" s="624"/>
      <c r="DD45" s="614">
        <v>48136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2048944</v>
      </c>
      <c r="CS46" s="609"/>
      <c r="CT46" s="609"/>
      <c r="CU46" s="609"/>
      <c r="CV46" s="609"/>
      <c r="CW46" s="609"/>
      <c r="CX46" s="609"/>
      <c r="CY46" s="610"/>
      <c r="CZ46" s="611">
        <v>11.9</v>
      </c>
      <c r="DA46" s="612"/>
      <c r="DB46" s="612"/>
      <c r="DC46" s="613"/>
      <c r="DD46" s="614">
        <v>286989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52619</v>
      </c>
      <c r="CS47" s="621"/>
      <c r="CT47" s="621"/>
      <c r="CU47" s="621"/>
      <c r="CV47" s="621"/>
      <c r="CW47" s="621"/>
      <c r="CX47" s="621"/>
      <c r="CY47" s="622"/>
      <c r="CZ47" s="611">
        <v>0.3</v>
      </c>
      <c r="DA47" s="623"/>
      <c r="DB47" s="623"/>
      <c r="DC47" s="624"/>
      <c r="DD47" s="614">
        <v>7227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17280211</v>
      </c>
      <c r="CS49" s="593"/>
      <c r="CT49" s="593"/>
      <c r="CU49" s="593"/>
      <c r="CV49" s="593"/>
      <c r="CW49" s="593"/>
      <c r="CX49" s="593"/>
      <c r="CY49" s="594"/>
      <c r="CZ49" s="595">
        <v>100</v>
      </c>
      <c r="DA49" s="596"/>
      <c r="DB49" s="596"/>
      <c r="DC49" s="597"/>
      <c r="DD49" s="598">
        <v>9163026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7r3VIX5aduRQKNRKACmb869bF/cJ1OSF27Rh3a3cX0D0rnA9Tz6jeyNq/mZpy02OCDM5NRM4VKQ01Lmv9gXOXQ==" saltValue="u4BXpGyoy2iwGEVZpkxI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17612</v>
      </c>
      <c r="R7" s="1090"/>
      <c r="S7" s="1090"/>
      <c r="T7" s="1090"/>
      <c r="U7" s="1090"/>
      <c r="V7" s="1090">
        <v>17280</v>
      </c>
      <c r="W7" s="1090"/>
      <c r="X7" s="1090"/>
      <c r="Y7" s="1090"/>
      <c r="Z7" s="1090"/>
      <c r="AA7" s="1090">
        <v>332</v>
      </c>
      <c r="AB7" s="1090"/>
      <c r="AC7" s="1090"/>
      <c r="AD7" s="1090"/>
      <c r="AE7" s="1091"/>
      <c r="AF7" s="1092">
        <v>258</v>
      </c>
      <c r="AG7" s="1093"/>
      <c r="AH7" s="1093"/>
      <c r="AI7" s="1093"/>
      <c r="AJ7" s="1094"/>
      <c r="AK7" s="1095">
        <v>602</v>
      </c>
      <c r="AL7" s="1096"/>
      <c r="AM7" s="1096"/>
      <c r="AN7" s="1096"/>
      <c r="AO7" s="1096"/>
      <c r="AP7" s="1096">
        <v>13700</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t="s">
        <v>551</v>
      </c>
      <c r="BS7" s="1086" t="s">
        <v>552</v>
      </c>
      <c r="BT7" s="1087"/>
      <c r="BU7" s="1087"/>
      <c r="BV7" s="1087"/>
      <c r="BW7" s="1087"/>
      <c r="BX7" s="1087"/>
      <c r="BY7" s="1087"/>
      <c r="BZ7" s="1087"/>
      <c r="CA7" s="1087"/>
      <c r="CB7" s="1087"/>
      <c r="CC7" s="1087"/>
      <c r="CD7" s="1087"/>
      <c r="CE7" s="1087"/>
      <c r="CF7" s="1087"/>
      <c r="CG7" s="1099"/>
      <c r="CH7" s="1083">
        <v>0</v>
      </c>
      <c r="CI7" s="1084"/>
      <c r="CJ7" s="1084"/>
      <c r="CK7" s="1084"/>
      <c r="CL7" s="1085"/>
      <c r="CM7" s="1083">
        <v>37</v>
      </c>
      <c r="CN7" s="1084"/>
      <c r="CO7" s="1084"/>
      <c r="CP7" s="1084"/>
      <c r="CQ7" s="1085"/>
      <c r="CR7" s="1083">
        <v>2</v>
      </c>
      <c r="CS7" s="1084"/>
      <c r="CT7" s="1084"/>
      <c r="CU7" s="1084"/>
      <c r="CV7" s="1085"/>
      <c r="CW7" s="1083">
        <v>0</v>
      </c>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f>Q7</f>
        <v>17612</v>
      </c>
      <c r="R23" s="1048"/>
      <c r="S23" s="1048"/>
      <c r="T23" s="1048"/>
      <c r="U23" s="1048"/>
      <c r="V23" s="1048">
        <f t="shared" ref="V23" si="0">V7</f>
        <v>17280</v>
      </c>
      <c r="W23" s="1048"/>
      <c r="X23" s="1048"/>
      <c r="Y23" s="1048"/>
      <c r="Z23" s="1048"/>
      <c r="AA23" s="1048">
        <f t="shared" ref="AA23" si="1">AA7</f>
        <v>332</v>
      </c>
      <c r="AB23" s="1048"/>
      <c r="AC23" s="1048"/>
      <c r="AD23" s="1048"/>
      <c r="AE23" s="1055"/>
      <c r="AF23" s="1056">
        <v>258</v>
      </c>
      <c r="AG23" s="1048"/>
      <c r="AH23" s="1048"/>
      <c r="AI23" s="1048"/>
      <c r="AJ23" s="1057"/>
      <c r="AK23" s="1058"/>
      <c r="AL23" s="1059"/>
      <c r="AM23" s="1059"/>
      <c r="AN23" s="1059"/>
      <c r="AO23" s="1059"/>
      <c r="AP23" s="1048">
        <f t="shared" ref="AP23" si="2">AP7</f>
        <v>13700</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3857</v>
      </c>
      <c r="R28" s="1038"/>
      <c r="S28" s="1038"/>
      <c r="T28" s="1038"/>
      <c r="U28" s="1038"/>
      <c r="V28" s="1038">
        <v>3772</v>
      </c>
      <c r="W28" s="1038"/>
      <c r="X28" s="1038"/>
      <c r="Y28" s="1038"/>
      <c r="Z28" s="1038"/>
      <c r="AA28" s="1038">
        <v>85</v>
      </c>
      <c r="AB28" s="1038"/>
      <c r="AC28" s="1038"/>
      <c r="AD28" s="1038"/>
      <c r="AE28" s="1039"/>
      <c r="AF28" s="1040">
        <v>85</v>
      </c>
      <c r="AG28" s="1038"/>
      <c r="AH28" s="1038"/>
      <c r="AI28" s="1038"/>
      <c r="AJ28" s="1041"/>
      <c r="AK28" s="1029">
        <v>396</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462</v>
      </c>
      <c r="R29" s="1026"/>
      <c r="S29" s="1026"/>
      <c r="T29" s="1026"/>
      <c r="U29" s="1026"/>
      <c r="V29" s="1026">
        <v>457</v>
      </c>
      <c r="W29" s="1026"/>
      <c r="X29" s="1026"/>
      <c r="Y29" s="1026"/>
      <c r="Z29" s="1026"/>
      <c r="AA29" s="1026">
        <v>5</v>
      </c>
      <c r="AB29" s="1026"/>
      <c r="AC29" s="1026"/>
      <c r="AD29" s="1026"/>
      <c r="AE29" s="1027"/>
      <c r="AF29" s="1022">
        <v>5</v>
      </c>
      <c r="AG29" s="1023"/>
      <c r="AH29" s="1023"/>
      <c r="AI29" s="1023"/>
      <c r="AJ29" s="1024"/>
      <c r="AK29" s="967">
        <v>129</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536</v>
      </c>
      <c r="R30" s="1026"/>
      <c r="S30" s="1026"/>
      <c r="T30" s="1026"/>
      <c r="U30" s="1026"/>
      <c r="V30" s="1026">
        <v>463</v>
      </c>
      <c r="W30" s="1026"/>
      <c r="X30" s="1026"/>
      <c r="Y30" s="1026"/>
      <c r="Z30" s="1026"/>
      <c r="AA30" s="1026">
        <v>73</v>
      </c>
      <c r="AB30" s="1026"/>
      <c r="AC30" s="1026"/>
      <c r="AD30" s="1026"/>
      <c r="AE30" s="1027"/>
      <c r="AF30" s="1022">
        <v>911</v>
      </c>
      <c r="AG30" s="1023"/>
      <c r="AH30" s="1023"/>
      <c r="AI30" s="1023"/>
      <c r="AJ30" s="1024"/>
      <c r="AK30" s="967">
        <v>17</v>
      </c>
      <c r="AL30" s="958"/>
      <c r="AM30" s="958"/>
      <c r="AN30" s="958"/>
      <c r="AO30" s="958"/>
      <c r="AP30" s="958">
        <v>2129</v>
      </c>
      <c r="AQ30" s="958"/>
      <c r="AR30" s="958"/>
      <c r="AS30" s="958"/>
      <c r="AT30" s="958"/>
      <c r="AU30" s="958">
        <v>102</v>
      </c>
      <c r="AV30" s="958"/>
      <c r="AW30" s="958"/>
      <c r="AX30" s="958"/>
      <c r="AY30" s="958"/>
      <c r="AZ30" s="1028" t="s">
        <v>545</v>
      </c>
      <c r="BA30" s="1028"/>
      <c r="BB30" s="1028"/>
      <c r="BC30" s="1028"/>
      <c r="BD30" s="1028"/>
      <c r="BE30" s="959" t="s">
        <v>391</v>
      </c>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392</v>
      </c>
      <c r="C31" s="1018"/>
      <c r="D31" s="1018"/>
      <c r="E31" s="1018"/>
      <c r="F31" s="1018"/>
      <c r="G31" s="1018"/>
      <c r="H31" s="1018"/>
      <c r="I31" s="1018"/>
      <c r="J31" s="1018"/>
      <c r="K31" s="1018"/>
      <c r="L31" s="1018"/>
      <c r="M31" s="1018"/>
      <c r="N31" s="1018"/>
      <c r="O31" s="1018"/>
      <c r="P31" s="1019"/>
      <c r="Q31" s="1025">
        <v>972</v>
      </c>
      <c r="R31" s="1026"/>
      <c r="S31" s="1026"/>
      <c r="T31" s="1026"/>
      <c r="U31" s="1026"/>
      <c r="V31" s="1026">
        <v>957</v>
      </c>
      <c r="W31" s="1026"/>
      <c r="X31" s="1026"/>
      <c r="Y31" s="1026"/>
      <c r="Z31" s="1026"/>
      <c r="AA31" s="1026">
        <v>15</v>
      </c>
      <c r="AB31" s="1026"/>
      <c r="AC31" s="1026"/>
      <c r="AD31" s="1026"/>
      <c r="AE31" s="1027"/>
      <c r="AF31" s="1022">
        <v>345</v>
      </c>
      <c r="AG31" s="1023"/>
      <c r="AH31" s="1023"/>
      <c r="AI31" s="1023"/>
      <c r="AJ31" s="1024"/>
      <c r="AK31" s="967">
        <v>525</v>
      </c>
      <c r="AL31" s="958"/>
      <c r="AM31" s="958"/>
      <c r="AN31" s="958"/>
      <c r="AO31" s="958"/>
      <c r="AP31" s="958">
        <v>6693</v>
      </c>
      <c r="AQ31" s="958"/>
      <c r="AR31" s="958"/>
      <c r="AS31" s="958"/>
      <c r="AT31" s="958"/>
      <c r="AU31" s="958">
        <v>5281</v>
      </c>
      <c r="AV31" s="958"/>
      <c r="AW31" s="958"/>
      <c r="AX31" s="958"/>
      <c r="AY31" s="958"/>
      <c r="AZ31" s="1028" t="s">
        <v>545</v>
      </c>
      <c r="BA31" s="1028"/>
      <c r="BB31" s="1028"/>
      <c r="BC31" s="1028"/>
      <c r="BD31" s="1028"/>
      <c r="BE31" s="959" t="s">
        <v>391</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1347</v>
      </c>
      <c r="AG63" s="946"/>
      <c r="AH63" s="946"/>
      <c r="AI63" s="946"/>
      <c r="AJ63" s="1009"/>
      <c r="AK63" s="1010"/>
      <c r="AL63" s="950"/>
      <c r="AM63" s="950"/>
      <c r="AN63" s="950"/>
      <c r="AO63" s="950"/>
      <c r="AP63" s="946">
        <f>SUM(AP28:AT31)</f>
        <v>8822</v>
      </c>
      <c r="AQ63" s="946"/>
      <c r="AR63" s="946"/>
      <c r="AS63" s="946"/>
      <c r="AT63" s="946"/>
      <c r="AU63" s="946">
        <f>SUM(AU28:AY31)</f>
        <v>5383</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546</v>
      </c>
      <c r="C68" s="973"/>
      <c r="D68" s="973"/>
      <c r="E68" s="973"/>
      <c r="F68" s="973"/>
      <c r="G68" s="973"/>
      <c r="H68" s="973"/>
      <c r="I68" s="973"/>
      <c r="J68" s="973"/>
      <c r="K68" s="973"/>
      <c r="L68" s="973"/>
      <c r="M68" s="973"/>
      <c r="N68" s="973"/>
      <c r="O68" s="973"/>
      <c r="P68" s="974"/>
      <c r="Q68" s="975">
        <v>432</v>
      </c>
      <c r="R68" s="969"/>
      <c r="S68" s="969"/>
      <c r="T68" s="969"/>
      <c r="U68" s="969"/>
      <c r="V68" s="969">
        <v>402</v>
      </c>
      <c r="W68" s="969"/>
      <c r="X68" s="969"/>
      <c r="Y68" s="969"/>
      <c r="Z68" s="969"/>
      <c r="AA68" s="969">
        <v>29</v>
      </c>
      <c r="AB68" s="969"/>
      <c r="AC68" s="969"/>
      <c r="AD68" s="969"/>
      <c r="AE68" s="969"/>
      <c r="AF68" s="969">
        <v>29</v>
      </c>
      <c r="AG68" s="969"/>
      <c r="AH68" s="969"/>
      <c r="AI68" s="969"/>
      <c r="AJ68" s="969"/>
      <c r="AK68" s="969">
        <v>34</v>
      </c>
      <c r="AL68" s="969"/>
      <c r="AM68" s="969"/>
      <c r="AN68" s="969"/>
      <c r="AO68" s="969"/>
      <c r="AP68" s="969">
        <v>54</v>
      </c>
      <c r="AQ68" s="969"/>
      <c r="AR68" s="969"/>
      <c r="AS68" s="969"/>
      <c r="AT68" s="969"/>
      <c r="AU68" s="969">
        <v>22</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547</v>
      </c>
      <c r="C69" s="962"/>
      <c r="D69" s="962"/>
      <c r="E69" s="962"/>
      <c r="F69" s="962"/>
      <c r="G69" s="962"/>
      <c r="H69" s="962"/>
      <c r="I69" s="962"/>
      <c r="J69" s="962"/>
      <c r="K69" s="962"/>
      <c r="L69" s="962"/>
      <c r="M69" s="962"/>
      <c r="N69" s="962"/>
      <c r="O69" s="962"/>
      <c r="P69" s="963"/>
      <c r="Q69" s="964">
        <v>21237</v>
      </c>
      <c r="R69" s="958"/>
      <c r="S69" s="958"/>
      <c r="T69" s="958"/>
      <c r="U69" s="958"/>
      <c r="V69" s="958">
        <v>20669</v>
      </c>
      <c r="W69" s="958"/>
      <c r="X69" s="958"/>
      <c r="Y69" s="958"/>
      <c r="Z69" s="958"/>
      <c r="AA69" s="958">
        <v>568</v>
      </c>
      <c r="AB69" s="958"/>
      <c r="AC69" s="958"/>
      <c r="AD69" s="958"/>
      <c r="AE69" s="958"/>
      <c r="AF69" s="958">
        <v>568</v>
      </c>
      <c r="AG69" s="958"/>
      <c r="AH69" s="958"/>
      <c r="AI69" s="958"/>
      <c r="AJ69" s="958"/>
      <c r="AK69" s="958">
        <v>2800</v>
      </c>
      <c r="AL69" s="958"/>
      <c r="AM69" s="958"/>
      <c r="AN69" s="958"/>
      <c r="AO69" s="958"/>
      <c r="AP69" s="958">
        <v>2310</v>
      </c>
      <c r="AQ69" s="958"/>
      <c r="AR69" s="958"/>
      <c r="AS69" s="958"/>
      <c r="AT69" s="958"/>
      <c r="AU69" s="958">
        <v>406</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548</v>
      </c>
      <c r="C70" s="962"/>
      <c r="D70" s="962"/>
      <c r="E70" s="962"/>
      <c r="F70" s="962"/>
      <c r="G70" s="962"/>
      <c r="H70" s="962"/>
      <c r="I70" s="962"/>
      <c r="J70" s="962"/>
      <c r="K70" s="962"/>
      <c r="L70" s="962"/>
      <c r="M70" s="962"/>
      <c r="N70" s="962"/>
      <c r="O70" s="962"/>
      <c r="P70" s="963"/>
      <c r="Q70" s="964">
        <v>138912</v>
      </c>
      <c r="R70" s="958"/>
      <c r="S70" s="958"/>
      <c r="T70" s="958"/>
      <c r="U70" s="958"/>
      <c r="V70" s="958">
        <v>136898</v>
      </c>
      <c r="W70" s="958"/>
      <c r="X70" s="958"/>
      <c r="Y70" s="958"/>
      <c r="Z70" s="958"/>
      <c r="AA70" s="958">
        <v>2014</v>
      </c>
      <c r="AB70" s="958"/>
      <c r="AC70" s="958"/>
      <c r="AD70" s="958"/>
      <c r="AE70" s="958"/>
      <c r="AF70" s="958">
        <v>2014</v>
      </c>
      <c r="AG70" s="958"/>
      <c r="AH70" s="958"/>
      <c r="AI70" s="958"/>
      <c r="AJ70" s="958"/>
      <c r="AK70" s="958">
        <v>1088</v>
      </c>
      <c r="AL70" s="958"/>
      <c r="AM70" s="958"/>
      <c r="AN70" s="958"/>
      <c r="AO70" s="958"/>
      <c r="AP70" s="958" t="s">
        <v>558</v>
      </c>
      <c r="AQ70" s="958"/>
      <c r="AR70" s="958"/>
      <c r="AS70" s="958"/>
      <c r="AT70" s="958"/>
      <c r="AU70" s="958" t="s">
        <v>558</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549</v>
      </c>
      <c r="C71" s="962"/>
      <c r="D71" s="962"/>
      <c r="E71" s="962"/>
      <c r="F71" s="962"/>
      <c r="G71" s="962"/>
      <c r="H71" s="962"/>
      <c r="I71" s="962"/>
      <c r="J71" s="962"/>
      <c r="K71" s="962"/>
      <c r="L71" s="962"/>
      <c r="M71" s="962"/>
      <c r="N71" s="962"/>
      <c r="O71" s="962"/>
      <c r="P71" s="963"/>
      <c r="Q71" s="964">
        <v>2796</v>
      </c>
      <c r="R71" s="958"/>
      <c r="S71" s="958"/>
      <c r="T71" s="958"/>
      <c r="U71" s="958"/>
      <c r="V71" s="958">
        <v>2591</v>
      </c>
      <c r="W71" s="958"/>
      <c r="X71" s="958"/>
      <c r="Y71" s="958"/>
      <c r="Z71" s="958"/>
      <c r="AA71" s="958">
        <v>206</v>
      </c>
      <c r="AB71" s="958"/>
      <c r="AC71" s="958"/>
      <c r="AD71" s="958"/>
      <c r="AE71" s="958"/>
      <c r="AF71" s="958">
        <v>206</v>
      </c>
      <c r="AG71" s="958"/>
      <c r="AH71" s="958"/>
      <c r="AI71" s="958"/>
      <c r="AJ71" s="958"/>
      <c r="AK71" s="958">
        <v>18</v>
      </c>
      <c r="AL71" s="958"/>
      <c r="AM71" s="958"/>
      <c r="AN71" s="958"/>
      <c r="AO71" s="958"/>
      <c r="AP71" s="958" t="s">
        <v>558</v>
      </c>
      <c r="AQ71" s="958"/>
      <c r="AR71" s="958"/>
      <c r="AS71" s="958"/>
      <c r="AT71" s="958"/>
      <c r="AU71" s="958" t="s">
        <v>558</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550</v>
      </c>
      <c r="C72" s="962"/>
      <c r="D72" s="962"/>
      <c r="E72" s="962"/>
      <c r="F72" s="962"/>
      <c r="G72" s="962"/>
      <c r="H72" s="962"/>
      <c r="I72" s="962"/>
      <c r="J72" s="962"/>
      <c r="K72" s="962"/>
      <c r="L72" s="962"/>
      <c r="M72" s="962"/>
      <c r="N72" s="962"/>
      <c r="O72" s="962"/>
      <c r="P72" s="963"/>
      <c r="Q72" s="964">
        <v>2841</v>
      </c>
      <c r="R72" s="958"/>
      <c r="S72" s="958"/>
      <c r="T72" s="958"/>
      <c r="U72" s="958"/>
      <c r="V72" s="958">
        <v>2771</v>
      </c>
      <c r="W72" s="958"/>
      <c r="X72" s="958"/>
      <c r="Y72" s="958"/>
      <c r="Z72" s="958"/>
      <c r="AA72" s="958">
        <v>70</v>
      </c>
      <c r="AB72" s="958"/>
      <c r="AC72" s="958"/>
      <c r="AD72" s="958"/>
      <c r="AE72" s="958"/>
      <c r="AF72" s="958">
        <v>70</v>
      </c>
      <c r="AG72" s="958"/>
      <c r="AH72" s="958"/>
      <c r="AI72" s="958"/>
      <c r="AJ72" s="958"/>
      <c r="AK72" s="958">
        <v>2</v>
      </c>
      <c r="AL72" s="958"/>
      <c r="AM72" s="958"/>
      <c r="AN72" s="958"/>
      <c r="AO72" s="958"/>
      <c r="AP72" s="958">
        <v>5257</v>
      </c>
      <c r="AQ72" s="958"/>
      <c r="AR72" s="958"/>
      <c r="AS72" s="958"/>
      <c r="AT72" s="958"/>
      <c r="AU72" s="958">
        <v>660</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SUM(AF68:AJ72)</f>
        <v>2887</v>
      </c>
      <c r="AG88" s="946"/>
      <c r="AH88" s="946"/>
      <c r="AI88" s="946"/>
      <c r="AJ88" s="946"/>
      <c r="AK88" s="950"/>
      <c r="AL88" s="950"/>
      <c r="AM88" s="950"/>
      <c r="AN88" s="950"/>
      <c r="AO88" s="950"/>
      <c r="AP88" s="946">
        <f t="shared" ref="AP88" si="3">SUM(AP68:AT72)</f>
        <v>7621</v>
      </c>
      <c r="AQ88" s="946"/>
      <c r="AR88" s="946"/>
      <c r="AS88" s="946"/>
      <c r="AT88" s="946"/>
      <c r="AU88" s="946">
        <f t="shared" ref="AU88" si="4">SUM(AU68:AY72)</f>
        <v>1088</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CR7</f>
        <v>2</v>
      </c>
      <c r="CS102" s="940"/>
      <c r="CT102" s="940"/>
      <c r="CU102" s="940"/>
      <c r="CV102" s="941"/>
      <c r="CW102" s="939">
        <f>CW7</f>
        <v>0</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24" customFormat="1" ht="26.25" customHeight="1" x14ac:dyDescent="0.2">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941932</v>
      </c>
      <c r="AB110" s="876"/>
      <c r="AC110" s="876"/>
      <c r="AD110" s="876"/>
      <c r="AE110" s="877"/>
      <c r="AF110" s="878">
        <v>1005129</v>
      </c>
      <c r="AG110" s="876"/>
      <c r="AH110" s="876"/>
      <c r="AI110" s="876"/>
      <c r="AJ110" s="877"/>
      <c r="AK110" s="878">
        <v>1012226</v>
      </c>
      <c r="AL110" s="876"/>
      <c r="AM110" s="876"/>
      <c r="AN110" s="876"/>
      <c r="AO110" s="877"/>
      <c r="AP110" s="879">
        <v>15.3</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12339626</v>
      </c>
      <c r="BR110" s="829"/>
      <c r="BS110" s="829"/>
      <c r="BT110" s="829"/>
      <c r="BU110" s="829"/>
      <c r="BV110" s="829">
        <v>12978115</v>
      </c>
      <c r="BW110" s="829"/>
      <c r="BX110" s="829"/>
      <c r="BY110" s="829"/>
      <c r="BZ110" s="829"/>
      <c r="CA110" s="829">
        <v>13700171</v>
      </c>
      <c r="CB110" s="829"/>
      <c r="CC110" s="829"/>
      <c r="CD110" s="829"/>
      <c r="CE110" s="829"/>
      <c r="CF110" s="853">
        <v>206.5</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438002</v>
      </c>
      <c r="DH110" s="829"/>
      <c r="DI110" s="829"/>
      <c r="DJ110" s="829"/>
      <c r="DK110" s="829"/>
      <c r="DL110" s="829">
        <v>422997</v>
      </c>
      <c r="DM110" s="829"/>
      <c r="DN110" s="829"/>
      <c r="DO110" s="829"/>
      <c r="DP110" s="829"/>
      <c r="DQ110" s="829">
        <v>407904</v>
      </c>
      <c r="DR110" s="829"/>
      <c r="DS110" s="829"/>
      <c r="DT110" s="829"/>
      <c r="DU110" s="829"/>
      <c r="DV110" s="830">
        <v>6.1</v>
      </c>
      <c r="DW110" s="830"/>
      <c r="DX110" s="830"/>
      <c r="DY110" s="830"/>
      <c r="DZ110" s="831"/>
    </row>
    <row r="111" spans="1:131" s="224" customFormat="1" ht="26.25" customHeight="1" x14ac:dyDescent="0.2">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438002</v>
      </c>
      <c r="BR111" s="804"/>
      <c r="BS111" s="804"/>
      <c r="BT111" s="804"/>
      <c r="BU111" s="804"/>
      <c r="BV111" s="804">
        <v>422997</v>
      </c>
      <c r="BW111" s="804"/>
      <c r="BX111" s="804"/>
      <c r="BY111" s="804"/>
      <c r="BZ111" s="804"/>
      <c r="CA111" s="804">
        <v>407904</v>
      </c>
      <c r="CB111" s="804"/>
      <c r="CC111" s="804"/>
      <c r="CD111" s="804"/>
      <c r="CE111" s="804"/>
      <c r="CF111" s="862">
        <v>6.1</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4836575</v>
      </c>
      <c r="BR112" s="804"/>
      <c r="BS112" s="804"/>
      <c r="BT112" s="804"/>
      <c r="BU112" s="804"/>
      <c r="BV112" s="804">
        <v>4866736</v>
      </c>
      <c r="BW112" s="804"/>
      <c r="BX112" s="804"/>
      <c r="BY112" s="804"/>
      <c r="BZ112" s="804"/>
      <c r="CA112" s="804">
        <v>5382917</v>
      </c>
      <c r="CB112" s="804"/>
      <c r="CC112" s="804"/>
      <c r="CD112" s="804"/>
      <c r="CE112" s="804"/>
      <c r="CF112" s="862">
        <v>81.099999999999994</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312565</v>
      </c>
      <c r="AB113" s="906"/>
      <c r="AC113" s="906"/>
      <c r="AD113" s="906"/>
      <c r="AE113" s="907"/>
      <c r="AF113" s="908">
        <v>368508</v>
      </c>
      <c r="AG113" s="906"/>
      <c r="AH113" s="906"/>
      <c r="AI113" s="906"/>
      <c r="AJ113" s="907"/>
      <c r="AK113" s="908">
        <v>364833</v>
      </c>
      <c r="AL113" s="906"/>
      <c r="AM113" s="906"/>
      <c r="AN113" s="906"/>
      <c r="AO113" s="907"/>
      <c r="AP113" s="909">
        <v>5.5</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1240421</v>
      </c>
      <c r="BR113" s="804"/>
      <c r="BS113" s="804"/>
      <c r="BT113" s="804"/>
      <c r="BU113" s="804"/>
      <c r="BV113" s="804">
        <v>1230832</v>
      </c>
      <c r="BW113" s="804"/>
      <c r="BX113" s="804"/>
      <c r="BY113" s="804"/>
      <c r="BZ113" s="804"/>
      <c r="CA113" s="804">
        <v>1088369</v>
      </c>
      <c r="CB113" s="804"/>
      <c r="CC113" s="804"/>
      <c r="CD113" s="804"/>
      <c r="CE113" s="804"/>
      <c r="CF113" s="862">
        <v>16.399999999999999</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112470</v>
      </c>
      <c r="AB114" s="767"/>
      <c r="AC114" s="767"/>
      <c r="AD114" s="767"/>
      <c r="AE114" s="768"/>
      <c r="AF114" s="769">
        <v>109590</v>
      </c>
      <c r="AG114" s="767"/>
      <c r="AH114" s="767"/>
      <c r="AI114" s="767"/>
      <c r="AJ114" s="768"/>
      <c r="AK114" s="769">
        <v>118928</v>
      </c>
      <c r="AL114" s="767"/>
      <c r="AM114" s="767"/>
      <c r="AN114" s="767"/>
      <c r="AO114" s="768"/>
      <c r="AP114" s="811">
        <v>1.8</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1743273</v>
      </c>
      <c r="BR114" s="804"/>
      <c r="BS114" s="804"/>
      <c r="BT114" s="804"/>
      <c r="BU114" s="804"/>
      <c r="BV114" s="804">
        <v>1661429</v>
      </c>
      <c r="BW114" s="804"/>
      <c r="BX114" s="804"/>
      <c r="BY114" s="804"/>
      <c r="BZ114" s="804"/>
      <c r="CA114" s="804">
        <v>1644231</v>
      </c>
      <c r="CB114" s="804"/>
      <c r="CC114" s="804"/>
      <c r="CD114" s="804"/>
      <c r="CE114" s="804"/>
      <c r="CF114" s="862">
        <v>24.8</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12</v>
      </c>
      <c r="AB115" s="906"/>
      <c r="AC115" s="906"/>
      <c r="AD115" s="906"/>
      <c r="AE115" s="907"/>
      <c r="AF115" s="908">
        <v>9</v>
      </c>
      <c r="AG115" s="906"/>
      <c r="AH115" s="906"/>
      <c r="AI115" s="906"/>
      <c r="AJ115" s="907"/>
      <c r="AK115" s="908">
        <v>6</v>
      </c>
      <c r="AL115" s="906"/>
      <c r="AM115" s="906"/>
      <c r="AN115" s="906"/>
      <c r="AO115" s="907"/>
      <c r="AP115" s="909">
        <v>0</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2">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41</v>
      </c>
      <c r="AB116" s="767"/>
      <c r="AC116" s="767"/>
      <c r="AD116" s="767"/>
      <c r="AE116" s="768"/>
      <c r="AF116" s="769" t="s">
        <v>121</v>
      </c>
      <c r="AG116" s="767"/>
      <c r="AH116" s="767"/>
      <c r="AI116" s="767"/>
      <c r="AJ116" s="768"/>
      <c r="AK116" s="769">
        <v>55</v>
      </c>
      <c r="AL116" s="767"/>
      <c r="AM116" s="767"/>
      <c r="AN116" s="767"/>
      <c r="AO116" s="768"/>
      <c r="AP116" s="811">
        <v>0</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1367020</v>
      </c>
      <c r="AB117" s="890"/>
      <c r="AC117" s="890"/>
      <c r="AD117" s="890"/>
      <c r="AE117" s="891"/>
      <c r="AF117" s="892">
        <v>1483236</v>
      </c>
      <c r="AG117" s="890"/>
      <c r="AH117" s="890"/>
      <c r="AI117" s="890"/>
      <c r="AJ117" s="891"/>
      <c r="AK117" s="892">
        <v>1496048</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439</v>
      </c>
      <c r="BP119" s="865"/>
      <c r="BQ119" s="866">
        <v>20597897</v>
      </c>
      <c r="BR119" s="832"/>
      <c r="BS119" s="832"/>
      <c r="BT119" s="832"/>
      <c r="BU119" s="832"/>
      <c r="BV119" s="832">
        <v>21160109</v>
      </c>
      <c r="BW119" s="832"/>
      <c r="BX119" s="832"/>
      <c r="BY119" s="832"/>
      <c r="BZ119" s="832"/>
      <c r="CA119" s="832">
        <v>22223592</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2">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3752403</v>
      </c>
      <c r="BR120" s="829"/>
      <c r="BS120" s="829"/>
      <c r="BT120" s="829"/>
      <c r="BU120" s="829"/>
      <c r="BV120" s="829">
        <v>3617576</v>
      </c>
      <c r="BW120" s="829"/>
      <c r="BX120" s="829"/>
      <c r="BY120" s="829"/>
      <c r="BZ120" s="829"/>
      <c r="CA120" s="829">
        <v>3907575</v>
      </c>
      <c r="CB120" s="829"/>
      <c r="CC120" s="829"/>
      <c r="CD120" s="829"/>
      <c r="CE120" s="829"/>
      <c r="CF120" s="853">
        <v>58.9</v>
      </c>
      <c r="CG120" s="854"/>
      <c r="CH120" s="854"/>
      <c r="CI120" s="854"/>
      <c r="CJ120" s="854"/>
      <c r="CK120" s="855" t="s">
        <v>443</v>
      </c>
      <c r="CL120" s="839"/>
      <c r="CM120" s="839"/>
      <c r="CN120" s="839"/>
      <c r="CO120" s="840"/>
      <c r="CP120" s="859" t="s">
        <v>444</v>
      </c>
      <c r="CQ120" s="860"/>
      <c r="CR120" s="860"/>
      <c r="CS120" s="860"/>
      <c r="CT120" s="860"/>
      <c r="CU120" s="860"/>
      <c r="CV120" s="860"/>
      <c r="CW120" s="860"/>
      <c r="CX120" s="860"/>
      <c r="CY120" s="860"/>
      <c r="CZ120" s="860"/>
      <c r="DA120" s="860"/>
      <c r="DB120" s="860"/>
      <c r="DC120" s="860"/>
      <c r="DD120" s="860"/>
      <c r="DE120" s="860"/>
      <c r="DF120" s="861"/>
      <c r="DG120" s="848">
        <v>4742257</v>
      </c>
      <c r="DH120" s="829"/>
      <c r="DI120" s="829"/>
      <c r="DJ120" s="829"/>
      <c r="DK120" s="829"/>
      <c r="DL120" s="829">
        <v>4770370</v>
      </c>
      <c r="DM120" s="829"/>
      <c r="DN120" s="829"/>
      <c r="DO120" s="829"/>
      <c r="DP120" s="829"/>
      <c r="DQ120" s="829">
        <v>5280745</v>
      </c>
      <c r="DR120" s="829"/>
      <c r="DS120" s="829"/>
      <c r="DT120" s="829"/>
      <c r="DU120" s="829"/>
      <c r="DV120" s="830">
        <v>79.599999999999994</v>
      </c>
      <c r="DW120" s="830"/>
      <c r="DX120" s="830"/>
      <c r="DY120" s="830"/>
      <c r="DZ120" s="831"/>
    </row>
    <row r="121" spans="1:130" s="224"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507505</v>
      </c>
      <c r="BR121" s="804"/>
      <c r="BS121" s="804"/>
      <c r="BT121" s="804"/>
      <c r="BU121" s="804"/>
      <c r="BV121" s="804">
        <v>466764</v>
      </c>
      <c r="BW121" s="804"/>
      <c r="BX121" s="804"/>
      <c r="BY121" s="804"/>
      <c r="BZ121" s="804"/>
      <c r="CA121" s="804">
        <v>444706</v>
      </c>
      <c r="CB121" s="804"/>
      <c r="CC121" s="804"/>
      <c r="CD121" s="804"/>
      <c r="CE121" s="804"/>
      <c r="CF121" s="862">
        <v>6.7</v>
      </c>
      <c r="CG121" s="863"/>
      <c r="CH121" s="863"/>
      <c r="CI121" s="863"/>
      <c r="CJ121" s="863"/>
      <c r="CK121" s="856"/>
      <c r="CL121" s="842"/>
      <c r="CM121" s="842"/>
      <c r="CN121" s="842"/>
      <c r="CO121" s="843"/>
      <c r="CP121" s="822" t="s">
        <v>447</v>
      </c>
      <c r="CQ121" s="823"/>
      <c r="CR121" s="823"/>
      <c r="CS121" s="823"/>
      <c r="CT121" s="823"/>
      <c r="CU121" s="823"/>
      <c r="CV121" s="823"/>
      <c r="CW121" s="823"/>
      <c r="CX121" s="823"/>
      <c r="CY121" s="823"/>
      <c r="CZ121" s="823"/>
      <c r="DA121" s="823"/>
      <c r="DB121" s="823"/>
      <c r="DC121" s="823"/>
      <c r="DD121" s="823"/>
      <c r="DE121" s="823"/>
      <c r="DF121" s="824"/>
      <c r="DG121" s="803">
        <v>94318</v>
      </c>
      <c r="DH121" s="804"/>
      <c r="DI121" s="804"/>
      <c r="DJ121" s="804"/>
      <c r="DK121" s="804"/>
      <c r="DL121" s="804">
        <v>96366</v>
      </c>
      <c r="DM121" s="804"/>
      <c r="DN121" s="804"/>
      <c r="DO121" s="804"/>
      <c r="DP121" s="804"/>
      <c r="DQ121" s="804">
        <v>102172</v>
      </c>
      <c r="DR121" s="804"/>
      <c r="DS121" s="804"/>
      <c r="DT121" s="804"/>
      <c r="DU121" s="804"/>
      <c r="DV121" s="781">
        <v>1.5</v>
      </c>
      <c r="DW121" s="781"/>
      <c r="DX121" s="781"/>
      <c r="DY121" s="781"/>
      <c r="DZ121" s="782"/>
    </row>
    <row r="122" spans="1:130" s="224" customFormat="1" ht="26.25" customHeight="1" x14ac:dyDescent="0.2">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10937524</v>
      </c>
      <c r="BR122" s="832"/>
      <c r="BS122" s="832"/>
      <c r="BT122" s="832"/>
      <c r="BU122" s="832"/>
      <c r="BV122" s="832">
        <v>10945768</v>
      </c>
      <c r="BW122" s="832"/>
      <c r="BX122" s="832"/>
      <c r="BY122" s="832"/>
      <c r="BZ122" s="832"/>
      <c r="CA122" s="832">
        <v>11149978</v>
      </c>
      <c r="CB122" s="832"/>
      <c r="CC122" s="832"/>
      <c r="CD122" s="832"/>
      <c r="CE122" s="832"/>
      <c r="CF122" s="833">
        <v>168</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24" customFormat="1" ht="26.25" customHeight="1" x14ac:dyDescent="0.2">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449</v>
      </c>
      <c r="BP123" s="865"/>
      <c r="BQ123" s="819">
        <v>15197432</v>
      </c>
      <c r="BR123" s="820"/>
      <c r="BS123" s="820"/>
      <c r="BT123" s="820"/>
      <c r="BU123" s="820"/>
      <c r="BV123" s="820">
        <v>15030108</v>
      </c>
      <c r="BW123" s="820"/>
      <c r="BX123" s="820"/>
      <c r="BY123" s="820"/>
      <c r="BZ123" s="820"/>
      <c r="CA123" s="820">
        <v>15502259</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5">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79.599999999999994</v>
      </c>
      <c r="BR124" s="818"/>
      <c r="BS124" s="818"/>
      <c r="BT124" s="818"/>
      <c r="BU124" s="818"/>
      <c r="BV124" s="818">
        <v>93.5</v>
      </c>
      <c r="BW124" s="818"/>
      <c r="BX124" s="818"/>
      <c r="BY124" s="818"/>
      <c r="BZ124" s="818"/>
      <c r="CA124" s="818">
        <v>101.2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5">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12</v>
      </c>
      <c r="AB127" s="767"/>
      <c r="AC127" s="767"/>
      <c r="AD127" s="767"/>
      <c r="AE127" s="768"/>
      <c r="AF127" s="769">
        <v>9</v>
      </c>
      <c r="AG127" s="767"/>
      <c r="AH127" s="767"/>
      <c r="AI127" s="767"/>
      <c r="AJ127" s="768"/>
      <c r="AK127" s="769">
        <v>6</v>
      </c>
      <c r="AL127" s="767"/>
      <c r="AM127" s="767"/>
      <c r="AN127" s="767"/>
      <c r="AO127" s="768"/>
      <c r="AP127" s="811">
        <v>0</v>
      </c>
      <c r="AQ127" s="812"/>
      <c r="AR127" s="812"/>
      <c r="AS127" s="812"/>
      <c r="AT127" s="813"/>
      <c r="AU127" s="226"/>
      <c r="AV127" s="226"/>
      <c r="AW127" s="226"/>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2459</v>
      </c>
      <c r="AB128" s="788"/>
      <c r="AC128" s="788"/>
      <c r="AD128" s="788"/>
      <c r="AE128" s="789"/>
      <c r="AF128" s="790" t="s">
        <v>121</v>
      </c>
      <c r="AG128" s="788"/>
      <c r="AH128" s="788"/>
      <c r="AI128" s="788"/>
      <c r="AJ128" s="789"/>
      <c r="AK128" s="790">
        <v>265</v>
      </c>
      <c r="AL128" s="788"/>
      <c r="AM128" s="788"/>
      <c r="AN128" s="788"/>
      <c r="AO128" s="789"/>
      <c r="AP128" s="791"/>
      <c r="AQ128" s="792"/>
      <c r="AR128" s="792"/>
      <c r="AS128" s="792"/>
      <c r="AT128" s="793"/>
      <c r="AU128" s="226"/>
      <c r="AV128" s="226"/>
      <c r="AW128" s="226"/>
      <c r="AX128" s="794" t="s">
        <v>463</v>
      </c>
      <c r="AY128" s="795"/>
      <c r="AZ128" s="795"/>
      <c r="BA128" s="795"/>
      <c r="BB128" s="795"/>
      <c r="BC128" s="795"/>
      <c r="BD128" s="795"/>
      <c r="BE128" s="796"/>
      <c r="BF128" s="773" t="s">
        <v>121</v>
      </c>
      <c r="BG128" s="774"/>
      <c r="BH128" s="774"/>
      <c r="BI128" s="774"/>
      <c r="BJ128" s="774"/>
      <c r="BK128" s="774"/>
      <c r="BL128" s="797"/>
      <c r="BM128" s="773">
        <v>13.9</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7604007</v>
      </c>
      <c r="AB129" s="767"/>
      <c r="AC129" s="767"/>
      <c r="AD129" s="767"/>
      <c r="AE129" s="768"/>
      <c r="AF129" s="769">
        <v>7382099</v>
      </c>
      <c r="AG129" s="767"/>
      <c r="AH129" s="767"/>
      <c r="AI129" s="767"/>
      <c r="AJ129" s="768"/>
      <c r="AK129" s="769">
        <v>7463642</v>
      </c>
      <c r="AL129" s="767"/>
      <c r="AM129" s="767"/>
      <c r="AN129" s="767"/>
      <c r="AO129" s="768"/>
      <c r="AP129" s="770"/>
      <c r="AQ129" s="771"/>
      <c r="AR129" s="771"/>
      <c r="AS129" s="771"/>
      <c r="AT129" s="772"/>
      <c r="AU129" s="227"/>
      <c r="AV129" s="227"/>
      <c r="AW129" s="227"/>
      <c r="AX129" s="738" t="s">
        <v>466</v>
      </c>
      <c r="AY129" s="739"/>
      <c r="AZ129" s="739"/>
      <c r="BA129" s="739"/>
      <c r="BB129" s="739"/>
      <c r="BC129" s="739"/>
      <c r="BD129" s="739"/>
      <c r="BE129" s="740"/>
      <c r="BF129" s="757" t="s">
        <v>121</v>
      </c>
      <c r="BG129" s="758"/>
      <c r="BH129" s="758"/>
      <c r="BI129" s="758"/>
      <c r="BJ129" s="758"/>
      <c r="BK129" s="758"/>
      <c r="BL129" s="759"/>
      <c r="BM129" s="757">
        <v>18.899999999999999</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820737</v>
      </c>
      <c r="AB130" s="767"/>
      <c r="AC130" s="767"/>
      <c r="AD130" s="767"/>
      <c r="AE130" s="768"/>
      <c r="AF130" s="769">
        <v>828478</v>
      </c>
      <c r="AG130" s="767"/>
      <c r="AH130" s="767"/>
      <c r="AI130" s="767"/>
      <c r="AJ130" s="768"/>
      <c r="AK130" s="769">
        <v>828510</v>
      </c>
      <c r="AL130" s="767"/>
      <c r="AM130" s="767"/>
      <c r="AN130" s="767"/>
      <c r="AO130" s="768"/>
      <c r="AP130" s="770"/>
      <c r="AQ130" s="771"/>
      <c r="AR130" s="771"/>
      <c r="AS130" s="771"/>
      <c r="AT130" s="772"/>
      <c r="AU130" s="227"/>
      <c r="AV130" s="227"/>
      <c r="AW130" s="227"/>
      <c r="AX130" s="738" t="s">
        <v>469</v>
      </c>
      <c r="AY130" s="739"/>
      <c r="AZ130" s="739"/>
      <c r="BA130" s="739"/>
      <c r="BB130" s="739"/>
      <c r="BC130" s="739"/>
      <c r="BD130" s="739"/>
      <c r="BE130" s="740"/>
      <c r="BF130" s="741">
        <v>9.3000000000000007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6783270</v>
      </c>
      <c r="AB131" s="751"/>
      <c r="AC131" s="751"/>
      <c r="AD131" s="751"/>
      <c r="AE131" s="752"/>
      <c r="AF131" s="753">
        <v>6553621</v>
      </c>
      <c r="AG131" s="751"/>
      <c r="AH131" s="751"/>
      <c r="AI131" s="751"/>
      <c r="AJ131" s="752"/>
      <c r="AK131" s="753">
        <v>6635132</v>
      </c>
      <c r="AL131" s="751"/>
      <c r="AM131" s="751"/>
      <c r="AN131" s="751"/>
      <c r="AO131" s="752"/>
      <c r="AP131" s="754"/>
      <c r="AQ131" s="755"/>
      <c r="AR131" s="755"/>
      <c r="AS131" s="755"/>
      <c r="AT131" s="756"/>
      <c r="AU131" s="227"/>
      <c r="AV131" s="227"/>
      <c r="AW131" s="227"/>
      <c r="AX131" s="716" t="s">
        <v>471</v>
      </c>
      <c r="AY131" s="717"/>
      <c r="AZ131" s="717"/>
      <c r="BA131" s="717"/>
      <c r="BB131" s="717"/>
      <c r="BC131" s="717"/>
      <c r="BD131" s="717"/>
      <c r="BE131" s="718"/>
      <c r="BF131" s="719">
        <v>101.2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8.0171362780000006</v>
      </c>
      <c r="AB132" s="732"/>
      <c r="AC132" s="732"/>
      <c r="AD132" s="732"/>
      <c r="AE132" s="733"/>
      <c r="AF132" s="734">
        <v>9.9907821949999995</v>
      </c>
      <c r="AG132" s="732"/>
      <c r="AH132" s="732"/>
      <c r="AI132" s="732"/>
      <c r="AJ132" s="733"/>
      <c r="AK132" s="734">
        <v>10.05666504</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8.6</v>
      </c>
      <c r="AB133" s="711"/>
      <c r="AC133" s="711"/>
      <c r="AD133" s="711"/>
      <c r="AE133" s="712"/>
      <c r="AF133" s="710">
        <v>8.6</v>
      </c>
      <c r="AG133" s="711"/>
      <c r="AH133" s="711"/>
      <c r="AI133" s="711"/>
      <c r="AJ133" s="712"/>
      <c r="AK133" s="710">
        <v>9.3000000000000007</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cmVwxhX6VaPBme+BUJ7KK1JUdt8ki7tAQQmUmawbAxYvZJzUuKy4fJzPksqo9OJ3m7MqFrAb8C2ckbZR+PIKA==" saltValue="g3ho5vzWhmIO43SiCxid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sLT+LKT76Fot+RqnOGUyU6y1Pq6pzjwf+IfFAzA0+mXmFJRhJC4KYzywnuGFHBZcE0aZuS4VFjS/Qi4PNyUnyg==" saltValue="piBB6GUpPDb9QT/rnGcum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Dx3RzfJD4d+ErRVC1VXI/uwsZDuVU99xNmFtaKRBc/EaLW+NkUPv5NOJLqcQSKwAoUcDLYclT1bKV49KlKPxw==" saltValue="52sm8nlSFOsx9UpP34A1H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05" t="s">
        <v>478</v>
      </c>
      <c r="AP7" s="265"/>
      <c r="AQ7" s="266" t="s">
        <v>479</v>
      </c>
      <c r="AR7" s="267"/>
    </row>
    <row r="8" spans="1:46" ht="13" x14ac:dyDescent="0.2">
      <c r="A8" s="259"/>
      <c r="AK8" s="268"/>
      <c r="AL8" s="269"/>
      <c r="AM8" s="269"/>
      <c r="AN8" s="270"/>
      <c r="AO8" s="1106"/>
      <c r="AP8" s="271" t="s">
        <v>480</v>
      </c>
      <c r="AQ8" s="272" t="s">
        <v>481</v>
      </c>
      <c r="AR8" s="273" t="s">
        <v>482</v>
      </c>
    </row>
    <row r="9" spans="1:46" ht="13" x14ac:dyDescent="0.2">
      <c r="A9" s="259"/>
      <c r="AK9" s="1117" t="s">
        <v>483</v>
      </c>
      <c r="AL9" s="1118"/>
      <c r="AM9" s="1118"/>
      <c r="AN9" s="1119"/>
      <c r="AO9" s="274">
        <v>2115379</v>
      </c>
      <c r="AP9" s="274">
        <v>76655</v>
      </c>
      <c r="AQ9" s="275">
        <v>107616</v>
      </c>
      <c r="AR9" s="276">
        <v>-28.8</v>
      </c>
    </row>
    <row r="10" spans="1:46" ht="13.5" customHeight="1" x14ac:dyDescent="0.2">
      <c r="A10" s="259"/>
      <c r="AK10" s="1117" t="s">
        <v>484</v>
      </c>
      <c r="AL10" s="1118"/>
      <c r="AM10" s="1118"/>
      <c r="AN10" s="1119"/>
      <c r="AO10" s="277">
        <v>287721</v>
      </c>
      <c r="AP10" s="277">
        <v>10426</v>
      </c>
      <c r="AQ10" s="278">
        <v>10095</v>
      </c>
      <c r="AR10" s="279">
        <v>3.3</v>
      </c>
    </row>
    <row r="11" spans="1:46" ht="13.5" customHeight="1" x14ac:dyDescent="0.2">
      <c r="A11" s="259"/>
      <c r="AK11" s="1117" t="s">
        <v>485</v>
      </c>
      <c r="AL11" s="1118"/>
      <c r="AM11" s="1118"/>
      <c r="AN11" s="1119"/>
      <c r="AO11" s="277">
        <v>37631</v>
      </c>
      <c r="AP11" s="277">
        <v>1364</v>
      </c>
      <c r="AQ11" s="278">
        <v>1704</v>
      </c>
      <c r="AR11" s="279">
        <v>-20</v>
      </c>
    </row>
    <row r="12" spans="1:46" ht="13.5" customHeight="1" x14ac:dyDescent="0.2">
      <c r="A12" s="259"/>
      <c r="AK12" s="1117" t="s">
        <v>486</v>
      </c>
      <c r="AL12" s="1118"/>
      <c r="AM12" s="1118"/>
      <c r="AN12" s="1119"/>
      <c r="AO12" s="277" t="s">
        <v>487</v>
      </c>
      <c r="AP12" s="277" t="s">
        <v>487</v>
      </c>
      <c r="AQ12" s="278">
        <v>7</v>
      </c>
      <c r="AR12" s="279" t="s">
        <v>487</v>
      </c>
    </row>
    <row r="13" spans="1:46" ht="13.5" customHeight="1" x14ac:dyDescent="0.2">
      <c r="A13" s="259"/>
      <c r="AK13" s="1117" t="s">
        <v>488</v>
      </c>
      <c r="AL13" s="1118"/>
      <c r="AM13" s="1118"/>
      <c r="AN13" s="1119"/>
      <c r="AO13" s="277">
        <v>141473</v>
      </c>
      <c r="AP13" s="277">
        <v>5127</v>
      </c>
      <c r="AQ13" s="278">
        <v>4110</v>
      </c>
      <c r="AR13" s="279">
        <v>24.7</v>
      </c>
    </row>
    <row r="14" spans="1:46" ht="13.5" customHeight="1" x14ac:dyDescent="0.2">
      <c r="A14" s="259"/>
      <c r="AK14" s="1117" t="s">
        <v>489</v>
      </c>
      <c r="AL14" s="1118"/>
      <c r="AM14" s="1118"/>
      <c r="AN14" s="1119"/>
      <c r="AO14" s="277">
        <v>84526</v>
      </c>
      <c r="AP14" s="277">
        <v>3063</v>
      </c>
      <c r="AQ14" s="278">
        <v>2451</v>
      </c>
      <c r="AR14" s="279">
        <v>25</v>
      </c>
    </row>
    <row r="15" spans="1:46" ht="13.5" customHeight="1" x14ac:dyDescent="0.2">
      <c r="A15" s="259"/>
      <c r="AK15" s="1120" t="s">
        <v>490</v>
      </c>
      <c r="AL15" s="1121"/>
      <c r="AM15" s="1121"/>
      <c r="AN15" s="1122"/>
      <c r="AO15" s="277">
        <v>-74655</v>
      </c>
      <c r="AP15" s="277">
        <v>-2705</v>
      </c>
      <c r="AQ15" s="278">
        <v>-6399</v>
      </c>
      <c r="AR15" s="279">
        <v>-57.7</v>
      </c>
    </row>
    <row r="16" spans="1:46" ht="13" x14ac:dyDescent="0.2">
      <c r="A16" s="259"/>
      <c r="AK16" s="1120" t="s">
        <v>177</v>
      </c>
      <c r="AL16" s="1121"/>
      <c r="AM16" s="1121"/>
      <c r="AN16" s="1122"/>
      <c r="AO16" s="277">
        <v>2592075</v>
      </c>
      <c r="AP16" s="277">
        <v>93929</v>
      </c>
      <c r="AQ16" s="278">
        <v>119584</v>
      </c>
      <c r="AR16" s="279">
        <v>-21.5</v>
      </c>
    </row>
    <row r="17" spans="1:46" ht="13" x14ac:dyDescent="0.2">
      <c r="A17" s="259"/>
    </row>
    <row r="18" spans="1:46" ht="13" x14ac:dyDescent="0.2">
      <c r="A18" s="259"/>
      <c r="AQ18" s="280"/>
      <c r="AR18" s="280"/>
    </row>
    <row r="19" spans="1:46" ht="13" x14ac:dyDescent="0.2">
      <c r="A19" s="259"/>
      <c r="AK19" s="255" t="s">
        <v>491</v>
      </c>
    </row>
    <row r="20" spans="1:46" ht="13" x14ac:dyDescent="0.2">
      <c r="A20" s="259"/>
      <c r="AK20" s="281"/>
      <c r="AL20" s="282"/>
      <c r="AM20" s="282"/>
      <c r="AN20" s="283"/>
      <c r="AO20" s="284" t="s">
        <v>492</v>
      </c>
      <c r="AP20" s="285" t="s">
        <v>493</v>
      </c>
      <c r="AQ20" s="286" t="s">
        <v>494</v>
      </c>
      <c r="AR20" s="287"/>
    </row>
    <row r="21" spans="1:46" s="260" customFormat="1" ht="13" x14ac:dyDescent="0.2">
      <c r="A21" s="288"/>
      <c r="AK21" s="1123" t="s">
        <v>495</v>
      </c>
      <c r="AL21" s="1124"/>
      <c r="AM21" s="1124"/>
      <c r="AN21" s="1125"/>
      <c r="AO21" s="289">
        <v>7.21</v>
      </c>
      <c r="AP21" s="290">
        <v>10.86</v>
      </c>
      <c r="AQ21" s="291">
        <v>-3.65</v>
      </c>
      <c r="AS21" s="292"/>
      <c r="AT21" s="288"/>
    </row>
    <row r="22" spans="1:46" s="260" customFormat="1" ht="13" x14ac:dyDescent="0.2">
      <c r="A22" s="288"/>
      <c r="AK22" s="1123" t="s">
        <v>496</v>
      </c>
      <c r="AL22" s="1124"/>
      <c r="AM22" s="1124"/>
      <c r="AN22" s="1125"/>
      <c r="AO22" s="293">
        <v>97.3</v>
      </c>
      <c r="AP22" s="294">
        <v>97.3</v>
      </c>
      <c r="AQ22" s="295">
        <v>0</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499</v>
      </c>
      <c r="AL29" s="260"/>
      <c r="AM29" s="260"/>
      <c r="AN29" s="260"/>
      <c r="AS29" s="302"/>
    </row>
    <row r="30" spans="1:46" ht="13.5" customHeight="1" x14ac:dyDescent="0.2">
      <c r="A30" s="259"/>
      <c r="AK30" s="262"/>
      <c r="AL30" s="263"/>
      <c r="AM30" s="263"/>
      <c r="AN30" s="264"/>
      <c r="AO30" s="1105" t="s">
        <v>478</v>
      </c>
      <c r="AP30" s="265"/>
      <c r="AQ30" s="266" t="s">
        <v>479</v>
      </c>
      <c r="AR30" s="267"/>
    </row>
    <row r="31" spans="1:46" ht="13" x14ac:dyDescent="0.2">
      <c r="A31" s="259"/>
      <c r="AK31" s="268"/>
      <c r="AL31" s="269"/>
      <c r="AM31" s="269"/>
      <c r="AN31" s="270"/>
      <c r="AO31" s="1106"/>
      <c r="AP31" s="271" t="s">
        <v>480</v>
      </c>
      <c r="AQ31" s="272" t="s">
        <v>481</v>
      </c>
      <c r="AR31" s="273" t="s">
        <v>482</v>
      </c>
    </row>
    <row r="32" spans="1:46" ht="27" customHeight="1" x14ac:dyDescent="0.2">
      <c r="A32" s="259"/>
      <c r="AK32" s="1107" t="s">
        <v>500</v>
      </c>
      <c r="AL32" s="1108"/>
      <c r="AM32" s="1108"/>
      <c r="AN32" s="1109"/>
      <c r="AO32" s="303">
        <v>1012226</v>
      </c>
      <c r="AP32" s="303">
        <v>36680</v>
      </c>
      <c r="AQ32" s="304">
        <v>75090</v>
      </c>
      <c r="AR32" s="305">
        <v>-51.2</v>
      </c>
    </row>
    <row r="33" spans="1:46" ht="13.5" customHeight="1" x14ac:dyDescent="0.2">
      <c r="A33" s="259"/>
      <c r="AK33" s="1107" t="s">
        <v>501</v>
      </c>
      <c r="AL33" s="1108"/>
      <c r="AM33" s="1108"/>
      <c r="AN33" s="1109"/>
      <c r="AO33" s="303" t="s">
        <v>487</v>
      </c>
      <c r="AP33" s="303" t="s">
        <v>487</v>
      </c>
      <c r="AQ33" s="304" t="s">
        <v>487</v>
      </c>
      <c r="AR33" s="305" t="s">
        <v>487</v>
      </c>
    </row>
    <row r="34" spans="1:46" ht="27" customHeight="1" x14ac:dyDescent="0.2">
      <c r="A34" s="259"/>
      <c r="AK34" s="1107" t="s">
        <v>502</v>
      </c>
      <c r="AL34" s="1108"/>
      <c r="AM34" s="1108"/>
      <c r="AN34" s="1109"/>
      <c r="AO34" s="303" t="s">
        <v>487</v>
      </c>
      <c r="AP34" s="303" t="s">
        <v>487</v>
      </c>
      <c r="AQ34" s="304">
        <v>1</v>
      </c>
      <c r="AR34" s="305" t="s">
        <v>487</v>
      </c>
    </row>
    <row r="35" spans="1:46" ht="27" customHeight="1" x14ac:dyDescent="0.2">
      <c r="A35" s="259"/>
      <c r="AK35" s="1107" t="s">
        <v>503</v>
      </c>
      <c r="AL35" s="1108"/>
      <c r="AM35" s="1108"/>
      <c r="AN35" s="1109"/>
      <c r="AO35" s="303">
        <v>364833</v>
      </c>
      <c r="AP35" s="303">
        <v>13221</v>
      </c>
      <c r="AQ35" s="304">
        <v>17211</v>
      </c>
      <c r="AR35" s="305">
        <v>-23.2</v>
      </c>
    </row>
    <row r="36" spans="1:46" ht="27" customHeight="1" x14ac:dyDescent="0.2">
      <c r="A36" s="259"/>
      <c r="AK36" s="1107" t="s">
        <v>504</v>
      </c>
      <c r="AL36" s="1108"/>
      <c r="AM36" s="1108"/>
      <c r="AN36" s="1109"/>
      <c r="AO36" s="303">
        <v>118928</v>
      </c>
      <c r="AP36" s="303">
        <v>4310</v>
      </c>
      <c r="AQ36" s="304">
        <v>2478</v>
      </c>
      <c r="AR36" s="305">
        <v>73.900000000000006</v>
      </c>
    </row>
    <row r="37" spans="1:46" ht="13.5" customHeight="1" x14ac:dyDescent="0.2">
      <c r="A37" s="259"/>
      <c r="AK37" s="1107" t="s">
        <v>505</v>
      </c>
      <c r="AL37" s="1108"/>
      <c r="AM37" s="1108"/>
      <c r="AN37" s="1109"/>
      <c r="AO37" s="303">
        <v>6</v>
      </c>
      <c r="AP37" s="303">
        <v>0</v>
      </c>
      <c r="AQ37" s="304">
        <v>654</v>
      </c>
      <c r="AR37" s="305">
        <v>-100</v>
      </c>
    </row>
    <row r="38" spans="1:46" ht="27" customHeight="1" x14ac:dyDescent="0.2">
      <c r="A38" s="259"/>
      <c r="AK38" s="1110" t="s">
        <v>506</v>
      </c>
      <c r="AL38" s="1111"/>
      <c r="AM38" s="1111"/>
      <c r="AN38" s="1112"/>
      <c r="AO38" s="306">
        <v>55</v>
      </c>
      <c r="AP38" s="306">
        <v>2</v>
      </c>
      <c r="AQ38" s="307">
        <v>4</v>
      </c>
      <c r="AR38" s="295">
        <v>-50</v>
      </c>
      <c r="AS38" s="302"/>
    </row>
    <row r="39" spans="1:46" ht="13" x14ac:dyDescent="0.2">
      <c r="A39" s="259"/>
      <c r="AK39" s="1110" t="s">
        <v>507</v>
      </c>
      <c r="AL39" s="1111"/>
      <c r="AM39" s="1111"/>
      <c r="AN39" s="1112"/>
      <c r="AO39" s="303">
        <v>-265</v>
      </c>
      <c r="AP39" s="303">
        <v>-10</v>
      </c>
      <c r="AQ39" s="304">
        <v>-3502</v>
      </c>
      <c r="AR39" s="305">
        <v>-99.7</v>
      </c>
      <c r="AS39" s="302"/>
    </row>
    <row r="40" spans="1:46" ht="27" customHeight="1" x14ac:dyDescent="0.2">
      <c r="A40" s="259"/>
      <c r="AK40" s="1107" t="s">
        <v>508</v>
      </c>
      <c r="AL40" s="1108"/>
      <c r="AM40" s="1108"/>
      <c r="AN40" s="1109"/>
      <c r="AO40" s="303">
        <v>-828510</v>
      </c>
      <c r="AP40" s="303">
        <v>-30023</v>
      </c>
      <c r="AQ40" s="304">
        <v>-63750</v>
      </c>
      <c r="AR40" s="305">
        <v>-52.9</v>
      </c>
      <c r="AS40" s="302"/>
    </row>
    <row r="41" spans="1:46" ht="13" x14ac:dyDescent="0.2">
      <c r="A41" s="259"/>
      <c r="AK41" s="1113" t="s">
        <v>287</v>
      </c>
      <c r="AL41" s="1114"/>
      <c r="AM41" s="1114"/>
      <c r="AN41" s="1115"/>
      <c r="AO41" s="303">
        <v>667273</v>
      </c>
      <c r="AP41" s="303">
        <v>24180</v>
      </c>
      <c r="AQ41" s="304">
        <v>28185</v>
      </c>
      <c r="AR41" s="305">
        <v>-14.2</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00" t="s">
        <v>478</v>
      </c>
      <c r="AN49" s="1102" t="s">
        <v>511</v>
      </c>
      <c r="AO49" s="1103"/>
      <c r="AP49" s="1103"/>
      <c r="AQ49" s="1103"/>
      <c r="AR49" s="1104"/>
    </row>
    <row r="50" spans="1:44" ht="13" x14ac:dyDescent="0.2">
      <c r="A50" s="259"/>
      <c r="AK50" s="317"/>
      <c r="AL50" s="318"/>
      <c r="AM50" s="1101"/>
      <c r="AN50" s="319" t="s">
        <v>512</v>
      </c>
      <c r="AO50" s="320" t="s">
        <v>513</v>
      </c>
      <c r="AP50" s="321" t="s">
        <v>514</v>
      </c>
      <c r="AQ50" s="322" t="s">
        <v>515</v>
      </c>
      <c r="AR50" s="323" t="s">
        <v>516</v>
      </c>
    </row>
    <row r="51" spans="1:44" ht="13" x14ac:dyDescent="0.2">
      <c r="A51" s="259"/>
      <c r="AK51" s="315" t="s">
        <v>517</v>
      </c>
      <c r="AL51" s="316"/>
      <c r="AM51" s="324">
        <v>1989496</v>
      </c>
      <c r="AN51" s="325">
        <v>68689</v>
      </c>
      <c r="AO51" s="326">
        <v>-7</v>
      </c>
      <c r="AP51" s="327">
        <v>94081</v>
      </c>
      <c r="AQ51" s="328">
        <v>10.5</v>
      </c>
      <c r="AR51" s="329">
        <v>-17.5</v>
      </c>
    </row>
    <row r="52" spans="1:44" ht="13" x14ac:dyDescent="0.2">
      <c r="A52" s="259"/>
      <c r="AK52" s="330"/>
      <c r="AL52" s="331" t="s">
        <v>518</v>
      </c>
      <c r="AM52" s="332">
        <v>874935</v>
      </c>
      <c r="AN52" s="333">
        <v>30208</v>
      </c>
      <c r="AO52" s="334">
        <v>22.2</v>
      </c>
      <c r="AP52" s="335">
        <v>48949</v>
      </c>
      <c r="AQ52" s="336">
        <v>11.5</v>
      </c>
      <c r="AR52" s="337">
        <v>10.7</v>
      </c>
    </row>
    <row r="53" spans="1:44" ht="13" x14ac:dyDescent="0.2">
      <c r="A53" s="259"/>
      <c r="AK53" s="315" t="s">
        <v>519</v>
      </c>
      <c r="AL53" s="316"/>
      <c r="AM53" s="324">
        <v>1786239</v>
      </c>
      <c r="AN53" s="325">
        <v>62443</v>
      </c>
      <c r="AO53" s="326">
        <v>-9.1</v>
      </c>
      <c r="AP53" s="327">
        <v>92632</v>
      </c>
      <c r="AQ53" s="328">
        <v>-1.5</v>
      </c>
      <c r="AR53" s="329">
        <v>-7.6</v>
      </c>
    </row>
    <row r="54" spans="1:44" ht="13" x14ac:dyDescent="0.2">
      <c r="A54" s="259"/>
      <c r="AK54" s="330"/>
      <c r="AL54" s="331" t="s">
        <v>518</v>
      </c>
      <c r="AM54" s="332">
        <v>610530</v>
      </c>
      <c r="AN54" s="333">
        <v>21343</v>
      </c>
      <c r="AO54" s="334">
        <v>-29.3</v>
      </c>
      <c r="AP54" s="335">
        <v>47978</v>
      </c>
      <c r="AQ54" s="336">
        <v>-2</v>
      </c>
      <c r="AR54" s="337">
        <v>-27.3</v>
      </c>
    </row>
    <row r="55" spans="1:44" ht="13" x14ac:dyDescent="0.2">
      <c r="A55" s="259"/>
      <c r="AK55" s="315" t="s">
        <v>520</v>
      </c>
      <c r="AL55" s="316"/>
      <c r="AM55" s="324">
        <v>2814692</v>
      </c>
      <c r="AN55" s="325">
        <v>99607</v>
      </c>
      <c r="AO55" s="326">
        <v>59.5</v>
      </c>
      <c r="AP55" s="327">
        <v>96469</v>
      </c>
      <c r="AQ55" s="328">
        <v>4.0999999999999996</v>
      </c>
      <c r="AR55" s="329">
        <v>55.4</v>
      </c>
    </row>
    <row r="56" spans="1:44" ht="13" x14ac:dyDescent="0.2">
      <c r="A56" s="259"/>
      <c r="AK56" s="330"/>
      <c r="AL56" s="331" t="s">
        <v>518</v>
      </c>
      <c r="AM56" s="332">
        <v>1725329</v>
      </c>
      <c r="AN56" s="333">
        <v>61056</v>
      </c>
      <c r="AO56" s="334">
        <v>186.1</v>
      </c>
      <c r="AP56" s="335">
        <v>49775</v>
      </c>
      <c r="AQ56" s="336">
        <v>3.7</v>
      </c>
      <c r="AR56" s="337">
        <v>182.4</v>
      </c>
    </row>
    <row r="57" spans="1:44" ht="13" x14ac:dyDescent="0.2">
      <c r="A57" s="259"/>
      <c r="AK57" s="315" t="s">
        <v>521</v>
      </c>
      <c r="AL57" s="316"/>
      <c r="AM57" s="324">
        <v>2396426</v>
      </c>
      <c r="AN57" s="325">
        <v>85850</v>
      </c>
      <c r="AO57" s="326">
        <v>-13.8</v>
      </c>
      <c r="AP57" s="327">
        <v>85743</v>
      </c>
      <c r="AQ57" s="328">
        <v>-11.1</v>
      </c>
      <c r="AR57" s="329">
        <v>-2.7</v>
      </c>
    </row>
    <row r="58" spans="1:44" ht="13" x14ac:dyDescent="0.2">
      <c r="A58" s="259"/>
      <c r="AK58" s="330"/>
      <c r="AL58" s="331" t="s">
        <v>518</v>
      </c>
      <c r="AM58" s="332">
        <v>1754985</v>
      </c>
      <c r="AN58" s="333">
        <v>62871</v>
      </c>
      <c r="AO58" s="334">
        <v>3</v>
      </c>
      <c r="AP58" s="335">
        <v>45231</v>
      </c>
      <c r="AQ58" s="336">
        <v>-9.1</v>
      </c>
      <c r="AR58" s="337">
        <v>12.1</v>
      </c>
    </row>
    <row r="59" spans="1:44" ht="13" x14ac:dyDescent="0.2">
      <c r="A59" s="259"/>
      <c r="AK59" s="315" t="s">
        <v>522</v>
      </c>
      <c r="AL59" s="316"/>
      <c r="AM59" s="324">
        <v>2852583</v>
      </c>
      <c r="AN59" s="325">
        <v>103369</v>
      </c>
      <c r="AO59" s="326">
        <v>20.399999999999999</v>
      </c>
      <c r="AP59" s="327">
        <v>92509</v>
      </c>
      <c r="AQ59" s="328">
        <v>7.9</v>
      </c>
      <c r="AR59" s="329">
        <v>12.5</v>
      </c>
    </row>
    <row r="60" spans="1:44" ht="13" x14ac:dyDescent="0.2">
      <c r="A60" s="259"/>
      <c r="AK60" s="330"/>
      <c r="AL60" s="331" t="s">
        <v>518</v>
      </c>
      <c r="AM60" s="332">
        <v>2048944</v>
      </c>
      <c r="AN60" s="333">
        <v>74248</v>
      </c>
      <c r="AO60" s="334">
        <v>18.100000000000001</v>
      </c>
      <c r="AP60" s="335">
        <v>52274</v>
      </c>
      <c r="AQ60" s="336">
        <v>15.6</v>
      </c>
      <c r="AR60" s="337">
        <v>2.5</v>
      </c>
    </row>
    <row r="61" spans="1:44" ht="13" x14ac:dyDescent="0.2">
      <c r="A61" s="259"/>
      <c r="AK61" s="315" t="s">
        <v>523</v>
      </c>
      <c r="AL61" s="338"/>
      <c r="AM61" s="324">
        <v>2367887</v>
      </c>
      <c r="AN61" s="325">
        <v>83992</v>
      </c>
      <c r="AO61" s="326">
        <v>10</v>
      </c>
      <c r="AP61" s="327">
        <v>92287</v>
      </c>
      <c r="AQ61" s="339">
        <v>2</v>
      </c>
      <c r="AR61" s="329">
        <v>8</v>
      </c>
    </row>
    <row r="62" spans="1:44" ht="13" x14ac:dyDescent="0.2">
      <c r="A62" s="259"/>
      <c r="AK62" s="330"/>
      <c r="AL62" s="331" t="s">
        <v>518</v>
      </c>
      <c r="AM62" s="332">
        <v>1402945</v>
      </c>
      <c r="AN62" s="333">
        <v>49945</v>
      </c>
      <c r="AO62" s="334">
        <v>40</v>
      </c>
      <c r="AP62" s="335">
        <v>48841</v>
      </c>
      <c r="AQ62" s="336">
        <v>3.9</v>
      </c>
      <c r="AR62" s="337">
        <v>36.1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kzEND5+l5xcOIFkLjs+r+iIyXOzDDL6QcPXclHQWjJbUU9J57dM5QbMstOqKQYD+1+PZK2P9dbTEF9iBidpGKw==" saltValue="op8SufGsvD+crEAnnsZx4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eDoTIPPqVNjJpQ/xca+CKjgtkXVmuK4GM2Y+fCaZOQRlYvKdHGdBL3TMAXu8O1BQAEUXvgSVCLjazDAV9Oc5MQ==" saltValue="8ACDqLOfTYWRJTyMbMLt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5npsFyuG0AhigIobFFCNXahVqEloj9olIY71vZlHqgEqdjoQTGyk6mavdCd11y1cSfq8JHhVsyuiGyXY1m1HgQ==" saltValue="2is6uyYrSdm0qjeIddC0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15.21</v>
      </c>
      <c r="G47" s="12">
        <v>12.45</v>
      </c>
      <c r="H47" s="12">
        <v>14.17</v>
      </c>
      <c r="I47" s="12">
        <v>15.03</v>
      </c>
      <c r="J47" s="13">
        <v>15.67</v>
      </c>
    </row>
    <row r="48" spans="2:10" ht="57.75" customHeight="1" x14ac:dyDescent="0.2">
      <c r="B48" s="14"/>
      <c r="C48" s="1128" t="s">
        <v>4</v>
      </c>
      <c r="D48" s="1128"/>
      <c r="E48" s="1129"/>
      <c r="F48" s="15">
        <v>3.69</v>
      </c>
      <c r="G48" s="16">
        <v>3.47</v>
      </c>
      <c r="H48" s="16">
        <v>4.03</v>
      </c>
      <c r="I48" s="16">
        <v>6.16</v>
      </c>
      <c r="J48" s="17">
        <v>3.46</v>
      </c>
    </row>
    <row r="49" spans="2:10" ht="57.75" customHeight="1" thickBot="1" x14ac:dyDescent="0.25">
      <c r="B49" s="18"/>
      <c r="C49" s="1130" t="s">
        <v>5</v>
      </c>
      <c r="D49" s="1130"/>
      <c r="E49" s="1131"/>
      <c r="F49" s="19" t="s">
        <v>530</v>
      </c>
      <c r="G49" s="20" t="s">
        <v>531</v>
      </c>
      <c r="H49" s="20">
        <v>2.99</v>
      </c>
      <c r="I49" s="20">
        <v>2.4500000000000002</v>
      </c>
      <c r="J49" s="21" t="s">
        <v>532</v>
      </c>
    </row>
    <row r="50" spans="2:10" ht="13" x14ac:dyDescent="0.2"/>
  </sheetData>
  <sheetProtection algorithmName="SHA-512" hashValue="sbLzos0quPtCjemhFhUoPV2MBzUjWwGPCDGBYJ9qbxNiQQ37ODCnnTAQJEG2W6R05GIV0FcUT0dVSNbaN5nGWQ==" saltValue="Nv2uMQ+OryYp+lRqbKLL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峰松　一政</cp:lastModifiedBy>
  <cp:lastPrinted>2025-03-12T08:08:47Z</cp:lastPrinted>
  <dcterms:created xsi:type="dcterms:W3CDTF">2025-02-19T05:01:45Z</dcterms:created>
  <dcterms:modified xsi:type="dcterms:W3CDTF">2025-09-01T02:32:53Z</dcterms:modified>
  <cp:category/>
</cp:coreProperties>
</file>