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5財政状況資料集\07　総務省・市町へ\公表データ\"/>
    </mc:Choice>
  </mc:AlternateContent>
  <xr:revisionPtr revIDLastSave="0" documentId="13_ncr:1_{85F58C5A-B078-4D6A-B3ED-AACA349EF466}"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AM34" i="10"/>
  <c r="C34" i="10"/>
  <c r="C35" i="10" s="1"/>
  <c r="U34" i="10" l="1"/>
  <c r="U35"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<sst xmlns="http://schemas.openxmlformats.org/spreadsheetml/2006/main" count="1042" uniqueCount="564">
  <si>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</si>
  <si>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</si>
  <si>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</si>
  <si>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</si>
  <si>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</si>
  <si>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</si>
  <si>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</si>
  <si>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</si>
  <si>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</si>
  <si>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</si>
  <si>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</si>
  <si>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</si>
  <si>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</si>
  <si>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</si>
  <si>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</si>
  <si>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</si>
  <si>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</si>
  <si>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</si>
  <si>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</si>
  <si>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</si>
  <si>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</si>
  <si>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</si>
  <si>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</si>
  <si>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</si>
  <si>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</si>
  <si>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</si>
  <si>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</si>
  <si>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</si>
  <si>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</si>
  <si>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</si>
  <si>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</si>
  <si>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</si>
  <si>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</si>
  <si>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</si>
  <si>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</si>
  <si>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</si>
  <si>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</si>
  <si>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</si>
  <si>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</si>
  <si>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</si>
  <si>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</si>
  <si>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</si>
  <si>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</si>
  <si>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</si>
  <si>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</si>
  <si>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</si>
  <si>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</si>
  <si>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</si>
  <si>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</si>
  <si>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</si>
  <si>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</si>
  <si>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</si>
  <si>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</si>
  <si>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</si>
  <si>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</si>
  <si>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</si>
  <si>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</si>
  <si>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</si>
  <si>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</si>
  <si>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</si>
  <si>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</si>
  <si>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</si>
  <si>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</si>
  <si>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</si>
  <si>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</si>
  <si>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</si>
  <si>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</si>
  <si>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</si>
  <si>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</si>
  <si>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</si>
  <si>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</si>
  <si>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</si>
  <si>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</si>
  <si>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</si>
  <si>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</si>
  <si>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</si>
  <si>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</si>
  <si>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</si>
  <si>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</si>
  <si>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</si>
  <si>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</si>
  <si>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</si>
  <si>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</si>
  <si>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</si>
  <si>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</si>
  <si>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</si>
  <si>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</si>
  <si>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</si>
  <si>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</si>
  <si>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</si>
  <si>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</si>
  <si>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</si>
  <si>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</si>
  <si>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</si>
  <si>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</si>
  <si>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</si>
  <si>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</si>
  <si>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</si>
  <si>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</si>
  <si>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</si>
  <si>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</si>
  <si>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</si>
  <si>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</si>
  <si>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</si>
  <si>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</si>
  <si>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</si>
  <si>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</si>
  <si>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</si>
  <si>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</si>
  <si>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</si>
  <si>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</si>
  <si>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</si>
  <si>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</si>
  <si>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</si>
  <si>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</si>
  <si>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</si>
  <si>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</si>
  <si>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</si>
  <si>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</si>
  <si>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</si>
  <si>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</si>
  <si>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</si>
  <si>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</si>
  <si>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</si>
  <si>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</si>
  <si>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</si>
  <si>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</si>
  <si>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</si>
  <si>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</si>
  <si>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</si>
  <si>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</si>
  <si>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</si>
  <si>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</si>
  <si>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</si>
  <si>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</si>
  <si>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</si>
  <si>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</si>
  <si>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</si>
  <si>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</si>
  <si>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</si>
  <si>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</si>
  <si>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</si>
  <si>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</si>
  <si>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</si>
  <si>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</si>
  <si>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</si>
  <si>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</si>
  <si>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</si>
  <si>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</si>
  <si>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</si>
  <si>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</si>
  <si>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</si>
  <si>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</si>
  <si>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</si>
  <si>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</si>
  <si>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</si>
  <si>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</si>
  <si>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</si>
  <si>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</si>
  <si>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</si>
  <si>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</si>
  <si>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</si>
  <si>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</si>
  <si>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</si>
  <si>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</si>
  <si>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</si>
  <si>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</si>
  <si>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</si>
  <si>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</si>
  <si>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</si>
  <si>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</si>
  <si>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</si>
  <si>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</si>
  <si>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</si>
  <si>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</si>
  <si>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</si>
  <si>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</si>
  <si>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</si>
  <si>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</si>
  <si>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</si>
  <si>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</si>
  <si>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</si>
  <si>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</si>
  <si>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</si>
  <si>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</si>
  <si>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</si>
  <si>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</si>
  <si>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</si>
  <si>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</si>
  <si>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</si>
  <si>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</si>
  <si>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</si>
  <si>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</si>
  <si>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</si>
  <si>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</si>
  <si>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</si>
  <si>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</si>
  <si>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</si>
  <si>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</si>
  <si>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</si>
  <si>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</si>
  <si>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</si>
  <si>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</si>
  <si>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佐賀県上峰町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</si>
  <si>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</si>
  <si>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</si>
  <si>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</si>
  <si>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</si>
  <si>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</si>
  <si>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</si>
  <si>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</si>
  <si>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</si>
  <si>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</si>
  <si>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</si>
  <si>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</si>
  <si>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</si>
  <si>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</si>
  <si>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</si>
  <si>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</si>
  <si>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</si>
  <si>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</si>
  <si>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</si>
  <si>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</si>
  <si>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</si>
  <si>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</si>
  <si>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</si>
  <si>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</si>
  <si>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</si>
  <si>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</si>
  <si>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</si>
  <si>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</si>
  <si>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</si>
  <si>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</si>
  <si>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</si>
  <si>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</si>
  <si>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</si>
  <si>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</si>
  <si>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</si>
  <si>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</si>
  <si>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</si>
  <si>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</si>
  <si>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</si>
  <si>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</si>
  <si>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</si>
  <si>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</si>
  <si>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</si>
  <si>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</si>
  <si>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</si>
  <si>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</si>
  <si>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</si>
  <si>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</si>
  <si>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</si>
  <si>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</si>
  <si>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</si>
  <si>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</si>
  <si>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</si>
  <si>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</si>
  <si>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</si>
  <si>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</si>
  <si>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</si>
  <si>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</si>
  <si>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</si>
  <si>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</si>
  <si>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</si>
  <si>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</si>
  <si>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</si>
  <si>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</si>
  <si>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</si>
  <si>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</si>
  <si>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</si>
  <si>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</si>
  <si>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</si>
  <si>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</si>
  <si>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</si>
  <si>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</si>
  <si>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</si>
  <si>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</si>
  <si>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</si>
  <si>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</si>
  <si>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</si>
  <si>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</si>
  <si>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</si>
  <si>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</si>
  <si>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</si>
  <si>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</si>
  <si>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</si>
  <si>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</si>
  <si>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</si>
  <si>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</si>
  <si>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</si>
  <si>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</si>
  <si>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</si>
  <si>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</si>
  <si>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</si>
  <si>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</si>
  <si>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</si>
  <si>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</si>
  <si>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</si>
  <si>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</si>
  <si>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</si>
  <si>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</si>
  <si>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</si>
  <si>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</si>
  <si>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</si>
  <si>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</si>
  <si>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</si>
  <si>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</si>
  <si>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</si>
  <si>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</si>
  <si>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</si>
  <si>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</si>
  <si>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</si>
  <si>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</si>
  <si>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</si>
  <si>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</si>
  <si>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</si>
  <si>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</si>
  <si>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</si>
  <si>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</si>
  <si>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</si>
  <si>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</si>
  <si>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</si>
  <si>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</si>
  <si>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</si>
  <si>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</si>
  <si>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</si>
  <si>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</si>
  <si>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</si>
  <si>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</si>
  <si>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</si>
  <si>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</si>
  <si>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</si>
  <si>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</si>
  <si>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</si>
  <si>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</si>
  <si>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</si>
  <si>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</si>
  <si>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</si>
  <si>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</si>
  <si>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</si>
  <si>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</si>
  <si>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</si>
  <si>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</si>
  <si>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</si>
  <si>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</si>
  <si>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</si>
  <si>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</si>
  <si>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</si>
  <si>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</si>
  <si>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</si>
  <si>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</si>
  <si>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</si>
  <si>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</si>
  <si>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</si>
  <si>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佐賀県上峰町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</si>
  <si>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</si>
  <si>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</si>
  <si>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</si>
  <si>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</si>
  <si>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</si>
  <si>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</si>
  <si>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</si>
  <si>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</si>
  <si>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</si>
  <si>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</si>
  <si>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</si>
  <si>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</si>
  <si>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</si>
  <si>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</si>
  <si>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</si>
  <si>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</si>
  <si>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</si>
  <si>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</si>
  <si>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</si>
  <si>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</si>
  <si>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</si>
  <si>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</si>
  <si>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</si>
  <si>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</si>
  <si>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</si>
  <si>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</si>
  <si>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</si>
  <si>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</si>
  <si>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</si>
  <si>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</si>
  <si>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</si>
  <si>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</si>
  <si>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</si>
  <si>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</si>
  <si>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</si>
  <si>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</si>
  <si>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</si>
  <si>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</si>
  <si>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</si>
  <si>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</si>
  <si>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</si>
  <si>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</si>
  <si>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</si>
  <si>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</si>
  <si>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</si>
  <si>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</si>
  <si>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</si>
  <si>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</si>
  <si>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</si>
  <si>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</si>
  <si>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</si>
  <si>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</si>
  <si>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</si>
  <si>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</si>
  <si>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</si>
  <si>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</si>
  <si>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</si>
  <si>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</si>
  <si>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</si>
  <si>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</si>
  <si>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</si>
  <si>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</si>
  <si>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</si>
  <si>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</si>
  <si>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</si>
  <si>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</si>
  <si>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</si>
  <si>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</si>
  <si>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</si>
  <si>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</si>
  <si>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</si>
  <si>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</si>
  <si>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</si>
  <si>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</si>
  <si>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</si>
  <si>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</si>
  <si>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</si>
  <si>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</si>
  <si>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</si>
  <si>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</si>
  <si>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</si>
  <si>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</si>
  <si>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</si>
  <si>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</si>
  <si>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</si>
  <si>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</si>
  <si>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</si>
  <si>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</si>
  <si>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</si>
  <si>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</si>
  <si>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</si>
  <si>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</si>
  <si>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</si>
  <si>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</si>
  <si>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</si>
  <si>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</si>
  <si>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</si>
  <si>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</si>
  <si>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</si>
  <si>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</si>
  <si>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</si>
  <si>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</si>
  <si>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</si>
  <si>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</si>
  <si>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</si>
  <si>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</si>
  <si>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</si>
  <si>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</si>
  <si>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</si>
  <si>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</si>
  <si>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</si>
  <si>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</si>
  <si>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</si>
  <si>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</si>
  <si>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</si>
  <si>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</si>
  <si>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</si>
  <si>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</si>
  <si>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</si>
  <si>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</si>
  <si>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</si>
  <si>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</si>
  <si>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</si>
  <si>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</si>
  <si>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</si>
  <si>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</si>
  <si>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</si>
  <si>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</si>
  <si>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</si>
  <si>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</si>
  <si>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</si>
  <si>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</si>
  <si>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</si>
  <si>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</si>
  <si>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</si>
  <si>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</si>
  <si>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</si>
  <si>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</si>
  <si>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</si>
  <si>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</si>
  <si>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</si>
  <si>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</si>
  <si>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</si>
  <si>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</si>
  <si>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</si>
  <si>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</si>
  <si>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</si>
  <si>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</si>
  <si>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</si>
  <si>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</si>
  <si>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</si>
  <si>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</si>
  <si>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</si>
  <si>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</si>
  <si>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</si>
  <si>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</si>
  <si>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</si>
  <si>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</si>
  <si>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</si>
  <si>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</si>
  <si>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</si>
  <si>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</si>
  <si>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</si>
  <si>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</si>
  <si>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</si>
  <si>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</si>
  <si>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</si>
  <si>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</si>
  <si>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</si>
  <si>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</si>
  <si>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</si>
  <si>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</si>
  <si>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</si>
  <si>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5.78</t>
  </si>
  <si>
    <t>▲ 0.87</t>
  </si>
  <si>
    <t>一般会計</t>
  </si>
  <si>
    <t>国民健康保険特別会計</t>
  </si>
  <si>
    <t>農業集落排水特別会計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</si>
  <si>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</si>
  <si>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</si>
  <si>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</si>
  <si>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</si>
  <si>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</si>
  <si>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</si>
  <si>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</si>
  <si>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</si>
  <si>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</si>
  <si>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ふるさと寄附金基金</t>
    <rPh sb="4" eb="9">
      <t>キフキンキキン</t>
    </rPh>
    <phoneticPr fontId="5"/>
  </si>
  <si>
    <t>公共施設整備基金</t>
    <rPh sb="0" eb="2">
      <t>コウキョウ</t>
    </rPh>
    <rPh sb="2" eb="4">
      <t>シセツ</t>
    </rPh>
    <rPh sb="4" eb="6">
      <t>セイビ</t>
    </rPh>
    <rPh sb="6" eb="8">
      <t>キキン</t>
    </rPh>
    <phoneticPr fontId="2"/>
  </si>
  <si>
    <t>子どもの医療費の助成基金</t>
    <rPh sb="0" eb="1">
      <t>コ</t>
    </rPh>
    <rPh sb="4" eb="7">
      <t>イリョウヒ</t>
    </rPh>
    <rPh sb="8" eb="12">
      <t>ジョセイキキン</t>
    </rPh>
    <phoneticPr fontId="2"/>
  </si>
  <si>
    <t>地域福祉基金</t>
    <rPh sb="0" eb="6">
      <t>チイキフクシキキン</t>
    </rPh>
    <phoneticPr fontId="2"/>
  </si>
  <si>
    <t>まちづくり基金</t>
    <rPh sb="5" eb="7">
      <t>キキン</t>
    </rPh>
    <phoneticPr fontId="2"/>
  </si>
  <si>
    <t>-</t>
    <phoneticPr fontId="2"/>
  </si>
  <si>
    <t>鳥栖・三養基地区消防事務組合</t>
    <rPh sb="0" eb="2">
      <t>トス</t>
    </rPh>
    <rPh sb="3" eb="8">
      <t>ミヤキチク</t>
    </rPh>
    <rPh sb="8" eb="10">
      <t>ショウボウ</t>
    </rPh>
    <rPh sb="10" eb="12">
      <t>ジム</t>
    </rPh>
    <rPh sb="12" eb="14">
      <t>クミアイ</t>
    </rPh>
    <phoneticPr fontId="2"/>
  </si>
  <si>
    <t>鳥栖地区広域市町村圏組合</t>
    <rPh sb="0" eb="6">
      <t>トスチクコウイキ</t>
    </rPh>
    <rPh sb="6" eb="10">
      <t>シチョウソンケン</t>
    </rPh>
    <rPh sb="10" eb="12">
      <t>クミアイ</t>
    </rPh>
    <phoneticPr fontId="2"/>
  </si>
  <si>
    <t>三養基西部葬祭組合</t>
    <rPh sb="0" eb="9">
      <t>ミヤキセイブソウサイクミアイ</t>
    </rPh>
    <phoneticPr fontId="2"/>
  </si>
  <si>
    <t>鳥栖・三養基西部環境施設組合</t>
    <rPh sb="0" eb="2">
      <t>トス</t>
    </rPh>
    <rPh sb="3" eb="8">
      <t>ミヤキセイブ</t>
    </rPh>
    <rPh sb="8" eb="14">
      <t>カンキョウシセツクミアイ</t>
    </rPh>
    <phoneticPr fontId="2"/>
  </si>
  <si>
    <t>三神地区環境事務組合</t>
    <rPh sb="0" eb="4">
      <t>サンシンチク</t>
    </rPh>
    <rPh sb="4" eb="6">
      <t>カンキョウ</t>
    </rPh>
    <rPh sb="6" eb="10">
      <t>ジムクミアイ</t>
    </rPh>
    <phoneticPr fontId="2"/>
  </si>
  <si>
    <t>佐賀県後期高齢者医療広域連合</t>
    <rPh sb="0" eb="5">
      <t>サガケン</t>
    </rPh>
    <rPh sb="5" eb="7">
      <t>コウレイ</t>
    </rPh>
    <rPh sb="7" eb="8">
      <t>シャ</t>
    </rPh>
    <rPh sb="8" eb="10">
      <t>イリョウ</t>
    </rPh>
    <rPh sb="10" eb="14">
      <t>コウイキレンゴウ</t>
    </rPh>
    <phoneticPr fontId="2"/>
  </si>
  <si>
    <t>佐賀県市町村総合事務組合</t>
    <rPh sb="0" eb="6">
      <t>サガケンシチョウソン</t>
    </rPh>
    <rPh sb="6" eb="12">
      <t>ソウゴウジムクミアイ</t>
    </rPh>
    <phoneticPr fontId="2"/>
  </si>
  <si>
    <t>佐賀県東部環境施設組合</t>
    <rPh sb="0" eb="3">
      <t>サガケン</t>
    </rPh>
    <rPh sb="3" eb="5">
      <t>トウブ</t>
    </rPh>
    <rPh sb="5" eb="7">
      <t>カンキョウ</t>
    </rPh>
    <rPh sb="7" eb="9">
      <t>シセツ</t>
    </rPh>
    <rPh sb="9" eb="11">
      <t>クミアイ</t>
    </rPh>
    <phoneticPr fontId="2"/>
  </si>
  <si>
    <t>鳥栖地区広域市町村圏組合（介護）</t>
    <rPh sb="0" eb="6">
      <t>トスチクコウイキ</t>
    </rPh>
    <rPh sb="6" eb="10">
      <t>シチョウソンケン</t>
    </rPh>
    <rPh sb="10" eb="12">
      <t>クミアイ</t>
    </rPh>
    <rPh sb="13" eb="15">
      <t>カイゴ</t>
    </rPh>
    <phoneticPr fontId="2"/>
  </si>
  <si>
    <t>佐賀県後期高齢者医療広域連合（医療)</t>
    <rPh sb="0" eb="5">
      <t>サガケン</t>
    </rPh>
    <rPh sb="5" eb="7">
      <t>コウレイ</t>
    </rPh>
    <rPh sb="7" eb="8">
      <t>シャ</t>
    </rPh>
    <rPh sb="8" eb="10">
      <t>イリョウ</t>
    </rPh>
    <rPh sb="10" eb="14">
      <t>コウイキレンゴウ</t>
    </rPh>
    <rPh sb="15" eb="17">
      <t>イリョウ</t>
    </rPh>
    <phoneticPr fontId="2"/>
  </si>
  <si>
    <t>佐賀県市町村総合事務組合（交通災害)</t>
    <rPh sb="0" eb="6">
      <t>サガケンシチョウソン</t>
    </rPh>
    <rPh sb="6" eb="12">
      <t>ソウゴウジムクミアイ</t>
    </rPh>
    <rPh sb="13" eb="17">
      <t>コウツウサイガイ</t>
    </rPh>
    <phoneticPr fontId="2"/>
  </si>
  <si>
    <t>佐賀東部水道企業団（末端給水)</t>
    <rPh sb="0" eb="9">
      <t>サガトウブスイドウキギョウダン</t>
    </rPh>
    <rPh sb="10" eb="14">
      <t>マッタンキュウスイ</t>
    </rPh>
    <phoneticPr fontId="2"/>
  </si>
  <si>
    <t>佐賀東部水道企業団（用水供給)</t>
    <rPh sb="0" eb="9">
      <t>サガトウブスイドウキギョウダン</t>
    </rPh>
    <rPh sb="10" eb="12">
      <t>ヨウスイ</t>
    </rPh>
    <rPh sb="12" eb="14">
      <t>キョウキュウ</t>
    </rPh>
    <phoneticPr fontId="2"/>
  </si>
  <si>
    <t>〇</t>
    <phoneticPr fontId="2"/>
  </si>
  <si>
    <t>三養基西部土地開発公社</t>
    <rPh sb="0" eb="3">
      <t>ミヤキ</t>
    </rPh>
    <rPh sb="3" eb="5">
      <t>セイブ</t>
    </rPh>
    <rPh sb="5" eb="7">
      <t>トチ</t>
    </rPh>
    <rPh sb="7" eb="9">
      <t>カイハツ</t>
    </rPh>
    <rPh sb="9" eb="11">
      <t>コウシャ</t>
    </rPh>
    <phoneticPr fontId="2"/>
  </si>
  <si>
    <t>合同会社　つばきまちづくりプロジェクト</t>
    <rPh sb="0" eb="4">
      <t>ゴウドウガイシャ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</si>
</sst>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3214-4DC6-8D3C-BF1B82BC22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56138</c:v>
                </c:pt>
                <c:pt idx="1">
                  <c:v>38686</c:v>
                </c:pt>
                <c:pt idx="2">
                  <c:v>41208</c:v>
                </c:pt>
                <c:pt idx="3">
                  <c:v>55497</c:v>
                </c:pt>
                <c:pt idx="4">
                  <c:v>39377</c:v>
                </c:pt>
              </c:numCache>
            </c:numRef>
          </c:val>
          <c:smooth val="0"/>
          <c:extLst>
            <c:ext xmlns:c16="http://schemas.microsoft.com/office/drawing/2014/chart" uri="{C3380CC4-5D6E-409C-BE32-E72D297353CC}">
              <c16:uniqueId val="{00000001-3214-4DC6-8D3C-BF1B82BC22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8.4499999999999993</c:v>
                </c:pt>
                <c:pt idx="1">
                  <c:v>7.64</c:v>
                </c:pt>
                <c:pt idx="2">
                  <c:v>6.28</c:v>
                </c:pt>
                <c:pt idx="3">
                  <c:v>12.11</c:v>
                </c:pt>
                <c:pt idx="4">
                  <c:v>6.8</c:v>
                </c:pt>
              </c:numCache>
            </c:numRef>
          </c:val>
          <c:extLst>
            <c:ext xmlns:c16="http://schemas.microsoft.com/office/drawing/2014/chart" uri="{C3380CC4-5D6E-409C-BE32-E72D297353CC}">
              <c16:uniqueId val="{00000000-8094-4370-B853-5C7412B240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20.97</c:v>
                </c:pt>
                <c:pt idx="1">
                  <c:v>14.51</c:v>
                </c:pt>
                <c:pt idx="2">
                  <c:v>24.65</c:v>
                </c:pt>
                <c:pt idx="3">
                  <c:v>22.76</c:v>
                </c:pt>
                <c:pt idx="4">
                  <c:v>26.26</c:v>
                </c:pt>
              </c:numCache>
            </c:numRef>
          </c:val>
          <c:extLst>
            <c:ext xmlns:c16="http://schemas.microsoft.com/office/drawing/2014/chart" uri="{C3380CC4-5D6E-409C-BE32-E72D297353CC}">
              <c16:uniqueId val="{00000001-8094-4370-B853-5C7412B240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0.36</c:v>
                </c:pt>
                <c:pt idx="1">
                  <c:v>-5.78</c:v>
                </c:pt>
                <c:pt idx="2">
                  <c:v>10.29</c:v>
                </c:pt>
                <c:pt idx="3">
                  <c:v>3.61</c:v>
                </c:pt>
                <c:pt idx="4">
                  <c:v>-0.87</c:v>
                </c:pt>
              </c:numCache>
            </c:numRef>
          </c:val>
          <c:smooth val="0"/>
          <c:extLst>
            <c:ext xmlns:c16="http://schemas.microsoft.com/office/drawing/2014/chart" uri="{C3380CC4-5D6E-409C-BE32-E72D297353CC}">
              <c16:uniqueId val="{00000002-8094-4370-B853-5C7412B240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D9-4144-AD57-BD854B0D11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D9-4144-AD57-BD854B0D11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D9-4144-AD57-BD854B0D117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ED9-4144-AD57-BD854B0D117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ED9-4144-AD57-BD854B0D117F}"/>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5-8ED9-4144-AD57-BD854B0D117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0.02</c:v>
                </c:pt>
                <c:pt idx="4">
                  <c:v>#N/A</c:v>
                </c:pt>
                <c:pt idx="5">
                  <c:v>0.03</c:v>
                </c:pt>
                <c:pt idx="6">
                  <c:v>#N/A</c:v>
                </c:pt>
                <c:pt idx="7">
                  <c:v>0.03</c:v>
                </c:pt>
                <c:pt idx="8">
                  <c:v>#N/A</c:v>
                </c:pt>
                <c:pt idx="9">
                  <c:v>0.17</c:v>
                </c:pt>
              </c:numCache>
            </c:numRef>
          </c:val>
          <c:extLst>
            <c:ext xmlns:c16="http://schemas.microsoft.com/office/drawing/2014/chart" uri="{C3380CC4-5D6E-409C-BE32-E72D297353CC}">
              <c16:uniqueId val="{00000006-8ED9-4144-AD57-BD854B0D117F}"/>
            </c:ext>
          </c:extLst>
        </c:ser>
        <c:ser>
          <c:idx val="7"/>
          <c:order val="7"/>
          <c:tx>
            <c:strRef>
              <c:f>データシート!$A$34</c:f>
              <c:strCache>
                <c:ptCount val="1"/>
                <c:pt idx="0">
                  <c:v>農業集落排水特別会計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0.34</c:v>
                </c:pt>
                <c:pt idx="2">
                  <c:v>#N/A</c:v>
                </c:pt>
                <c:pt idx="3">
                  <c:v>0.9</c:v>
                </c:pt>
                <c:pt idx="4">
                  <c:v>#N/A</c:v>
                </c:pt>
                <c:pt idx="5">
                  <c:v>1.43</c:v>
                </c:pt>
                <c:pt idx="6">
                  <c:v>#N/A</c:v>
                </c:pt>
                <c:pt idx="7">
                  <c:v>1.61</c:v>
                </c:pt>
                <c:pt idx="8">
                  <c:v>#N/A</c:v>
                </c:pt>
                <c:pt idx="9">
                  <c:v>2.4900000000000002</c:v>
                </c:pt>
              </c:numCache>
            </c:numRef>
          </c:val>
          <c:extLst>
            <c:ext xmlns:c16="http://schemas.microsoft.com/office/drawing/2014/chart" uri="{C3380CC4-5D6E-409C-BE32-E72D297353CC}">
              <c16:uniqueId val="{00000007-8ED9-4144-AD57-BD854B0D117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4.84</c:v>
                </c:pt>
                <c:pt idx="2">
                  <c:v>#N/A</c:v>
                </c:pt>
                <c:pt idx="3">
                  <c:v>3.16</c:v>
                </c:pt>
                <c:pt idx="4">
                  <c:v>#N/A</c:v>
                </c:pt>
                <c:pt idx="5">
                  <c:v>3.29</c:v>
                </c:pt>
                <c:pt idx="6">
                  <c:v>#N/A</c:v>
                </c:pt>
                <c:pt idx="7">
                  <c:v>3.73</c:v>
                </c:pt>
                <c:pt idx="8">
                  <c:v>#N/A</c:v>
                </c:pt>
                <c:pt idx="9">
                  <c:v>3.18</c:v>
                </c:pt>
              </c:numCache>
            </c:numRef>
          </c:val>
          <c:extLst>
            <c:ext xmlns:c16="http://schemas.microsoft.com/office/drawing/2014/chart" uri="{C3380CC4-5D6E-409C-BE32-E72D297353CC}">
              <c16:uniqueId val="{00000008-8ED9-4144-AD57-BD854B0D11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8.3800000000000008</c:v>
                </c:pt>
                <c:pt idx="2">
                  <c:v>#N/A</c:v>
                </c:pt>
                <c:pt idx="3">
                  <c:v>7.57</c:v>
                </c:pt>
                <c:pt idx="4">
                  <c:v>#N/A</c:v>
                </c:pt>
                <c:pt idx="5">
                  <c:v>6.21</c:v>
                </c:pt>
                <c:pt idx="6">
                  <c:v>#N/A</c:v>
                </c:pt>
                <c:pt idx="7">
                  <c:v>12.04</c:v>
                </c:pt>
                <c:pt idx="8">
                  <c:v>#N/A</c:v>
                </c:pt>
                <c:pt idx="9">
                  <c:v>6.73</c:v>
                </c:pt>
              </c:numCache>
            </c:numRef>
          </c:val>
          <c:extLst>
            <c:ext xmlns:c16="http://schemas.microsoft.com/office/drawing/2014/chart" uri="{C3380CC4-5D6E-409C-BE32-E72D297353CC}">
              <c16:uniqueId val="{00000009-8ED9-4144-AD57-BD854B0D11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443</c:v>
                </c:pt>
                <c:pt idx="5">
                  <c:v>432</c:v>
                </c:pt>
                <c:pt idx="8">
                  <c:v>429</c:v>
                </c:pt>
                <c:pt idx="11">
                  <c:v>419</c:v>
                </c:pt>
                <c:pt idx="14">
                  <c:v>410</c:v>
                </c:pt>
              </c:numCache>
            </c:numRef>
          </c:val>
          <c:extLst>
            <c:ext xmlns:c16="http://schemas.microsoft.com/office/drawing/2014/chart" uri="{C3380CC4-5D6E-409C-BE32-E72D297353CC}">
              <c16:uniqueId val="{00000000-2C3B-4927-A6AE-62B04C96D0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3B-4927-A6AE-62B04C96D0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c:v>
                </c:pt>
                <c:pt idx="3">
                  <c:v>26</c:v>
                </c:pt>
                <c:pt idx="6">
                  <c:v>25</c:v>
                </c:pt>
                <c:pt idx="9">
                  <c:v>21</c:v>
                </c:pt>
                <c:pt idx="12">
                  <c:v>21</c:v>
                </c:pt>
              </c:numCache>
            </c:numRef>
          </c:val>
          <c:extLst>
            <c:ext xmlns:c16="http://schemas.microsoft.com/office/drawing/2014/chart" uri="{C3380CC4-5D6E-409C-BE32-E72D297353CC}">
              <c16:uniqueId val="{00000002-2C3B-4927-A6AE-62B04C96D0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10</c:v>
                </c:pt>
                <c:pt idx="6">
                  <c:v>10</c:v>
                </c:pt>
                <c:pt idx="9">
                  <c:v>9</c:v>
                </c:pt>
                <c:pt idx="12">
                  <c:v>10</c:v>
                </c:pt>
              </c:numCache>
            </c:numRef>
          </c:val>
          <c:extLst>
            <c:ext xmlns:c16="http://schemas.microsoft.com/office/drawing/2014/chart" uri="{C3380CC4-5D6E-409C-BE32-E72D297353CC}">
              <c16:uniqueId val="{00000003-2C3B-4927-A6AE-62B04C96D0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254</c:v>
                </c:pt>
                <c:pt idx="3">
                  <c:v>250</c:v>
                </c:pt>
                <c:pt idx="6">
                  <c:v>265</c:v>
                </c:pt>
                <c:pt idx="9">
                  <c:v>245</c:v>
                </c:pt>
                <c:pt idx="12">
                  <c:v>214</c:v>
                </c:pt>
              </c:numCache>
            </c:numRef>
          </c:val>
          <c:extLst>
            <c:ext xmlns:c16="http://schemas.microsoft.com/office/drawing/2014/chart" uri="{C3380CC4-5D6E-409C-BE32-E72D297353CC}">
              <c16:uniqueId val="{00000004-2C3B-4927-A6AE-62B04C96D0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3B-4927-A6AE-62B04C96D0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3B-4927-A6AE-62B04C96D0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384</c:v>
                </c:pt>
                <c:pt idx="3">
                  <c:v>371</c:v>
                </c:pt>
                <c:pt idx="6">
                  <c:v>360</c:v>
                </c:pt>
                <c:pt idx="9">
                  <c:v>340</c:v>
                </c:pt>
                <c:pt idx="12">
                  <c:v>303</c:v>
                </c:pt>
              </c:numCache>
            </c:numRef>
          </c:val>
          <c:extLst>
            <c:ext xmlns:c16="http://schemas.microsoft.com/office/drawing/2014/chart" uri="{C3380CC4-5D6E-409C-BE32-E72D297353CC}">
              <c16:uniqueId val="{00000007-2C3B-4927-A6AE-62B04C96D0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235</c:v>
                </c:pt>
                <c:pt idx="2">
                  <c:v>#N/A</c:v>
                </c:pt>
                <c:pt idx="3">
                  <c:v>#N/A</c:v>
                </c:pt>
                <c:pt idx="4">
                  <c:v>225</c:v>
                </c:pt>
                <c:pt idx="5">
                  <c:v>#N/A</c:v>
                </c:pt>
                <c:pt idx="6">
                  <c:v>#N/A</c:v>
                </c:pt>
                <c:pt idx="7">
                  <c:v>231</c:v>
                </c:pt>
                <c:pt idx="8">
                  <c:v>#N/A</c:v>
                </c:pt>
                <c:pt idx="9">
                  <c:v>#N/A</c:v>
                </c:pt>
                <c:pt idx="10">
                  <c:v>196</c:v>
                </c:pt>
                <c:pt idx="11">
                  <c:v>#N/A</c:v>
                </c:pt>
                <c:pt idx="12">
                  <c:v>#N/A</c:v>
                </c:pt>
                <c:pt idx="13">
                  <c:v>138</c:v>
                </c:pt>
                <c:pt idx="14">
                  <c:v>#N/A</c:v>
                </c:pt>
              </c:numCache>
            </c:numRef>
          </c:val>
          <c:smooth val="0"/>
          <c:extLst>
            <c:ext xmlns:c16="http://schemas.microsoft.com/office/drawing/2014/chart" uri="{C3380CC4-5D6E-409C-BE32-E72D297353CC}">
              <c16:uniqueId val="{00000008-2C3B-4927-A6AE-62B04C96D0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4667</c:v>
                </c:pt>
                <c:pt idx="5">
                  <c:v>4504</c:v>
                </c:pt>
                <c:pt idx="8">
                  <c:v>4355</c:v>
                </c:pt>
                <c:pt idx="11">
                  <c:v>4026</c:v>
                </c:pt>
                <c:pt idx="14">
                  <c:v>3921</c:v>
                </c:pt>
              </c:numCache>
            </c:numRef>
          </c:val>
          <c:extLst>
            <c:ext xmlns:c16="http://schemas.microsoft.com/office/drawing/2014/chart" uri="{C3380CC4-5D6E-409C-BE32-E72D297353CC}">
              <c16:uniqueId val="{00000000-76B0-407F-9739-458819938B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225</c:v>
                </c:pt>
                <c:pt idx="5">
                  <c:v>177</c:v>
                </c:pt>
                <c:pt idx="8">
                  <c:v>133</c:v>
                </c:pt>
                <c:pt idx="11">
                  <c:v>97</c:v>
                </c:pt>
                <c:pt idx="14">
                  <c:v>66</c:v>
                </c:pt>
              </c:numCache>
            </c:numRef>
          </c:val>
          <c:extLst>
            <c:ext xmlns:c16="http://schemas.microsoft.com/office/drawing/2014/chart" uri="{C3380CC4-5D6E-409C-BE32-E72D297353CC}">
              <c16:uniqueId val="{00000001-76B0-407F-9739-458819938B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5503</c:v>
                </c:pt>
                <c:pt idx="5">
                  <c:v>6334</c:v>
                </c:pt>
                <c:pt idx="8">
                  <c:v>5880</c:v>
                </c:pt>
                <c:pt idx="11">
                  <c:v>5160</c:v>
                </c:pt>
                <c:pt idx="14">
                  <c:v>4227</c:v>
                </c:pt>
              </c:numCache>
            </c:numRef>
          </c:val>
          <c:extLst>
            <c:ext xmlns:c16="http://schemas.microsoft.com/office/drawing/2014/chart" uri="{C3380CC4-5D6E-409C-BE32-E72D297353CC}">
              <c16:uniqueId val="{00000002-76B0-407F-9739-458819938B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B0-407F-9739-458819938B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B0-407F-9739-458819938B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B0-407F-9739-458819938B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169</c:v>
                </c:pt>
                <c:pt idx="3">
                  <c:v>128</c:v>
                </c:pt>
                <c:pt idx="6">
                  <c:v>78</c:v>
                </c:pt>
                <c:pt idx="9">
                  <c:v>91</c:v>
                </c:pt>
                <c:pt idx="12">
                  <c:v>58</c:v>
                </c:pt>
              </c:numCache>
            </c:numRef>
          </c:val>
          <c:extLst>
            <c:ext xmlns:c16="http://schemas.microsoft.com/office/drawing/2014/chart" uri="{C3380CC4-5D6E-409C-BE32-E72D297353CC}">
              <c16:uniqueId val="{00000006-76B0-407F-9739-458819938B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227</c:v>
                </c:pt>
                <c:pt idx="3">
                  <c:v>216</c:v>
                </c:pt>
                <c:pt idx="6">
                  <c:v>215</c:v>
                </c:pt>
                <c:pt idx="9">
                  <c:v>627</c:v>
                </c:pt>
                <c:pt idx="12">
                  <c:v>1208</c:v>
                </c:pt>
              </c:numCache>
            </c:numRef>
          </c:val>
          <c:extLst>
            <c:ext xmlns:c16="http://schemas.microsoft.com/office/drawing/2014/chart" uri="{C3380CC4-5D6E-409C-BE32-E72D297353CC}">
              <c16:uniqueId val="{00000007-76B0-407F-9739-458819938B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2655</c:v>
                </c:pt>
                <c:pt idx="3">
                  <c:v>2537</c:v>
                </c:pt>
                <c:pt idx="6">
                  <c:v>2493</c:v>
                </c:pt>
                <c:pt idx="9">
                  <c:v>2342</c:v>
                </c:pt>
                <c:pt idx="12">
                  <c:v>2152</c:v>
                </c:pt>
              </c:numCache>
            </c:numRef>
          </c:val>
          <c:extLst>
            <c:ext xmlns:c16="http://schemas.microsoft.com/office/drawing/2014/chart" uri="{C3380CC4-5D6E-409C-BE32-E72D297353CC}">
              <c16:uniqueId val="{00000008-76B0-407F-9739-458819938B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136</c:v>
                </c:pt>
                <c:pt idx="3">
                  <c:v>108</c:v>
                </c:pt>
                <c:pt idx="6">
                  <c:v>84</c:v>
                </c:pt>
                <c:pt idx="9">
                  <c:v>60</c:v>
                </c:pt>
                <c:pt idx="12">
                  <c:v>42</c:v>
                </c:pt>
              </c:numCache>
            </c:numRef>
          </c:val>
          <c:extLst>
            <c:ext xmlns:c16="http://schemas.microsoft.com/office/drawing/2014/chart" uri="{C3380CC4-5D6E-409C-BE32-E72D297353CC}">
              <c16:uniqueId val="{00000009-76B0-407F-9739-458819938B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3174</c:v>
                </c:pt>
                <c:pt idx="3">
                  <c:v>3040</c:v>
                </c:pt>
                <c:pt idx="6">
                  <c:v>2978</c:v>
                </c:pt>
                <c:pt idx="9">
                  <c:v>2786</c:v>
                </c:pt>
                <c:pt idx="12">
                  <c:v>2646</c:v>
                </c:pt>
              </c:numCache>
            </c:numRef>
          </c:val>
          <c:extLst>
            <c:ext xmlns:c16="http://schemas.microsoft.com/office/drawing/2014/chart" uri="{C3380CC4-5D6E-409C-BE32-E72D297353CC}">
              <c16:uniqueId val="{0000000A-76B0-407F-9739-458819938B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B0-407F-9739-458819938B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708</c:v>
                </c:pt>
                <c:pt idx="1">
                  <c:v>647</c:v>
                </c:pt>
                <c:pt idx="2">
                  <c:v>767</c:v>
                </c:pt>
              </c:numCache>
            </c:numRef>
          </c:val>
          <c:extLst>
            <c:ext xmlns:c16="http://schemas.microsoft.com/office/drawing/2014/chart" uri="{C3380CC4-5D6E-409C-BE32-E72D297353CC}">
              <c16:uniqueId val="{00000000-177D-46E9-8B5E-9D387A0870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270</c:v>
                </c:pt>
                <c:pt idx="1">
                  <c:v>264</c:v>
                </c:pt>
                <c:pt idx="2">
                  <c:v>254</c:v>
                </c:pt>
              </c:numCache>
            </c:numRef>
          </c:val>
          <c:extLst>
            <c:ext xmlns:c16="http://schemas.microsoft.com/office/drawing/2014/chart" uri="{C3380CC4-5D6E-409C-BE32-E72D297353CC}">
              <c16:uniqueId val="{00000001-177D-46E9-8B5E-9D387A0870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4818</c:v>
                </c:pt>
                <c:pt idx="1">
                  <c:v>4165</c:v>
                </c:pt>
                <c:pt idx="2">
                  <c:v>3122</c:v>
                </c:pt>
              </c:numCache>
            </c:numRef>
          </c:val>
          <c:extLst>
            <c:ext xmlns:c16="http://schemas.microsoft.com/office/drawing/2014/chart" uri="{C3380CC4-5D6E-409C-BE32-E72D297353CC}">
              <c16:uniqueId val="{00000002-177D-46E9-8B5E-9D387A0870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9,818
9,701
12.80
19,832,970
19,397,586
198,549
2,919,663
2,646,066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町北部にある工業地域や町中央部にある商業地域などの税収により、類似団体平均より０．１５ポイント上回る０．５２となっているが、近年低下傾向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２年度から３年連続して平均０．０４ずつ低下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原因としては、基準財政需要額の伸びに比して、基準財政収入額が伸び悩んでいるため、税の徴収強化等による税収増加等による歳入確保に努める。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62795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0520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41</xdr:row>
      <xdr:rowOff>22578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01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153811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94478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令和５年度は、普通交付税や町民税・固定資産税等の経常一般財源が増加したため、経常収支比率が昨年度より良化した。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類似団体平均を３．２ポイント上回り、扶助費、補助費等が年々増加傾向にあるため、今後も自主財源の確保や事務事業の見直しによる経常経費の削減に努める必要がある。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64</xdr:row>
      <xdr:rowOff>11219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35217"/>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64</xdr:row>
      <xdr:rowOff>11219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62285"/>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63</xdr:row>
      <xdr:rowOff>158538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62285"/>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63</xdr:row>
      <xdr:rowOff>158538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2771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126594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46796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67962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107738</xdr:rowOff>
    </xdr:from>
    <xdr:to>
      <xdr:col>11</xdr:col>
      <xdr:colOff>82550</xdr:colOff>
      <xdr:row>64</xdr:row>
      <xdr:rowOff>37888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22665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[372,674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近年類似団体で最も少ない決算額となっていたが、平成２７年度より物件費が大きく増加し、令和５年度は類似団体平均を上回っている。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他方で一部事務組合において塵芥処理業務や消防業務等を行っているため、人件費を押し下げる原因となっている。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類似団体平均より高い水準であり、会計年度任用職員を含めた定員管理の適正化などによる人件費の抑制に努める。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69907</xdr:rowOff>
    </xdr:from>
    <xdr:to>
      <xdr:col>23</xdr:col>
      <xdr:colOff>133350</xdr:colOff>
      <xdr:row>84</xdr:row>
      <xdr:rowOff>4057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300257"/>
          <a:ext cx="838200" cy="10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132944</xdr:rowOff>
    </xdr:from>
    <xdr:to>
      <xdr:col>19</xdr:col>
      <xdr:colOff>133350</xdr:colOff>
      <xdr:row>84</xdr:row>
      <xdr:rowOff>4057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91844"/>
          <a:ext cx="889000" cy="2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84547</xdr:rowOff>
    </xdr:from>
    <xdr:to>
      <xdr:col>15</xdr:col>
      <xdr:colOff>82550</xdr:colOff>
      <xdr:row>82</xdr:row>
      <xdr:rowOff>132944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43447"/>
          <a:ext cx="889000" cy="4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38608</xdr:rowOff>
    </xdr:from>
    <xdr:to>
      <xdr:col>11</xdr:col>
      <xdr:colOff>31750</xdr:colOff>
      <xdr:row>82</xdr:row>
      <xdr:rowOff>84547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7508"/>
          <a:ext cx="889000" cy="4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19107</xdr:rowOff>
    </xdr:from>
    <xdr:to>
      <xdr:col>23</xdr:col>
      <xdr:colOff>184150</xdr:colOff>
      <xdr:row>83</xdr:row>
      <xdr:rowOff>120707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162634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2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124707</xdr:rowOff>
    </xdr:from>
    <xdr:to>
      <xdr:col>19</xdr:col>
      <xdr:colOff>184150</xdr:colOff>
      <xdr:row>84</xdr:row>
      <xdr:rowOff>54857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39634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4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82144</xdr:rowOff>
    </xdr:from>
    <xdr:to>
      <xdr:col>15</xdr:col>
      <xdr:colOff>133350</xdr:colOff>
      <xdr:row>83</xdr:row>
      <xdr:rowOff>12294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168521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2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33747</xdr:rowOff>
    </xdr:from>
    <xdr:to>
      <xdr:col>11</xdr:col>
      <xdr:colOff>82550</xdr:colOff>
      <xdr:row>82</xdr:row>
      <xdr:rowOff>135347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145524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61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159258</xdr:rowOff>
    </xdr:from>
    <xdr:to>
      <xdr:col>7</xdr:col>
      <xdr:colOff>31750</xdr:colOff>
      <xdr:row>82</xdr:row>
      <xdr:rowOff>89408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99585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前年度から０．０４ポイント増加し、９５．７％となり令和元年度以来、類似団体平均を上回った。今後も給与の適正化に努める。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169636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96923"/>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54732</xdr:rowOff>
    </xdr:from>
    <xdr:to>
      <xdr:col>77</xdr:col>
      <xdr:colOff>44450</xdr:colOff>
      <xdr:row>85</xdr:row>
      <xdr:rowOff>123673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279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54732</xdr:rowOff>
    </xdr:from>
    <xdr:to>
      <xdr:col>72</xdr:col>
      <xdr:colOff>203200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279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169636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739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3932</xdr:rowOff>
    </xdr:from>
    <xdr:to>
      <xdr:col>73</xdr:col>
      <xdr:colOff>44450</xdr:colOff>
      <xdr:row>85</xdr:row>
      <xdr:rowOff>105532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115709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近年は、新規採用者数を退職者数の一部補充に努めていたが、権限移譲や地方創生などで新たに事業が増えており、退職者数を勘定し計画的に職員採用を行っている。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136525</xdr:rowOff>
    </xdr:from>
    <xdr:to>
      <xdr:col>81</xdr:col>
      <xdr:colOff>44450</xdr:colOff>
      <xdr:row>59</xdr:row>
      <xdr:rowOff>146981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52075"/>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146981</xdr:rowOff>
    </xdr:from>
    <xdr:to>
      <xdr:col>77</xdr:col>
      <xdr:colOff>44450</xdr:colOff>
      <xdr:row>59</xdr:row>
      <xdr:rowOff>168698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6253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168698</xdr:rowOff>
    </xdr:from>
    <xdr:to>
      <xdr:col>72</xdr:col>
      <xdr:colOff>203200</xdr:colOff>
      <xdr:row>60</xdr:row>
      <xdr:rowOff>1270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842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150199</xdr:rowOff>
    </xdr:from>
    <xdr:to>
      <xdr:col>68</xdr:col>
      <xdr:colOff>152400</xdr:colOff>
      <xdr:row>60</xdr:row>
      <xdr:rowOff>1270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65749"/>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85725</xdr:rowOff>
    </xdr:from>
    <xdr:to>
      <xdr:col>81</xdr:col>
      <xdr:colOff>95250</xdr:colOff>
      <xdr:row>60</xdr:row>
      <xdr:rowOff>15875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7002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96181</xdr:rowOff>
    </xdr:from>
    <xdr:to>
      <xdr:col>77</xdr:col>
      <xdr:colOff>95250</xdr:colOff>
      <xdr:row>60</xdr:row>
      <xdr:rowOff>26331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36508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8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117898</xdr:rowOff>
    </xdr:from>
    <xdr:to>
      <xdr:col>73</xdr:col>
      <xdr:colOff>44450</xdr:colOff>
      <xdr:row>60</xdr:row>
      <xdr:rowOff>48048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58225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99399</xdr:rowOff>
    </xdr:from>
    <xdr:to>
      <xdr:col>64</xdr:col>
      <xdr:colOff>152400</xdr:colOff>
      <xdr:row>60</xdr:row>
      <xdr:rowOff>29549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39726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平成２０年度に２３．７％と極めて高い比率となったが、年々低減しており、平成２６年度決算時点で１８％を下回った。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令和５年度も引き続き比率低減しているが、全国平均及び佐賀県平均を上回っている。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普通交付税の増、元利償還金、公営企業に係る地方債償還財源繰入金の減により、例年より実質公債比率の低減となった。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今後も、地方債の発行の抑制や交付税措置のある有利な地方債の借入を行うなど比率低減に努める。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100330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850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42</xdr:row>
      <xdr:rowOff>25400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112268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263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43</xdr:row>
      <xdr:rowOff>46990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131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平成１９年度より比率は順調に低減し、平成２７年度決算時点において０％を下回り、引き続き令和５年度決算時点においても算定なしとなった。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起債の抑制による着実な地方債現在高の減少が要因であり、今後も健全な財政運営を維持するため、引き続き地方債発行の抑制や基金残高の確保などに努めていく。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9,818
9,701
12.80
19,832,970
19,397,586
198,549
2,919,663
2,646,066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類似団体平均より１．７ポイント下回っており、令和２年度より類似団体平均に近い数値となってきている。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令和２年度から令和５年度は、年度途中の退職者もあり類似団体平均を下回った。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人件費全体はこれから定期昇給等による自然増のみであり、人員増に伴う大幅な増加はないと考えれらる。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1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1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077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昨年度より２．６ポイント減少したが、類似団体平均を２．１ポイント上回っている。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近年委託業務に係る経費が年々増加しており、今後も増加していくことも想定されるため、過大にならないよう事業費精査を行っていく必要がある。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120142</xdr:rowOff>
    </xdr:from>
    <xdr:to>
      <xdr:col>82</xdr:col>
      <xdr:colOff>107950</xdr:colOff>
      <xdr:row>18</xdr:row>
      <xdr:rowOff>67564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3479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18</xdr:row>
      <xdr:rowOff>67564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7535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60706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02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159004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467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69342</xdr:rowOff>
    </xdr:from>
    <xdr:to>
      <xdr:col>82</xdr:col>
      <xdr:colOff>158750</xdr:colOff>
      <xdr:row>17</xdr:row>
      <xdr:rowOff>170942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41419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xdr:rowOff>
    </xdr:from>
    <xdr:to>
      <xdr:col>78</xdr:col>
      <xdr:colOff>120650</xdr:colOff>
      <xdr:row>18</xdr:row>
      <xdr:rowOff>118364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103141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8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昨年度から０．４ポイント増加し、類似団体平均を１．８ポイント下回った。今後も介護給付費や特定教育・保育施設型給付費負担金等も年々増加する見込まれるため、財源確保に努めていく。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118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107950</xdr:rowOff>
    </xdr:from>
    <xdr:to>
      <xdr:col>19</xdr:col>
      <xdr:colOff>187325</xdr:colOff>
      <xdr:row>53</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023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107950</xdr:rowOff>
    </xdr:from>
    <xdr:to>
      <xdr:col>15</xdr:col>
      <xdr:colOff>98425</xdr:colOff>
      <xdr:row>53</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023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58</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099550"/>
          <a:ext cx="889000"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152400</xdr:rowOff>
    </xdr:from>
    <xdr:to>
      <xdr:col>20</xdr:col>
      <xdr:colOff>38100</xdr:colOff>
      <xdr:row>53</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57150</xdr:rowOff>
    </xdr:from>
    <xdr:to>
      <xdr:col>15</xdr:col>
      <xdr:colOff>149225</xdr:colOff>
      <xdr:row>52</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133350</xdr:rowOff>
    </xdr:from>
    <xdr:to>
      <xdr:col>11</xdr:col>
      <xdr:colOff>60325</xdr:colOff>
      <xdr:row>53</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前年度から１．３ポイント減少したが、類似団体平均を７．０ポイントと大幅に上回っている。減少要因としては、下水道（農業集落排水）事業への繰出が減少したことである。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今後も、特別会計への繰出金の増加が見込まれるため、経費削減等に努め、一般会計への負担を減らしていく。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625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115570</xdr:rowOff>
    </xdr:from>
    <xdr:to>
      <xdr:col>78</xdr:col>
      <xdr:colOff>69850</xdr:colOff>
      <xdr:row>59</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23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115570</xdr:rowOff>
    </xdr:from>
    <xdr:to>
      <xdr:col>73</xdr:col>
      <xdr:colOff>180975</xdr:colOff>
      <xdr:row>60</xdr:row>
      <xdr:rowOff>35560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231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35560</xdr:rowOff>
    </xdr:from>
    <xdr:to>
      <xdr:col>69</xdr:col>
      <xdr:colOff>92075</xdr:colOff>
      <xdr:row>60</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322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156210</xdr:rowOff>
    </xdr:from>
    <xdr:to>
      <xdr:col>69</xdr:col>
      <xdr:colOff>142875</xdr:colOff>
      <xdr:row>60</xdr:row>
      <xdr:rowOff>86360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71137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60960</xdr:rowOff>
    </xdr:from>
    <xdr:to>
      <xdr:col>65</xdr:col>
      <xdr:colOff>53975</xdr:colOff>
      <xdr:row>60</xdr:row>
      <xdr:rowOff>162560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147337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５．０ポイント上回っている。要因は塵芥処理業務や消防業務等を一部事務組合で行っており、補助費等として支出しているためである。また、中心市街地活性化事業やふるさと納税関連業務に係る費用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また、新たに建設された一般廃棄物処理施設に係る負担金の増加が見込まれるため、精査を行っていく必要がある。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140716</xdr:rowOff>
    </xdr:from>
    <xdr:to>
      <xdr:col>82</xdr:col>
      <xdr:colOff>107950</xdr:colOff>
      <xdr:row>38</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558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140716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5598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39</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55980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39</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6379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117348</xdr:rowOff>
    </xdr:from>
    <xdr:to>
      <xdr:col>82</xdr:col>
      <xdr:colOff>158750</xdr:colOff>
      <xdr:row>39</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89425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89916</xdr:rowOff>
    </xdr:from>
    <xdr:to>
      <xdr:col>78</xdr:col>
      <xdr:colOff>120650</xdr:colOff>
      <xdr:row>39</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xdr:rowOff>
    </xdr:from>
    <xdr:to>
      <xdr:col>69</xdr:col>
      <xdr:colOff>142875</xdr:colOff>
      <xdr:row>39</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類似団体平均を７．４ポイント下回っている。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公債費償還額のピークは越えているため、徐々に低減していく見込みである。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今後も繰上償還の活用や計画的な起債発行を行い、起債償還が財政圧迫しないように努める。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8600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17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286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149861</xdr:rowOff>
    </xdr:from>
    <xdr:to>
      <xdr:col>11</xdr:col>
      <xdr:colOff>9525</xdr:colOff>
      <xdr:row>75</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08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xdr:rowOff>
    </xdr:from>
    <xdr:to>
      <xdr:col>20</xdr:col>
      <xdr:colOff>38100</xdr:colOff>
      <xdr:row>75</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119397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昨年度より２．２ポイント減少したが、類似団体平均を１０．６ポイント上回っている。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特にその他経費や補助費等が類似団体と比較しても上回っているため、今後見直しが必要である。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xdr:rowOff>
    </xdr:from>
    <xdr:to>
      <xdr:col>82</xdr:col>
      <xdr:colOff>107950</xdr:colOff>
      <xdr:row>80</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721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115570</xdr:rowOff>
    </xdr:from>
    <xdr:to>
      <xdr:col>78</xdr:col>
      <xdr:colOff>69850</xdr:colOff>
      <xdr:row>80</xdr:row>
      <xdr:rowOff>88900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88670"/>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115570</xdr:rowOff>
    </xdr:from>
    <xdr:to>
      <xdr:col>73</xdr:col>
      <xdr:colOff>180975</xdr:colOff>
      <xdr:row>79</xdr:row>
      <xdr:rowOff>146050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8867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79</xdr:row>
      <xdr:rowOff>146050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4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125730</xdr:rowOff>
    </xdr:from>
    <xdr:to>
      <xdr:col>82</xdr:col>
      <xdr:colOff>158750</xdr:colOff>
      <xdr:row>80</xdr:row>
      <xdr:rowOff>55880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97807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38100</xdr:rowOff>
    </xdr:from>
    <xdr:to>
      <xdr:col>78</xdr:col>
      <xdr:colOff>120650</xdr:colOff>
      <xdr:row>80</xdr:row>
      <xdr:rowOff>139700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124477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64770</xdr:rowOff>
    </xdr:from>
    <xdr:to>
      <xdr:col>74</xdr:col>
      <xdr:colOff>31750</xdr:colOff>
      <xdr:row>78</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151147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95250</xdr:rowOff>
    </xdr:from>
    <xdr:to>
      <xdr:col>69</xdr:col>
      <xdr:colOff>142875</xdr:colOff>
      <xdr:row>80</xdr:row>
      <xdr:rowOff>25400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49530</xdr:rowOff>
    </xdr:from>
    <xdr:to>
      <xdr:col>65</xdr:col>
      <xdr:colOff>53975</xdr:colOff>
      <xdr:row>79</xdr:row>
      <xdr:rowOff>151130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135907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64590</xdr:rowOff>
    </xdr:from>
    <xdr:to>
      <xdr:col>29</xdr:col>
      <xdr:colOff>127000</xdr:colOff>
      <xdr:row>19</xdr:row>
      <xdr:rowOff>57360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9615"/>
          <a:ext cx="0" cy="1192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43593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4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57360</xdr:rowOff>
    </xdr:from>
    <xdr:to>
      <xdr:col>30</xdr:col>
      <xdr:colOff>25400</xdr:colOff>
      <xdr:row>19</xdr:row>
      <xdr:rowOff>57360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62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150967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64590</xdr:rowOff>
    </xdr:from>
    <xdr:to>
      <xdr:col>30</xdr:col>
      <xdr:colOff>25400</xdr:colOff>
      <xdr:row>12</xdr:row>
      <xdr:rowOff>64590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9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33415</xdr:rowOff>
    </xdr:from>
    <xdr:to>
      <xdr:col>29</xdr:col>
      <xdr:colOff>127000</xdr:colOff>
      <xdr:row>19</xdr:row>
      <xdr:rowOff>49483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38590"/>
          <a:ext cx="647700" cy="16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41852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25325</xdr:rowOff>
    </xdr:from>
    <xdr:to>
      <xdr:col>29</xdr:col>
      <xdr:colOff>177800</xdr:colOff>
      <xdr:row>16</xdr:row>
      <xdr:rowOff>126925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1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49483</xdr:rowOff>
    </xdr:from>
    <xdr:to>
      <xdr:col>26</xdr:col>
      <xdr:colOff>50800</xdr:colOff>
      <xdr:row>19</xdr:row>
      <xdr:rowOff>89338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54658"/>
          <a:ext cx="698500" cy="3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70489</xdr:rowOff>
    </xdr:from>
    <xdr:to>
      <xdr:col>26</xdr:col>
      <xdr:colOff>101600</xdr:colOff>
      <xdr:row>17</xdr:row>
      <xdr:rowOff>639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1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10816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3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89338</xdr:rowOff>
    </xdr:from>
    <xdr:to>
      <xdr:col>22</xdr:col>
      <xdr:colOff>114300</xdr:colOff>
      <xdr:row>19</xdr:row>
      <xdr:rowOff>100258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94513"/>
          <a:ext cx="698500" cy="10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85616</xdr:rowOff>
    </xdr:from>
    <xdr:to>
      <xdr:col>22</xdr:col>
      <xdr:colOff>165100</xdr:colOff>
      <xdr:row>17</xdr:row>
      <xdr:rowOff>15766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25943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41390</xdr:rowOff>
    </xdr:from>
    <xdr:to>
      <xdr:col>18</xdr:col>
      <xdr:colOff>177800</xdr:colOff>
      <xdr:row>19</xdr:row>
      <xdr:rowOff>100258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46565"/>
          <a:ext cx="698500" cy="58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118508</xdr:rowOff>
    </xdr:from>
    <xdr:to>
      <xdr:col>19</xdr:col>
      <xdr:colOff>38100</xdr:colOff>
      <xdr:row>17</xdr:row>
      <xdr:rowOff>48658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09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58835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7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113701</xdr:rowOff>
    </xdr:from>
    <xdr:to>
      <xdr:col>15</xdr:col>
      <xdr:colOff>101600</xdr:colOff>
      <xdr:row>17</xdr:row>
      <xdr:rowOff>43851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04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54028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7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154065</xdr:rowOff>
    </xdr:from>
    <xdr:to>
      <xdr:col>29</xdr:col>
      <xdr:colOff>177800</xdr:colOff>
      <xdr:row>19</xdr:row>
      <xdr:rowOff>84215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87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62642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9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170133</xdr:rowOff>
    </xdr:from>
    <xdr:to>
      <xdr:col>26</xdr:col>
      <xdr:colOff>101600</xdr:colOff>
      <xdr:row>19</xdr:row>
      <xdr:rowOff>100283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3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85060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0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38538</xdr:rowOff>
    </xdr:from>
    <xdr:to>
      <xdr:col>22</xdr:col>
      <xdr:colOff>165100</xdr:colOff>
      <xdr:row>19</xdr:row>
      <xdr:rowOff>140138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43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124915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49458</xdr:rowOff>
    </xdr:from>
    <xdr:to>
      <xdr:col>19</xdr:col>
      <xdr:colOff>38100</xdr:colOff>
      <xdr:row>19</xdr:row>
      <xdr:rowOff>151058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5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135835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4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162040</xdr:rowOff>
    </xdr:from>
    <xdr:to>
      <xdr:col>15</xdr:col>
      <xdr:colOff>101600</xdr:colOff>
      <xdr:row>19</xdr:row>
      <xdr:rowOff>92190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95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76967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8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161372</xdr:rowOff>
    </xdr:from>
    <xdr:to>
      <xdr:col>29</xdr:col>
      <xdr:colOff>127000</xdr:colOff>
      <xdr:row>37</xdr:row>
      <xdr:rowOff>255767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286072"/>
          <a:ext cx="647700" cy="94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97478</xdr:rowOff>
    </xdr:from>
    <xdr:to>
      <xdr:col>26</xdr:col>
      <xdr:colOff>50800</xdr:colOff>
      <xdr:row>37</xdr:row>
      <xdr:rowOff>161372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222178"/>
          <a:ext cx="698500" cy="63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97478</xdr:rowOff>
    </xdr:from>
    <xdr:to>
      <xdr:col>22</xdr:col>
      <xdr:colOff>114300</xdr:colOff>
      <xdr:row>37</xdr:row>
      <xdr:rowOff>106459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222178"/>
          <a:ext cx="698500" cy="8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88987</xdr:rowOff>
    </xdr:from>
    <xdr:to>
      <xdr:col>18</xdr:col>
      <xdr:colOff>177800</xdr:colOff>
      <xdr:row>37</xdr:row>
      <xdr:rowOff>106459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213687"/>
          <a:ext cx="698500" cy="1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204967</xdr:rowOff>
    </xdr:from>
    <xdr:to>
      <xdr:col>29</xdr:col>
      <xdr:colOff>177800</xdr:colOff>
      <xdr:row>37</xdr:row>
      <xdr:rowOff>306567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329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177044</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30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110572</xdr:rowOff>
    </xdr:from>
    <xdr:to>
      <xdr:col>26</xdr:col>
      <xdr:colOff>101600</xdr:colOff>
      <xdr:row>37</xdr:row>
      <xdr:rowOff>212172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235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196949</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32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46678</xdr:rowOff>
    </xdr:from>
    <xdr:to>
      <xdr:col>22</xdr:col>
      <xdr:colOff>165100</xdr:colOff>
      <xdr:row>37</xdr:row>
      <xdr:rowOff>148278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17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133055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55659</xdr:rowOff>
    </xdr:from>
    <xdr:to>
      <xdr:col>19</xdr:col>
      <xdr:colOff>38100</xdr:colOff>
      <xdr:row>37</xdr:row>
      <xdr:rowOff>157259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180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142036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6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38187</xdr:rowOff>
    </xdr:from>
    <xdr:to>
      <xdr:col>15</xdr:col>
      <xdr:colOff>101600</xdr:colOff>
      <xdr:row>37</xdr:row>
      <xdr:rowOff>139787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162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124564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4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9,818
9,701
12.80
19,832,970
19,397,586
198,549
2,919,663
2,646,066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475</xdr:rowOff>
    </xdr:from>
    <xdr:to>
      <xdr:col>24</xdr:col>
      <xdr:colOff>63500</xdr:colOff>
      <xdr:row>38</xdr:row>
      <xdr:rowOff>14755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15575"/>
          <a:ext cx="838200" cy="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14755</xdr:rowOff>
    </xdr:from>
    <xdr:to>
      <xdr:col>19</xdr:col>
      <xdr:colOff>177800</xdr:colOff>
      <xdr:row>38</xdr:row>
      <xdr:rowOff>49281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29855"/>
          <a:ext cx="889000" cy="3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49281</xdr:rowOff>
    </xdr:from>
    <xdr:to>
      <xdr:col>15</xdr:col>
      <xdr:colOff>50800</xdr:colOff>
      <xdr:row>38</xdr:row>
      <xdr:rowOff>58097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64381"/>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26596</xdr:rowOff>
    </xdr:from>
    <xdr:to>
      <xdr:col>10</xdr:col>
      <xdr:colOff>114300</xdr:colOff>
      <xdr:row>38</xdr:row>
      <xdr:rowOff>58097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41696"/>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121125</xdr:rowOff>
    </xdr:from>
    <xdr:to>
      <xdr:col>24</xdr:col>
      <xdr:colOff>114300</xdr:colOff>
      <xdr:row>38</xdr:row>
      <xdr:rowOff>51275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36052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135405</xdr:rowOff>
    </xdr:from>
    <xdr:to>
      <xdr:col>20</xdr:col>
      <xdr:colOff>38100</xdr:colOff>
      <xdr:row>38</xdr:row>
      <xdr:rowOff>65555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56682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169931</xdr:rowOff>
    </xdr:from>
    <xdr:to>
      <xdr:col>15</xdr:col>
      <xdr:colOff>101600</xdr:colOff>
      <xdr:row>38</xdr:row>
      <xdr:rowOff>100081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91208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7297</xdr:rowOff>
    </xdr:from>
    <xdr:to>
      <xdr:col>10</xdr:col>
      <xdr:colOff>165100</xdr:colOff>
      <xdr:row>38</xdr:row>
      <xdr:rowOff>108897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100024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1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147246</xdr:rowOff>
    </xdr:from>
    <xdr:to>
      <xdr:col>6</xdr:col>
      <xdr:colOff>38100</xdr:colOff>
      <xdr:row>38</xdr:row>
      <xdr:rowOff>77397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08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68523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167939</xdr:rowOff>
    </xdr:from>
    <xdr:to>
      <xdr:col>24</xdr:col>
      <xdr:colOff>63500</xdr:colOff>
      <xdr:row>56</xdr:row>
      <xdr:rowOff>128253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597689"/>
          <a:ext cx="838200" cy="1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167939</xdr:rowOff>
    </xdr:from>
    <xdr:to>
      <xdr:col>19</xdr:col>
      <xdr:colOff>177800</xdr:colOff>
      <xdr:row>57</xdr:row>
      <xdr:rowOff>79172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597689"/>
          <a:ext cx="889000" cy="2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79172</xdr:rowOff>
    </xdr:from>
    <xdr:to>
      <xdr:col>15</xdr:col>
      <xdr:colOff>50800</xdr:colOff>
      <xdr:row>57</xdr:row>
      <xdr:rowOff>134838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51822"/>
          <a:ext cx="889000" cy="5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134838</xdr:rowOff>
    </xdr:from>
    <xdr:to>
      <xdr:col>10</xdr:col>
      <xdr:colOff>114300</xdr:colOff>
      <xdr:row>58</xdr:row>
      <xdr:rowOff>22378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07488"/>
          <a:ext cx="889000" cy="5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77453</xdr:rowOff>
    </xdr:from>
    <xdr:to>
      <xdr:col>24</xdr:col>
      <xdr:colOff>114300</xdr:colOff>
      <xdr:row>57</xdr:row>
      <xdr:rowOff>7603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100330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3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117139</xdr:rowOff>
    </xdr:from>
    <xdr:to>
      <xdr:col>20</xdr:col>
      <xdr:colOff>38100</xdr:colOff>
      <xdr:row>56</xdr:row>
      <xdr:rowOff>47289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5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63816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32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28372</xdr:rowOff>
    </xdr:from>
    <xdr:to>
      <xdr:col>15</xdr:col>
      <xdr:colOff>101600</xdr:colOff>
      <xdr:row>57</xdr:row>
      <xdr:rowOff>129972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146499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7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84038</xdr:rowOff>
    </xdr:from>
    <xdr:to>
      <xdr:col>10</xdr:col>
      <xdr:colOff>165100</xdr:colOff>
      <xdr:row>58</xdr:row>
      <xdr:rowOff>14188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5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30715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3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143028</xdr:rowOff>
    </xdr:from>
    <xdr:to>
      <xdr:col>6</xdr:col>
      <xdr:colOff>38100</xdr:colOff>
      <xdr:row>58</xdr:row>
      <xdr:rowOff>73178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89705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9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165303</xdr:rowOff>
    </xdr:from>
    <xdr:to>
      <xdr:col>24</xdr:col>
      <xdr:colOff>63500</xdr:colOff>
      <xdr:row>78</xdr:row>
      <xdr:rowOff>171304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38403"/>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164103</xdr:rowOff>
    </xdr:from>
    <xdr:to>
      <xdr:col>19</xdr:col>
      <xdr:colOff>177800</xdr:colOff>
      <xdr:row>78</xdr:row>
      <xdr:rowOff>171304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3720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164103</xdr:rowOff>
    </xdr:from>
    <xdr:to>
      <xdr:col>15</xdr:col>
      <xdr:colOff>50800</xdr:colOff>
      <xdr:row>78</xdr:row>
      <xdr:rowOff>170999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37203"/>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170999</xdr:rowOff>
    </xdr:from>
    <xdr:to>
      <xdr:col>10</xdr:col>
      <xdr:colOff>114300</xdr:colOff>
      <xdr:row>79</xdr:row>
      <xdr:rowOff>5874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44099"/>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114503</xdr:rowOff>
    </xdr:from>
    <xdr:to>
      <xdr:col>24</xdr:col>
      <xdr:colOff>114300</xdr:colOff>
      <xdr:row>79</xdr:row>
      <xdr:rowOff>44653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29430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120504</xdr:rowOff>
    </xdr:from>
    <xdr:to>
      <xdr:col>20</xdr:col>
      <xdr:colOff>38100</xdr:colOff>
      <xdr:row>79</xdr:row>
      <xdr:rowOff>50654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41781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113303</xdr:rowOff>
    </xdr:from>
    <xdr:to>
      <xdr:col>15</xdr:col>
      <xdr:colOff>101600</xdr:colOff>
      <xdr:row>79</xdr:row>
      <xdr:rowOff>43453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34580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120199</xdr:rowOff>
    </xdr:from>
    <xdr:to>
      <xdr:col>10</xdr:col>
      <xdr:colOff>165100</xdr:colOff>
      <xdr:row>79</xdr:row>
      <xdr:rowOff>50349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41476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126524</xdr:rowOff>
    </xdr:from>
    <xdr:to>
      <xdr:col>6</xdr:col>
      <xdr:colOff>38100</xdr:colOff>
      <xdr:row>79</xdr:row>
      <xdr:rowOff>56674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47801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17152</xdr:rowOff>
    </xdr:from>
    <xdr:to>
      <xdr:col>24</xdr:col>
      <xdr:colOff>63500</xdr:colOff>
      <xdr:row>95</xdr:row>
      <xdr:rowOff>104304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04902"/>
          <a:ext cx="838200" cy="8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104304</xdr:rowOff>
    </xdr:from>
    <xdr:to>
      <xdr:col>19</xdr:col>
      <xdr:colOff>177800</xdr:colOff>
      <xdr:row>96</xdr:row>
      <xdr:rowOff>27183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92054"/>
          <a:ext cx="889000" cy="9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27183</xdr:rowOff>
    </xdr:from>
    <xdr:to>
      <xdr:col>15</xdr:col>
      <xdr:colOff>50800</xdr:colOff>
      <xdr:row>96</xdr:row>
      <xdr:rowOff>68661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86383"/>
          <a:ext cx="889000" cy="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68661</xdr:rowOff>
    </xdr:from>
    <xdr:to>
      <xdr:col>10</xdr:col>
      <xdr:colOff>114300</xdr:colOff>
      <xdr:row>96</xdr:row>
      <xdr:rowOff>129888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27861"/>
          <a:ext cx="889000" cy="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137802</xdr:rowOff>
    </xdr:from>
    <xdr:to>
      <xdr:col>24</xdr:col>
      <xdr:colOff>114300</xdr:colOff>
      <xdr:row>95</xdr:row>
      <xdr:rowOff>67952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160679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0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53504</xdr:rowOff>
    </xdr:from>
    <xdr:to>
      <xdr:col>20</xdr:col>
      <xdr:colOff>38100</xdr:colOff>
      <xdr:row>95</xdr:row>
      <xdr:rowOff>155104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181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11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147833</xdr:rowOff>
    </xdr:from>
    <xdr:to>
      <xdr:col>15</xdr:col>
      <xdr:colOff>101600</xdr:colOff>
      <xdr:row>96</xdr:row>
      <xdr:rowOff>77983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3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94510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1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17861</xdr:rowOff>
    </xdr:from>
    <xdr:to>
      <xdr:col>10</xdr:col>
      <xdr:colOff>165100</xdr:colOff>
      <xdr:row>96</xdr:row>
      <xdr:rowOff>119461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135988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79088</xdr:rowOff>
    </xdr:from>
    <xdr:to>
      <xdr:col>6</xdr:col>
      <xdr:colOff>38100</xdr:colOff>
      <xdr:row>97</xdr:row>
      <xdr:rowOff>9238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25765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1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58596</xdr:rowOff>
    </xdr:from>
    <xdr:to>
      <xdr:col>55</xdr:col>
      <xdr:colOff>0</xdr:colOff>
      <xdr:row>31</xdr:row>
      <xdr:rowOff>22569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202096"/>
          <a:ext cx="838200" cy="1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22569</xdr:rowOff>
    </xdr:from>
    <xdr:to>
      <xdr:col>50</xdr:col>
      <xdr:colOff>114300</xdr:colOff>
      <xdr:row>33</xdr:row>
      <xdr:rowOff>3846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337519"/>
          <a:ext cx="889000" cy="3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40275</xdr:rowOff>
    </xdr:from>
    <xdr:to>
      <xdr:col>45</xdr:col>
      <xdr:colOff>177800</xdr:colOff>
      <xdr:row>33</xdr:row>
      <xdr:rowOff>3846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526675"/>
          <a:ext cx="889000" cy="1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40275</xdr:rowOff>
    </xdr:from>
    <xdr:to>
      <xdr:col>41</xdr:col>
      <xdr:colOff>50800</xdr:colOff>
      <xdr:row>34</xdr:row>
      <xdr:rowOff>76038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526675"/>
          <a:ext cx="889000" cy="37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7796</xdr:rowOff>
    </xdr:from>
    <xdr:to>
      <xdr:col>55</xdr:col>
      <xdr:colOff>50800</xdr:colOff>
      <xdr:row>30</xdr:row>
      <xdr:rowOff>109396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1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132273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10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143219</xdr:rowOff>
    </xdr:from>
    <xdr:to>
      <xdr:col>50</xdr:col>
      <xdr:colOff>165100</xdr:colOff>
      <xdr:row>31</xdr:row>
      <xdr:rowOff>73369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2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89896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06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124496</xdr:rowOff>
    </xdr:from>
    <xdr:to>
      <xdr:col>46</xdr:col>
      <xdr:colOff>38100</xdr:colOff>
      <xdr:row>33</xdr:row>
      <xdr:rowOff>54646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6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71173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8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160925</xdr:rowOff>
    </xdr:from>
    <xdr:to>
      <xdr:col>41</xdr:col>
      <xdr:colOff>101600</xdr:colOff>
      <xdr:row>32</xdr:row>
      <xdr:rowOff>91075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107602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25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25238</xdr:rowOff>
    </xdr:from>
    <xdr:to>
      <xdr:col>36</xdr:col>
      <xdr:colOff>165100</xdr:colOff>
      <xdr:row>34</xdr:row>
      <xdr:rowOff>126838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8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143365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6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114327</xdr:rowOff>
    </xdr:from>
    <xdr:to>
      <xdr:col>55</xdr:col>
      <xdr:colOff>0</xdr:colOff>
      <xdr:row>58</xdr:row>
      <xdr:rowOff>121697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58427"/>
          <a:ext cx="8382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114327</xdr:rowOff>
    </xdr:from>
    <xdr:to>
      <xdr:col>50</xdr:col>
      <xdr:colOff>114300</xdr:colOff>
      <xdr:row>58</xdr:row>
      <xdr:rowOff>120860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58427"/>
          <a:ext cx="889000" cy="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120860</xdr:rowOff>
    </xdr:from>
    <xdr:to>
      <xdr:col>45</xdr:col>
      <xdr:colOff>177800</xdr:colOff>
      <xdr:row>58</xdr:row>
      <xdr:rowOff>122013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64960"/>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114033</xdr:rowOff>
    </xdr:from>
    <xdr:to>
      <xdr:col>41</xdr:col>
      <xdr:colOff>50800</xdr:colOff>
      <xdr:row>58</xdr:row>
      <xdr:rowOff>122013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58133"/>
          <a:ext cx="889000" cy="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70897</xdr:rowOff>
    </xdr:from>
    <xdr:to>
      <xdr:col>55</xdr:col>
      <xdr:colOff>50800</xdr:colOff>
      <xdr:row>59</xdr:row>
      <xdr:rowOff>1047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63527</xdr:rowOff>
    </xdr:from>
    <xdr:to>
      <xdr:col>50</xdr:col>
      <xdr:colOff>165100</xdr:colOff>
      <xdr:row>58</xdr:row>
      <xdr:rowOff>165127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156254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70060</xdr:rowOff>
    </xdr:from>
    <xdr:to>
      <xdr:col>46</xdr:col>
      <xdr:colOff>38100</xdr:colOff>
      <xdr:row>59</xdr:row>
      <xdr:rowOff>210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162787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71213</xdr:rowOff>
    </xdr:from>
    <xdr:to>
      <xdr:col>41</xdr:col>
      <xdr:colOff>101600</xdr:colOff>
      <xdr:row>59</xdr:row>
      <xdr:rowOff>1363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163940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0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63233</xdr:rowOff>
    </xdr:from>
    <xdr:to>
      <xdr:col>36</xdr:col>
      <xdr:colOff>165100</xdr:colOff>
      <xdr:row>58</xdr:row>
      <xdr:rowOff>164833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155960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0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138619</xdr:rowOff>
    </xdr:from>
    <xdr:to>
      <xdr:col>55</xdr:col>
      <xdr:colOff>0</xdr:colOff>
      <xdr:row>78</xdr:row>
      <xdr:rowOff>139622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1719"/>
          <a:ext cx="8382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137841</xdr:rowOff>
    </xdr:from>
    <xdr:to>
      <xdr:col>50</xdr:col>
      <xdr:colOff>114300</xdr:colOff>
      <xdr:row>78</xdr:row>
      <xdr:rowOff>139622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0941"/>
          <a:ext cx="889000" cy="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137841</xdr:rowOff>
    </xdr:from>
    <xdr:to>
      <xdr:col>45</xdr:col>
      <xdr:colOff>177800</xdr:colOff>
      <xdr:row>78</xdr:row>
      <xdr:rowOff>138733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10941"/>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138294</xdr:rowOff>
    </xdr:from>
    <xdr:to>
      <xdr:col>41</xdr:col>
      <xdr:colOff>50800</xdr:colOff>
      <xdr:row>78</xdr:row>
      <xdr:rowOff>138733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11394"/>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87819</xdr:rowOff>
    </xdr:from>
    <xdr:to>
      <xdr:col>55</xdr:col>
      <xdr:colOff>50800</xdr:colOff>
      <xdr:row>79</xdr:row>
      <xdr:rowOff>17969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88822</xdr:rowOff>
    </xdr:from>
    <xdr:to>
      <xdr:col>50</xdr:col>
      <xdr:colOff>165100</xdr:colOff>
      <xdr:row>79</xdr:row>
      <xdr:rowOff>18972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10099</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50017" y="1355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87041</xdr:rowOff>
    </xdr:from>
    <xdr:to>
      <xdr:col>46</xdr:col>
      <xdr:colOff>38100</xdr:colOff>
      <xdr:row>79</xdr:row>
      <xdr:rowOff>17191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8318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87933</xdr:rowOff>
    </xdr:from>
    <xdr:to>
      <xdr:col>41</xdr:col>
      <xdr:colOff>101600</xdr:colOff>
      <xdr:row>79</xdr:row>
      <xdr:rowOff>18083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9210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87494</xdr:rowOff>
    </xdr:from>
    <xdr:to>
      <xdr:col>36</xdr:col>
      <xdr:colOff>165100</xdr:colOff>
      <xdr:row>79</xdr:row>
      <xdr:rowOff>17644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8771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123090</xdr:rowOff>
    </xdr:from>
    <xdr:to>
      <xdr:col>55</xdr:col>
      <xdr:colOff>0</xdr:colOff>
      <xdr:row>98</xdr:row>
      <xdr:rowOff>165134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25190"/>
          <a:ext cx="8382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123090</xdr:rowOff>
    </xdr:from>
    <xdr:to>
      <xdr:col>50</xdr:col>
      <xdr:colOff>114300</xdr:colOff>
      <xdr:row>99</xdr:row>
      <xdr:rowOff>4862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25190"/>
          <a:ext cx="889000" cy="5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4862</xdr:rowOff>
    </xdr:from>
    <xdr:to>
      <xdr:col>45</xdr:col>
      <xdr:colOff>177800</xdr:colOff>
      <xdr:row>99</xdr:row>
      <xdr:rowOff>10947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78412"/>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8063</xdr:rowOff>
    </xdr:from>
    <xdr:to>
      <xdr:col>41</xdr:col>
      <xdr:colOff>50800</xdr:colOff>
      <xdr:row>99</xdr:row>
      <xdr:rowOff>10947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81613"/>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114334</xdr:rowOff>
    </xdr:from>
    <xdr:to>
      <xdr:col>55</xdr:col>
      <xdr:colOff>50800</xdr:colOff>
      <xdr:row>99</xdr:row>
      <xdr:rowOff>44484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29261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72290</xdr:rowOff>
    </xdr:from>
    <xdr:to>
      <xdr:col>50</xdr:col>
      <xdr:colOff>165100</xdr:colOff>
      <xdr:row>99</xdr:row>
      <xdr:rowOff>2440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165017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125512</xdr:rowOff>
    </xdr:from>
    <xdr:to>
      <xdr:col>46</xdr:col>
      <xdr:colOff>38100</xdr:colOff>
      <xdr:row>99</xdr:row>
      <xdr:rowOff>55662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2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46789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2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131597</xdr:rowOff>
    </xdr:from>
    <xdr:to>
      <xdr:col>41</xdr:col>
      <xdr:colOff>101600</xdr:colOff>
      <xdr:row>99</xdr:row>
      <xdr:rowOff>61747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3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52874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128713</xdr:rowOff>
    </xdr:from>
    <xdr:to>
      <xdr:col>36</xdr:col>
      <xdr:colOff>165100</xdr:colOff>
      <xdr:row>99</xdr:row>
      <xdr:rowOff>58863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3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49990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2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81886</xdr:rowOff>
    </xdr:from>
    <xdr:to>
      <xdr:col>85</xdr:col>
      <xdr:colOff>127000</xdr:colOff>
      <xdr:row>39</xdr:row>
      <xdr:rowOff>85859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68436"/>
          <a:ext cx="8382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81886</xdr:rowOff>
    </xdr:from>
    <xdr:to>
      <xdr:col>81</xdr:col>
      <xdr:colOff>50800</xdr:colOff>
      <xdr:row>39</xdr:row>
      <xdr:rowOff>90508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68436"/>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71512</xdr:rowOff>
    </xdr:from>
    <xdr:to>
      <xdr:col>76</xdr:col>
      <xdr:colOff>114300</xdr:colOff>
      <xdr:row>39</xdr:row>
      <xdr:rowOff>90508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58062"/>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71512</xdr:rowOff>
    </xdr:from>
    <xdr:to>
      <xdr:col>71</xdr:col>
      <xdr:colOff>177800</xdr:colOff>
      <xdr:row>39</xdr:row>
      <xdr:rowOff>75464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58062"/>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35059</xdr:rowOff>
    </xdr:from>
    <xdr:to>
      <xdr:col>85</xdr:col>
      <xdr:colOff>177800</xdr:colOff>
      <xdr:row>39</xdr:row>
      <xdr:rowOff>136659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121436</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3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31086</xdr:rowOff>
    </xdr:from>
    <xdr:to>
      <xdr:col>81</xdr:col>
      <xdr:colOff>101600</xdr:colOff>
      <xdr:row>39</xdr:row>
      <xdr:rowOff>132686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1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123813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1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39708</xdr:rowOff>
    </xdr:from>
    <xdr:to>
      <xdr:col>76</xdr:col>
      <xdr:colOff>165100</xdr:colOff>
      <xdr:row>39</xdr:row>
      <xdr:rowOff>141308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132435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818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20712</xdr:rowOff>
    </xdr:from>
    <xdr:to>
      <xdr:col>72</xdr:col>
      <xdr:colOff>38100</xdr:colOff>
      <xdr:row>39</xdr:row>
      <xdr:rowOff>122312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113439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9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24664</xdr:rowOff>
    </xdr:from>
    <xdr:to>
      <xdr:col>67</xdr:col>
      <xdr:colOff>101600</xdr:colOff>
      <xdr:row>39</xdr:row>
      <xdr:rowOff>126264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117391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80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83426</xdr:rowOff>
    </xdr:from>
    <xdr:to>
      <xdr:col>85</xdr:col>
      <xdr:colOff>127000</xdr:colOff>
      <xdr:row>78</xdr:row>
      <xdr:rowOff>98254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456526"/>
          <a:ext cx="838200" cy="1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74763</xdr:rowOff>
    </xdr:from>
    <xdr:to>
      <xdr:col>81</xdr:col>
      <xdr:colOff>50800</xdr:colOff>
      <xdr:row>78</xdr:row>
      <xdr:rowOff>83426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447863"/>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69386</xdr:rowOff>
    </xdr:from>
    <xdr:to>
      <xdr:col>76</xdr:col>
      <xdr:colOff>114300</xdr:colOff>
      <xdr:row>78</xdr:row>
      <xdr:rowOff>74763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442486"/>
          <a:ext cx="8890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63861</xdr:rowOff>
    </xdr:from>
    <xdr:to>
      <xdr:col>71</xdr:col>
      <xdr:colOff>177800</xdr:colOff>
      <xdr:row>78</xdr:row>
      <xdr:rowOff>69386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43696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47454</xdr:rowOff>
    </xdr:from>
    <xdr:to>
      <xdr:col>85</xdr:col>
      <xdr:colOff>177800</xdr:colOff>
      <xdr:row>78</xdr:row>
      <xdr:rowOff>149054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4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133831</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32626</xdr:rowOff>
    </xdr:from>
    <xdr:to>
      <xdr:col>81</xdr:col>
      <xdr:colOff>101600</xdr:colOff>
      <xdr:row>78</xdr:row>
      <xdr:rowOff>134226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40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125353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23963</xdr:rowOff>
    </xdr:from>
    <xdr:to>
      <xdr:col>76</xdr:col>
      <xdr:colOff>165100</xdr:colOff>
      <xdr:row>78</xdr:row>
      <xdr:rowOff>125563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9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116690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18586</xdr:rowOff>
    </xdr:from>
    <xdr:to>
      <xdr:col>72</xdr:col>
      <xdr:colOff>38100</xdr:colOff>
      <xdr:row>78</xdr:row>
      <xdr:rowOff>120186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9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111313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8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13061</xdr:rowOff>
    </xdr:from>
    <xdr:to>
      <xdr:col>67</xdr:col>
      <xdr:colOff>101600</xdr:colOff>
      <xdr:row>78</xdr:row>
      <xdr:rowOff>114661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105788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3463</xdr:rowOff>
    </xdr:from>
    <xdr:to>
      <xdr:col>85</xdr:col>
      <xdr:colOff>126364</xdr:colOff>
      <xdr:row>99</xdr:row>
      <xdr:rowOff>38889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948313"/>
          <a:ext cx="1269" cy="1064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42716</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38889</xdr:rowOff>
    </xdr:from>
    <xdr:to>
      <xdr:col>86</xdr:col>
      <xdr:colOff>25400</xdr:colOff>
      <xdr:row>99</xdr:row>
      <xdr:rowOff>38889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121590</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72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3463</xdr:rowOff>
    </xdr:from>
    <xdr:to>
      <xdr:col>86</xdr:col>
      <xdr:colOff>25400</xdr:colOff>
      <xdr:row>93</xdr:row>
      <xdr:rowOff>3463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94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154352</xdr:rowOff>
    </xdr:from>
    <xdr:to>
      <xdr:col>85</xdr:col>
      <xdr:colOff>127000</xdr:colOff>
      <xdr:row>93</xdr:row>
      <xdr:rowOff>3463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5756302"/>
          <a:ext cx="838200" cy="1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03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22951</xdr:rowOff>
    </xdr:from>
    <xdr:to>
      <xdr:col>85</xdr:col>
      <xdr:colOff>177800</xdr:colOff>
      <xdr:row>98</xdr:row>
      <xdr:rowOff>124551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2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154352</xdr:rowOff>
    </xdr:from>
    <xdr:to>
      <xdr:col>81</xdr:col>
      <xdr:colOff>50800</xdr:colOff>
      <xdr:row>94</xdr:row>
      <xdr:rowOff>1060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5756302"/>
          <a:ext cx="889000" cy="36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23673</xdr:rowOff>
    </xdr:from>
    <xdr:to>
      <xdr:col>81</xdr:col>
      <xdr:colOff>101600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1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1060</xdr:rowOff>
    </xdr:from>
    <xdr:to>
      <xdr:col>76</xdr:col>
      <xdr:colOff>114300</xdr:colOff>
      <xdr:row>94</xdr:row>
      <xdr:rowOff>8703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117360"/>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12847</xdr:rowOff>
    </xdr:from>
    <xdr:to>
      <xdr:col>76</xdr:col>
      <xdr:colOff>165100</xdr:colOff>
      <xdr:row>98</xdr:row>
      <xdr:rowOff>114447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105574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96118</xdr:rowOff>
    </xdr:from>
    <xdr:to>
      <xdr:col>71</xdr:col>
      <xdr:colOff>177800</xdr:colOff>
      <xdr:row>94</xdr:row>
      <xdr:rowOff>8703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040968"/>
          <a:ext cx="889000" cy="8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66704</xdr:rowOff>
    </xdr:from>
    <xdr:to>
      <xdr:col>72</xdr:col>
      <xdr:colOff>38100</xdr:colOff>
      <xdr:row>98</xdr:row>
      <xdr:rowOff>168304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159431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71472</xdr:rowOff>
    </xdr:from>
    <xdr:to>
      <xdr:col>67</xdr:col>
      <xdr:colOff>101600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164199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124113</xdr:rowOff>
    </xdr:from>
    <xdr:to>
      <xdr:col>85</xdr:col>
      <xdr:colOff>177800</xdr:colOff>
      <xdr:row>93</xdr:row>
      <xdr:rowOff>54263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58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77140</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85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103552</xdr:rowOff>
    </xdr:from>
    <xdr:to>
      <xdr:col>81</xdr:col>
      <xdr:colOff>101600</xdr:colOff>
      <xdr:row>92</xdr:row>
      <xdr:rowOff>33702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570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50229</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548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121710</xdr:rowOff>
    </xdr:from>
    <xdr:to>
      <xdr:col>76</xdr:col>
      <xdr:colOff>165100</xdr:colOff>
      <xdr:row>94</xdr:row>
      <xdr:rowOff>51860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0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68387</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584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129353</xdr:rowOff>
    </xdr:from>
    <xdr:to>
      <xdr:col>72</xdr:col>
      <xdr:colOff>38100</xdr:colOff>
      <xdr:row>94</xdr:row>
      <xdr:rowOff>59503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07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76030</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584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45318</xdr:rowOff>
    </xdr:from>
    <xdr:to>
      <xdr:col>67</xdr:col>
      <xdr:colOff>101600</xdr:colOff>
      <xdr:row>93</xdr:row>
      <xdr:rowOff>146918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59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163445</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14795" y="1576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145390</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9403690"/>
          <a:ext cx="1269" cy="6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3195</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18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92067</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917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145390</xdr:rowOff>
    </xdr:from>
    <xdr:to>
      <xdr:col>116</xdr:col>
      <xdr:colOff>152400</xdr:colOff>
      <xdr:row>54</xdr:row>
      <xdr:rowOff>145390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940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18405</xdr:rowOff>
    </xdr:from>
    <xdr:to>
      <xdr:col>116</xdr:col>
      <xdr:colOff>63500</xdr:colOff>
      <xdr:row>54</xdr:row>
      <xdr:rowOff>145390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8933805"/>
          <a:ext cx="838200" cy="46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47644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9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69217</xdr:rowOff>
    </xdr:from>
    <xdr:to>
      <xdr:col>116</xdr:col>
      <xdr:colOff>114300</xdr:colOff>
      <xdr:row>58</xdr:row>
      <xdr:rowOff>170817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18405</xdr:rowOff>
    </xdr:from>
    <xdr:to>
      <xdr:col>111</xdr:col>
      <xdr:colOff>177800</xdr:colOff>
      <xdr:row>57</xdr:row>
      <xdr:rowOff>32255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8933805"/>
          <a:ext cx="889000" cy="87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62723</xdr:rowOff>
    </xdr:from>
    <xdr:to>
      <xdr:col>112</xdr:col>
      <xdr:colOff>38100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155450</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56111" y="100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32255</xdr:rowOff>
    </xdr:from>
    <xdr:to>
      <xdr:col>107</xdr:col>
      <xdr:colOff>50800</xdr:colOff>
      <xdr:row>58</xdr:row>
      <xdr:rowOff>134963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804905"/>
          <a:ext cx="889000" cy="2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78094</xdr:rowOff>
    </xdr:from>
    <xdr:to>
      <xdr:col>107</xdr:col>
      <xdr:colOff>101600</xdr:colOff>
      <xdr:row>59</xdr:row>
      <xdr:rowOff>8244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170821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1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134948</xdr:rowOff>
    </xdr:from>
    <xdr:to>
      <xdr:col>102</xdr:col>
      <xdr:colOff>114300</xdr:colOff>
      <xdr:row>58</xdr:row>
      <xdr:rowOff>134963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79048"/>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80867</xdr:rowOff>
    </xdr:from>
    <xdr:to>
      <xdr:col>102</xdr:col>
      <xdr:colOff>165100</xdr:colOff>
      <xdr:row>59</xdr:row>
      <xdr:rowOff>11017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27544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81373</xdr:rowOff>
    </xdr:from>
    <xdr:to>
      <xdr:col>98</xdr:col>
      <xdr:colOff>38100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94590</xdr:rowOff>
    </xdr:from>
    <xdr:to>
      <xdr:col>116</xdr:col>
      <xdr:colOff>114300</xdr:colOff>
      <xdr:row>55</xdr:row>
      <xdr:rowOff>24740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35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47617</xdr:rowOff>
    </xdr:from>
    <xdr:ext cx="599010"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30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139055</xdr:rowOff>
    </xdr:from>
    <xdr:to>
      <xdr:col>112</xdr:col>
      <xdr:colOff>38100</xdr:colOff>
      <xdr:row>52</xdr:row>
      <xdr:rowOff>69205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88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50</xdr:row>
      <xdr:rowOff>85732</xdr:rowOff>
    </xdr:from>
    <xdr:ext cx="59901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23795" y="865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152905</xdr:rowOff>
    </xdr:from>
    <xdr:to>
      <xdr:col>107</xdr:col>
      <xdr:colOff>101600</xdr:colOff>
      <xdr:row>57</xdr:row>
      <xdr:rowOff>83055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75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55</xdr:row>
      <xdr:rowOff>99582</xdr:rowOff>
    </xdr:from>
    <xdr:ext cx="59901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34795" y="952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84163</xdr:rowOff>
    </xdr:from>
    <xdr:to>
      <xdr:col>102</xdr:col>
      <xdr:colOff>165100</xdr:colOff>
      <xdr:row>59</xdr:row>
      <xdr:rowOff>14313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5440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2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84148</xdr:rowOff>
    </xdr:from>
    <xdr:to>
      <xdr:col>98</xdr:col>
      <xdr:colOff>38100</xdr:colOff>
      <xdr:row>59</xdr:row>
      <xdr:rowOff>14298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2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5425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2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91021</xdr:rowOff>
    </xdr:from>
    <xdr:to>
      <xdr:col>116</xdr:col>
      <xdr:colOff>63500</xdr:colOff>
      <xdr:row>76</xdr:row>
      <xdr:rowOff>142036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121221"/>
          <a:ext cx="838200" cy="5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71413</xdr:rowOff>
    </xdr:from>
    <xdr:to>
      <xdr:col>111</xdr:col>
      <xdr:colOff>177800</xdr:colOff>
      <xdr:row>76</xdr:row>
      <xdr:rowOff>91021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101613"/>
          <a:ext cx="8890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71413</xdr:rowOff>
    </xdr:from>
    <xdr:to>
      <xdr:col>107</xdr:col>
      <xdr:colOff>50800</xdr:colOff>
      <xdr:row>76</xdr:row>
      <xdr:rowOff>125361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101613"/>
          <a:ext cx="889000" cy="5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93726</xdr:rowOff>
    </xdr:from>
    <xdr:to>
      <xdr:col>102</xdr:col>
      <xdr:colOff>114300</xdr:colOff>
      <xdr:row>76</xdr:row>
      <xdr:rowOff>125361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123926"/>
          <a:ext cx="889000" cy="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91236</xdr:rowOff>
    </xdr:from>
    <xdr:to>
      <xdr:col>116</xdr:col>
      <xdr:colOff>114300</xdr:colOff>
      <xdr:row>77</xdr:row>
      <xdr:rowOff>21386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69663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9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40221</xdr:rowOff>
    </xdr:from>
    <xdr:to>
      <xdr:col>112</xdr:col>
      <xdr:colOff>38100</xdr:colOff>
      <xdr:row>76</xdr:row>
      <xdr:rowOff>141821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132948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6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20613</xdr:rowOff>
    </xdr:from>
    <xdr:to>
      <xdr:col>107</xdr:col>
      <xdr:colOff>101600</xdr:colOff>
      <xdr:row>76</xdr:row>
      <xdr:rowOff>122213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113340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74561</xdr:rowOff>
    </xdr:from>
    <xdr:to>
      <xdr:col>102</xdr:col>
      <xdr:colOff>165100</xdr:colOff>
      <xdr:row>77</xdr:row>
      <xdr:rowOff>4711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167288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9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42926</xdr:rowOff>
    </xdr:from>
    <xdr:to>
      <xdr:col>98</xdr:col>
      <xdr:colOff>38100</xdr:colOff>
      <xdr:row>76</xdr:row>
      <xdr:rowOff>144526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7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135653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6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から本格的に事業開始したふるさと納税に伴い、類似団体平均値に比べ、補助費等、物件費及び積立金が増加しているが、ふるさと納税が非常に多く行われたことにより寄附者への返礼品、事務的経費及びふるさと納税寄附金基金への積立金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扶助費は、類似団体平均を上回っているが、社会保障経費が増加傾向にあることを鑑みると今後も増加していく見込みである。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人件費は、塵芥処理業務、消防業務等を一部事務組合で行っているため、類似団体内順位が低くなっている。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補助費等が大きく類似団体平均を上回っているが、令和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年度以降中心市街地活性化事業の着手やふるさと納税返礼品等の増加が大きな要因である。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貸付金が大きく類似団体平均を上回っているが、令和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年度以降中心市街地活性化事業に対し町より貸付を行ったことが大きな要因でる。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佐賀県上峰町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9,818
9,701
12.80
19,832,970
19,397,586
198,549
2,919,663
2,646,066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36013</xdr:rowOff>
    </xdr:from>
    <xdr:to>
      <xdr:col>24</xdr:col>
      <xdr:colOff>63500</xdr:colOff>
      <xdr:row>38</xdr:row>
      <xdr:rowOff>67201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51113"/>
          <a:ext cx="8382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67201</xdr:rowOff>
    </xdr:from>
    <xdr:to>
      <xdr:col>19</xdr:col>
      <xdr:colOff>177800</xdr:colOff>
      <xdr:row>38</xdr:row>
      <xdr:rowOff>86959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82301"/>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65895</xdr:rowOff>
    </xdr:from>
    <xdr:to>
      <xdr:col>15</xdr:col>
      <xdr:colOff>50800</xdr:colOff>
      <xdr:row>38</xdr:row>
      <xdr:rowOff>86959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80995"/>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100675</xdr:rowOff>
    </xdr:from>
    <xdr:to>
      <xdr:col>10</xdr:col>
      <xdr:colOff>114300</xdr:colOff>
      <xdr:row>38</xdr:row>
      <xdr:rowOff>65895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44325"/>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156664</xdr:rowOff>
    </xdr:from>
    <xdr:to>
      <xdr:col>24</xdr:col>
      <xdr:colOff>114300</xdr:colOff>
      <xdr:row>38</xdr:row>
      <xdr:rowOff>86813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003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135090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7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16401</xdr:rowOff>
    </xdr:from>
    <xdr:to>
      <xdr:col>20</xdr:col>
      <xdr:colOff>38100</xdr:colOff>
      <xdr:row>38</xdr:row>
      <xdr:rowOff>118001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109128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2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36159</xdr:rowOff>
    </xdr:from>
    <xdr:to>
      <xdr:col>15</xdr:col>
      <xdr:colOff>101600</xdr:colOff>
      <xdr:row>38</xdr:row>
      <xdr:rowOff>137759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128886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15095</xdr:rowOff>
    </xdr:from>
    <xdr:to>
      <xdr:col>10</xdr:col>
      <xdr:colOff>165100</xdr:colOff>
      <xdr:row>38</xdr:row>
      <xdr:rowOff>116695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107822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2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49875</xdr:rowOff>
    </xdr:from>
    <xdr:to>
      <xdr:col>6</xdr:col>
      <xdr:colOff>38100</xdr:colOff>
      <xdr:row>37</xdr:row>
      <xdr:rowOff>151475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142601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8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99648</xdr:rowOff>
    </xdr:from>
    <xdr:to>
      <xdr:col>24</xdr:col>
      <xdr:colOff>62865</xdr:colOff>
      <xdr:row>58</xdr:row>
      <xdr:rowOff>155478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015048"/>
          <a:ext cx="1270" cy="1084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159305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155478</xdr:rowOff>
    </xdr:from>
    <xdr:to>
      <xdr:col>24</xdr:col>
      <xdr:colOff>152400</xdr:colOff>
      <xdr:row>58</xdr:row>
      <xdr:rowOff>155478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46325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7902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99648</xdr:rowOff>
    </xdr:from>
    <xdr:to>
      <xdr:col>24</xdr:col>
      <xdr:colOff>152400</xdr:colOff>
      <xdr:row>52</xdr:row>
      <xdr:rowOff>99648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015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9391</xdr:rowOff>
    </xdr:from>
    <xdr:to>
      <xdr:col>24</xdr:col>
      <xdr:colOff>63500</xdr:colOff>
      <xdr:row>52</xdr:row>
      <xdr:rowOff>99648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753341"/>
          <a:ext cx="838200" cy="26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160500</xdr:rowOff>
    </xdr:from>
    <xdr:to>
      <xdr:col>24</xdr:col>
      <xdr:colOff>114300</xdr:colOff>
      <xdr:row>58</xdr:row>
      <xdr:rowOff>90650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9391</xdr:rowOff>
    </xdr:from>
    <xdr:to>
      <xdr:col>19</xdr:col>
      <xdr:colOff>177800</xdr:colOff>
      <xdr:row>54</xdr:row>
      <xdr:rowOff>163845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753341"/>
          <a:ext cx="889000" cy="66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153839</xdr:rowOff>
    </xdr:from>
    <xdr:to>
      <xdr:col>20</xdr:col>
      <xdr:colOff>38100</xdr:colOff>
      <xdr:row>58</xdr:row>
      <xdr:rowOff>83989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75116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1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163845</xdr:rowOff>
    </xdr:from>
    <xdr:to>
      <xdr:col>15</xdr:col>
      <xdr:colOff>50800</xdr:colOff>
      <xdr:row>55</xdr:row>
      <xdr:rowOff>36191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22145"/>
          <a:ext cx="889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167019</xdr:rowOff>
    </xdr:from>
    <xdr:to>
      <xdr:col>15</xdr:col>
      <xdr:colOff>101600</xdr:colOff>
      <xdr:row>58</xdr:row>
      <xdr:rowOff>97169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88296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36191</xdr:rowOff>
    </xdr:from>
    <xdr:to>
      <xdr:col>10</xdr:col>
      <xdr:colOff>114300</xdr:colOff>
      <xdr:row>55</xdr:row>
      <xdr:rowOff>73649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65941"/>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117610</xdr:rowOff>
    </xdr:from>
    <xdr:to>
      <xdr:col>10</xdr:col>
      <xdr:colOff>165100</xdr:colOff>
      <xdr:row>58</xdr:row>
      <xdr:rowOff>47760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38887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37475</xdr:rowOff>
    </xdr:from>
    <xdr:to>
      <xdr:col>6</xdr:col>
      <xdr:colOff>38100</xdr:colOff>
      <xdr:row>58</xdr:row>
      <xdr:rowOff>139075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130202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48848</xdr:rowOff>
    </xdr:from>
    <xdr:to>
      <xdr:col>24</xdr:col>
      <xdr:colOff>114300</xdr:colOff>
      <xdr:row>52</xdr:row>
      <xdr:rowOff>150448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89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1875</xdr:rowOff>
    </xdr:from>
    <xdr:ext cx="690189"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9172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130041</xdr:rowOff>
    </xdr:from>
    <xdr:to>
      <xdr:col>20</xdr:col>
      <xdr:colOff>38100</xdr:colOff>
      <xdr:row>51</xdr:row>
      <xdr:rowOff>60191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70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76718</xdr:rowOff>
    </xdr:from>
    <xdr:ext cx="690189"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52205" y="84777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113045</xdr:rowOff>
    </xdr:from>
    <xdr:to>
      <xdr:col>15</xdr:col>
      <xdr:colOff>101600</xdr:colOff>
      <xdr:row>55</xdr:row>
      <xdr:rowOff>43195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59722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4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156841</xdr:rowOff>
    </xdr:from>
    <xdr:to>
      <xdr:col>10</xdr:col>
      <xdr:colOff>165100</xdr:colOff>
      <xdr:row>55</xdr:row>
      <xdr:rowOff>86991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103518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9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22849</xdr:rowOff>
    </xdr:from>
    <xdr:to>
      <xdr:col>6</xdr:col>
      <xdr:colOff>38100</xdr:colOff>
      <xdr:row>55</xdr:row>
      <xdr:rowOff>124449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45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140976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22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163288</xdr:rowOff>
    </xdr:from>
    <xdr:to>
      <xdr:col>24</xdr:col>
      <xdr:colOff>63500</xdr:colOff>
      <xdr:row>77</xdr:row>
      <xdr:rowOff>58262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93488"/>
          <a:ext cx="838200" cy="6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58262</xdr:rowOff>
    </xdr:from>
    <xdr:to>
      <xdr:col>19</xdr:col>
      <xdr:colOff>177800</xdr:colOff>
      <xdr:row>77</xdr:row>
      <xdr:rowOff>67969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59912"/>
          <a:ext cx="8890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67969</xdr:rowOff>
    </xdr:from>
    <xdr:to>
      <xdr:col>15</xdr:col>
      <xdr:colOff>50800</xdr:colOff>
      <xdr:row>77</xdr:row>
      <xdr:rowOff>155783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9619"/>
          <a:ext cx="889000" cy="8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155783</xdr:rowOff>
    </xdr:from>
    <xdr:to>
      <xdr:col>10</xdr:col>
      <xdr:colOff>114300</xdr:colOff>
      <xdr:row>78</xdr:row>
      <xdr:rowOff>55172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7433"/>
          <a:ext cx="889000" cy="7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112488</xdr:rowOff>
    </xdr:from>
    <xdr:to>
      <xdr:col>24</xdr:col>
      <xdr:colOff>114300</xdr:colOff>
      <xdr:row>77</xdr:row>
      <xdr:rowOff>42638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90915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2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7462</xdr:rowOff>
    </xdr:from>
    <xdr:to>
      <xdr:col>20</xdr:col>
      <xdr:colOff>38100</xdr:colOff>
      <xdr:row>77</xdr:row>
      <xdr:rowOff>109062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100189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17169</xdr:rowOff>
    </xdr:from>
    <xdr:to>
      <xdr:col>15</xdr:col>
      <xdr:colOff>101600</xdr:colOff>
      <xdr:row>77</xdr:row>
      <xdr:rowOff>118769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109896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104983</xdr:rowOff>
    </xdr:from>
    <xdr:to>
      <xdr:col>10</xdr:col>
      <xdr:colOff>165100</xdr:colOff>
      <xdr:row>78</xdr:row>
      <xdr:rowOff>35133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26260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4372</xdr:rowOff>
    </xdr:from>
    <xdr:to>
      <xdr:col>6</xdr:col>
      <xdr:colOff>38100</xdr:colOff>
      <xdr:row>78</xdr:row>
      <xdr:rowOff>105972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97099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112092</xdr:rowOff>
    </xdr:from>
    <xdr:to>
      <xdr:col>24</xdr:col>
      <xdr:colOff>63500</xdr:colOff>
      <xdr:row>98</xdr:row>
      <xdr:rowOff>113095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14192"/>
          <a:ext cx="8382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113095</xdr:rowOff>
    </xdr:from>
    <xdr:to>
      <xdr:col>19</xdr:col>
      <xdr:colOff>177800</xdr:colOff>
      <xdr:row>98</xdr:row>
      <xdr:rowOff>113390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15195"/>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113390</xdr:rowOff>
    </xdr:from>
    <xdr:to>
      <xdr:col>15</xdr:col>
      <xdr:colOff>50800</xdr:colOff>
      <xdr:row>98</xdr:row>
      <xdr:rowOff>120165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15490"/>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120165</xdr:rowOff>
    </xdr:from>
    <xdr:to>
      <xdr:col>10</xdr:col>
      <xdr:colOff>114300</xdr:colOff>
      <xdr:row>98</xdr:row>
      <xdr:rowOff>120278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22265"/>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61292</xdr:rowOff>
    </xdr:from>
    <xdr:to>
      <xdr:col>24</xdr:col>
      <xdr:colOff>114300</xdr:colOff>
      <xdr:row>98</xdr:row>
      <xdr:rowOff>162892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62295</xdr:rowOff>
    </xdr:from>
    <xdr:to>
      <xdr:col>20</xdr:col>
      <xdr:colOff>38100</xdr:colOff>
      <xdr:row>98</xdr:row>
      <xdr:rowOff>163895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155022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5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62590</xdr:rowOff>
    </xdr:from>
    <xdr:to>
      <xdr:col>15</xdr:col>
      <xdr:colOff>101600</xdr:colOff>
      <xdr:row>98</xdr:row>
      <xdr:rowOff>164190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155317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5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69365</xdr:rowOff>
    </xdr:from>
    <xdr:to>
      <xdr:col>10</xdr:col>
      <xdr:colOff>165100</xdr:colOff>
      <xdr:row>98</xdr:row>
      <xdr:rowOff>170965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162092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69478</xdr:rowOff>
    </xdr:from>
    <xdr:to>
      <xdr:col>6</xdr:col>
      <xdr:colOff>38100</xdr:colOff>
      <xdr:row>98</xdr:row>
      <xdr:rowOff>171078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162205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6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84818</xdr:rowOff>
    </xdr:from>
    <xdr:to>
      <xdr:col>55</xdr:col>
      <xdr:colOff>0</xdr:colOff>
      <xdr:row>57</xdr:row>
      <xdr:rowOff>114412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857468"/>
          <a:ext cx="838200" cy="2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84818</xdr:rowOff>
    </xdr:from>
    <xdr:to>
      <xdr:col>50</xdr:col>
      <xdr:colOff>114300</xdr:colOff>
      <xdr:row>57</xdr:row>
      <xdr:rowOff>127178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57468"/>
          <a:ext cx="889000" cy="4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127178</xdr:rowOff>
    </xdr:from>
    <xdr:to>
      <xdr:col>45</xdr:col>
      <xdr:colOff>177800</xdr:colOff>
      <xdr:row>57</xdr:row>
      <xdr:rowOff>133308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899828"/>
          <a:ext cx="889000" cy="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124023</xdr:rowOff>
    </xdr:from>
    <xdr:to>
      <xdr:col>41</xdr:col>
      <xdr:colOff>50800</xdr:colOff>
      <xdr:row>57</xdr:row>
      <xdr:rowOff>133308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896673"/>
          <a:ext cx="889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63612</xdr:rowOff>
    </xdr:from>
    <xdr:to>
      <xdr:col>55</xdr:col>
      <xdr:colOff>50800</xdr:colOff>
      <xdr:row>57</xdr:row>
      <xdr:rowOff>165212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42039</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34018</xdr:rowOff>
    </xdr:from>
    <xdr:to>
      <xdr:col>50</xdr:col>
      <xdr:colOff>165100</xdr:colOff>
      <xdr:row>57</xdr:row>
      <xdr:rowOff>135618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152145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5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76378</xdr:rowOff>
    </xdr:from>
    <xdr:to>
      <xdr:col>46</xdr:col>
      <xdr:colOff>38100</xdr:colOff>
      <xdr:row>58</xdr:row>
      <xdr:rowOff>6528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169105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4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82508</xdr:rowOff>
    </xdr:from>
    <xdr:to>
      <xdr:col>41</xdr:col>
      <xdr:colOff>101600</xdr:colOff>
      <xdr:row>58</xdr:row>
      <xdr:rowOff>12658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3785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73223</xdr:rowOff>
    </xdr:from>
    <xdr:to>
      <xdr:col>36</xdr:col>
      <xdr:colOff>165100</xdr:colOff>
      <xdr:row>58</xdr:row>
      <xdr:rowOff>3373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4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165950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3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153415</xdr:rowOff>
    </xdr:from>
    <xdr:to>
      <xdr:col>55</xdr:col>
      <xdr:colOff>0</xdr:colOff>
      <xdr:row>78</xdr:row>
      <xdr:rowOff>168160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26515"/>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155386</xdr:rowOff>
    </xdr:from>
    <xdr:to>
      <xdr:col>50</xdr:col>
      <xdr:colOff>114300</xdr:colOff>
      <xdr:row>78</xdr:row>
      <xdr:rowOff>153415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57036"/>
          <a:ext cx="889000" cy="16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155386</xdr:rowOff>
    </xdr:from>
    <xdr:to>
      <xdr:col>45</xdr:col>
      <xdr:colOff>177800</xdr:colOff>
      <xdr:row>78</xdr:row>
      <xdr:rowOff>74972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57036"/>
          <a:ext cx="889000" cy="9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74972</xdr:rowOff>
    </xdr:from>
    <xdr:to>
      <xdr:col>41</xdr:col>
      <xdr:colOff>50800</xdr:colOff>
      <xdr:row>79</xdr:row>
      <xdr:rowOff>26260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48072"/>
          <a:ext cx="889000" cy="12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117360</xdr:rowOff>
    </xdr:from>
    <xdr:to>
      <xdr:col>55</xdr:col>
      <xdr:colOff>50800</xdr:colOff>
      <xdr:row>79</xdr:row>
      <xdr:rowOff>47510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32287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0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102615</xdr:rowOff>
    </xdr:from>
    <xdr:to>
      <xdr:col>50</xdr:col>
      <xdr:colOff>165100</xdr:colOff>
      <xdr:row>79</xdr:row>
      <xdr:rowOff>32765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23892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6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104586</xdr:rowOff>
    </xdr:from>
    <xdr:to>
      <xdr:col>46</xdr:col>
      <xdr:colOff>38100</xdr:colOff>
      <xdr:row>78</xdr:row>
      <xdr:rowOff>34736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51263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24172</xdr:rowOff>
    </xdr:from>
    <xdr:to>
      <xdr:col>41</xdr:col>
      <xdr:colOff>101600</xdr:colOff>
      <xdr:row>78</xdr:row>
      <xdr:rowOff>125772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116899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146910</xdr:rowOff>
    </xdr:from>
    <xdr:to>
      <xdr:col>36</xdr:col>
      <xdr:colOff>165100</xdr:colOff>
      <xdr:row>79</xdr:row>
      <xdr:rowOff>77060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68187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1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76419</xdr:rowOff>
    </xdr:from>
    <xdr:to>
      <xdr:col>55</xdr:col>
      <xdr:colOff>0</xdr:colOff>
      <xdr:row>98</xdr:row>
      <xdr:rowOff>25088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07069"/>
          <a:ext cx="838200" cy="12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76419</xdr:rowOff>
    </xdr:from>
    <xdr:to>
      <xdr:col>50</xdr:col>
      <xdr:colOff>114300</xdr:colOff>
      <xdr:row>97</xdr:row>
      <xdr:rowOff>109141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07069"/>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109141</xdr:rowOff>
    </xdr:from>
    <xdr:to>
      <xdr:col>45</xdr:col>
      <xdr:colOff>177800</xdr:colOff>
      <xdr:row>97</xdr:row>
      <xdr:rowOff>133716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39791"/>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133716</xdr:rowOff>
    </xdr:from>
    <xdr:to>
      <xdr:col>41</xdr:col>
      <xdr:colOff>50800</xdr:colOff>
      <xdr:row>97</xdr:row>
      <xdr:rowOff>155381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64366"/>
          <a:ext cx="889000" cy="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145738</xdr:rowOff>
    </xdr:from>
    <xdr:to>
      <xdr:col>55</xdr:col>
      <xdr:colOff>50800</xdr:colOff>
      <xdr:row>98</xdr:row>
      <xdr:rowOff>75888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60665</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25619</xdr:rowOff>
    </xdr:from>
    <xdr:to>
      <xdr:col>50</xdr:col>
      <xdr:colOff>165100</xdr:colOff>
      <xdr:row>97</xdr:row>
      <xdr:rowOff>127219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5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118346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4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58341</xdr:rowOff>
    </xdr:from>
    <xdr:to>
      <xdr:col>46</xdr:col>
      <xdr:colOff>38100</xdr:colOff>
      <xdr:row>97</xdr:row>
      <xdr:rowOff>159941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8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151068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8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82916</xdr:rowOff>
    </xdr:from>
    <xdr:to>
      <xdr:col>41</xdr:col>
      <xdr:colOff>101600</xdr:colOff>
      <xdr:row>98</xdr:row>
      <xdr:rowOff>13066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4193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0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104581</xdr:rowOff>
    </xdr:from>
    <xdr:to>
      <xdr:col>36</xdr:col>
      <xdr:colOff>165100</xdr:colOff>
      <xdr:row>98</xdr:row>
      <xdr:rowOff>34731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25858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2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81783</xdr:rowOff>
    </xdr:from>
    <xdr:to>
      <xdr:col>85</xdr:col>
      <xdr:colOff>127000</xdr:colOff>
      <xdr:row>39</xdr:row>
      <xdr:rowOff>105181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768333"/>
          <a:ext cx="838200" cy="2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80689</xdr:rowOff>
    </xdr:from>
    <xdr:to>
      <xdr:col>81</xdr:col>
      <xdr:colOff>50800</xdr:colOff>
      <xdr:row>39</xdr:row>
      <xdr:rowOff>105181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76723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80689</xdr:rowOff>
    </xdr:from>
    <xdr:to>
      <xdr:col>76</xdr:col>
      <xdr:colOff>114300</xdr:colOff>
      <xdr:row>39</xdr:row>
      <xdr:rowOff>144942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767239"/>
          <a:ext cx="889000" cy="6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144942</xdr:rowOff>
    </xdr:from>
    <xdr:to>
      <xdr:col>71</xdr:col>
      <xdr:colOff>177800</xdr:colOff>
      <xdr:row>39</xdr:row>
      <xdr:rowOff>147505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831492"/>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30983</xdr:rowOff>
    </xdr:from>
    <xdr:to>
      <xdr:col>85</xdr:col>
      <xdr:colOff>177800</xdr:colOff>
      <xdr:row>39</xdr:row>
      <xdr:rowOff>132583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7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117360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63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54381</xdr:rowOff>
    </xdr:from>
    <xdr:to>
      <xdr:col>81</xdr:col>
      <xdr:colOff>101600</xdr:colOff>
      <xdr:row>39</xdr:row>
      <xdr:rowOff>155981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74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147108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83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29889</xdr:rowOff>
    </xdr:from>
    <xdr:to>
      <xdr:col>76</xdr:col>
      <xdr:colOff>165100</xdr:colOff>
      <xdr:row>39</xdr:row>
      <xdr:rowOff>131489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71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122616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80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94142</xdr:rowOff>
    </xdr:from>
    <xdr:to>
      <xdr:col>72</xdr:col>
      <xdr:colOff>38100</xdr:colOff>
      <xdr:row>40</xdr:row>
      <xdr:rowOff>24292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7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15419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87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96705</xdr:rowOff>
    </xdr:from>
    <xdr:to>
      <xdr:col>67</xdr:col>
      <xdr:colOff>101600</xdr:colOff>
      <xdr:row>40</xdr:row>
      <xdr:rowOff>26855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78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40</xdr:row>
      <xdr:rowOff>17982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8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129112</xdr:rowOff>
    </xdr:from>
    <xdr:to>
      <xdr:col>85</xdr:col>
      <xdr:colOff>127000</xdr:colOff>
      <xdr:row>57</xdr:row>
      <xdr:rowOff>147492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01762"/>
          <a:ext cx="8382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147492</xdr:rowOff>
    </xdr:from>
    <xdr:to>
      <xdr:col>81</xdr:col>
      <xdr:colOff>50800</xdr:colOff>
      <xdr:row>57</xdr:row>
      <xdr:rowOff>152303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20142"/>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151366</xdr:rowOff>
    </xdr:from>
    <xdr:to>
      <xdr:col>76</xdr:col>
      <xdr:colOff>114300</xdr:colOff>
      <xdr:row>57</xdr:row>
      <xdr:rowOff>152303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24016"/>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108191</xdr:rowOff>
    </xdr:from>
    <xdr:to>
      <xdr:col>71</xdr:col>
      <xdr:colOff>177800</xdr:colOff>
      <xdr:row>57</xdr:row>
      <xdr:rowOff>151366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80841"/>
          <a:ext cx="889000" cy="4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78312</xdr:rowOff>
    </xdr:from>
    <xdr:to>
      <xdr:col>85</xdr:col>
      <xdr:colOff>177800</xdr:colOff>
      <xdr:row>58</xdr:row>
      <xdr:rowOff>8462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5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164689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96692</xdr:rowOff>
    </xdr:from>
    <xdr:to>
      <xdr:col>81</xdr:col>
      <xdr:colOff>101600</xdr:colOff>
      <xdr:row>58</xdr:row>
      <xdr:rowOff>26842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17969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101503</xdr:rowOff>
    </xdr:from>
    <xdr:to>
      <xdr:col>76</xdr:col>
      <xdr:colOff>165100</xdr:colOff>
      <xdr:row>58</xdr:row>
      <xdr:rowOff>31653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7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22780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6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100566</xdr:rowOff>
    </xdr:from>
    <xdr:to>
      <xdr:col>72</xdr:col>
      <xdr:colOff>38100</xdr:colOff>
      <xdr:row>58</xdr:row>
      <xdr:rowOff>30716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21843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57391</xdr:rowOff>
    </xdr:from>
    <xdr:to>
      <xdr:col>67</xdr:col>
      <xdr:colOff>101600</xdr:colOff>
      <xdr:row>57</xdr:row>
      <xdr:rowOff>158991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150118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81886</xdr:rowOff>
    </xdr:from>
    <xdr:to>
      <xdr:col>85</xdr:col>
      <xdr:colOff>127000</xdr:colOff>
      <xdr:row>79</xdr:row>
      <xdr:rowOff>85860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626436"/>
          <a:ext cx="8382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81886</xdr:rowOff>
    </xdr:from>
    <xdr:to>
      <xdr:col>81</xdr:col>
      <xdr:colOff>50800</xdr:colOff>
      <xdr:row>79</xdr:row>
      <xdr:rowOff>90508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626436"/>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71512</xdr:rowOff>
    </xdr:from>
    <xdr:to>
      <xdr:col>76</xdr:col>
      <xdr:colOff>114300</xdr:colOff>
      <xdr:row>79</xdr:row>
      <xdr:rowOff>90508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616062"/>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71512</xdr:rowOff>
    </xdr:from>
    <xdr:to>
      <xdr:col>71</xdr:col>
      <xdr:colOff>177800</xdr:colOff>
      <xdr:row>79</xdr:row>
      <xdr:rowOff>75464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616062"/>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35060</xdr:rowOff>
    </xdr:from>
    <xdr:to>
      <xdr:col>85</xdr:col>
      <xdr:colOff>177800</xdr:colOff>
      <xdr:row>79</xdr:row>
      <xdr:rowOff>136660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121437</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9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31086</xdr:rowOff>
    </xdr:from>
    <xdr:to>
      <xdr:col>81</xdr:col>
      <xdr:colOff>101600</xdr:colOff>
      <xdr:row>79</xdr:row>
      <xdr:rowOff>132686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7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123813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6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39708</xdr:rowOff>
    </xdr:from>
    <xdr:to>
      <xdr:col>76</xdr:col>
      <xdr:colOff>165100</xdr:colOff>
      <xdr:row>79</xdr:row>
      <xdr:rowOff>141308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132435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7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20712</xdr:rowOff>
    </xdr:from>
    <xdr:to>
      <xdr:col>72</xdr:col>
      <xdr:colOff>38100</xdr:colOff>
      <xdr:row>79</xdr:row>
      <xdr:rowOff>122312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6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113439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24664</xdr:rowOff>
    </xdr:from>
    <xdr:to>
      <xdr:col>67</xdr:col>
      <xdr:colOff>101600</xdr:colOff>
      <xdr:row>79</xdr:row>
      <xdr:rowOff>126264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117391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6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83426</xdr:rowOff>
    </xdr:from>
    <xdr:to>
      <xdr:col>85</xdr:col>
      <xdr:colOff>127000</xdr:colOff>
      <xdr:row>98</xdr:row>
      <xdr:rowOff>98254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885526"/>
          <a:ext cx="838200" cy="1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74763</xdr:rowOff>
    </xdr:from>
    <xdr:to>
      <xdr:col>81</xdr:col>
      <xdr:colOff>50800</xdr:colOff>
      <xdr:row>98</xdr:row>
      <xdr:rowOff>83426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876863"/>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69386</xdr:rowOff>
    </xdr:from>
    <xdr:to>
      <xdr:col>76</xdr:col>
      <xdr:colOff>114300</xdr:colOff>
      <xdr:row>98</xdr:row>
      <xdr:rowOff>74763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871486"/>
          <a:ext cx="8890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63861</xdr:rowOff>
    </xdr:from>
    <xdr:to>
      <xdr:col>71</xdr:col>
      <xdr:colOff>177800</xdr:colOff>
      <xdr:row>98</xdr:row>
      <xdr:rowOff>69386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86596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47454</xdr:rowOff>
    </xdr:from>
    <xdr:to>
      <xdr:col>85</xdr:col>
      <xdr:colOff>177800</xdr:colOff>
      <xdr:row>98</xdr:row>
      <xdr:rowOff>149054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8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133831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6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32626</xdr:rowOff>
    </xdr:from>
    <xdr:to>
      <xdr:col>81</xdr:col>
      <xdr:colOff>101600</xdr:colOff>
      <xdr:row>98</xdr:row>
      <xdr:rowOff>134226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8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125353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9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23963</xdr:rowOff>
    </xdr:from>
    <xdr:to>
      <xdr:col>76</xdr:col>
      <xdr:colOff>165100</xdr:colOff>
      <xdr:row>98</xdr:row>
      <xdr:rowOff>125563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82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116690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9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18586</xdr:rowOff>
    </xdr:from>
    <xdr:to>
      <xdr:col>72</xdr:col>
      <xdr:colOff>38100</xdr:colOff>
      <xdr:row>98</xdr:row>
      <xdr:rowOff>120186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8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111313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91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13061</xdr:rowOff>
    </xdr:from>
    <xdr:to>
      <xdr:col>67</xdr:col>
      <xdr:colOff>101600</xdr:colOff>
      <xdr:row>98</xdr:row>
      <xdr:rowOff>114661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8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105788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近年大きく変動している費目が総務費となるが、平成２７年度よりふるさと納税が多くなされたことに伴い、事務的経費等に多額の支出を要している。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また総務費については、令和２年度より中心市街地活性化事業を着手したことにより、今後も支出が増加することが考えられる。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民生費については令和元年度より増加傾向にあるが、特定教育・保育施設型給費や給付金等により増加している。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財政調整基金残高は、積立額が取り崩し額を１２０百万円上回ったため、標準財政規模比は前年度から３．５ポイント増加し、２６．２６％となった。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実質収支額が１４５百万円減少したたことにより、標準財政規模比は前年度から５．３１ポイント減少し、６．８０％となった。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現在、全ての会計において黒字の状態であるが、令和２年度より中心市街地活性化事業を着手したことにより一般会計の財政状況が悪化しつつあるが、歳入面においては、前年度に比べ約３</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５０８百万円減少となり、歳出面においても、３</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４５０百万円減少となり黒字となった。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一般会計において臨時財政対策債を除く事業債を極力抑制しているため、元利償還金部分は年々減少傾向にある。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公営企業会計の元利償還金に対する繰入金は、平成２４年度から実施した下水道処理施設の機能強化事業債の影響を受けて増加傾向となっていたが、年々減少している。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一部事務組合で新たに建設された一般廃棄物処理施設に係る負担金が増額すると思われる。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佐賀県上峰町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残高については、過去に借り入れた公営住宅建設事業債、公民館改善センター建設事業債等の償還が進んだことにより減少した。また、公営企業債等繰入見込額は、企業債の償還が進んだこと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組合等負担等見込額は、佐賀県東部環境施設組合建設により、負担額が増加した。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平成２７年度よりふるさと納税が多く行われたことで充当可能基金が大きく伸びたことにより、将来負担比率は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％を下回り、算定無しとなった。また、ふるさと寄附金基金残高を０と想定して試算を行った場合においても極めて低い。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今後も基金の確保を行い、将来負担比率が上昇しないよう健全な財政運営に努める。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佐賀県上峰町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返礼品の拡充や広報活動を積極的に行ったことにより、多額の寄附が寄せられたことでふるさと寄附金基金が平成２７年度より大幅に増えている。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使途目的に沿った新規事業の拡充に伴う財源として一部を財政調整基金を取り崩ししているため、財政調整基金は年度により増減が激しく、令和５年度は特定事業の事業充当により財政調整基金の積立てができ基金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基金全体は、ふるさと寄附金基金の割合が高い。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ふるさと寄附金基金は、中心市街地活性化事業へ基金が充当されるため、基金残高は微増と推察される。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公共施設整備基金は、今後の公共施設等の維持補修や大規模改修等の財源として取崩しの予定のため、減少する見込みである。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財政調整基金については、大規模災害等のような不測の事態に備えるため、標準財政規模の２０％を下回らないよう積立てを行う予定である。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全体として、ふるさと寄附金基金は恒久的な財源ではないことを常に意識し、適切な財源確保・財政運営に努める必要がある。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ふるさと寄附金基金：寄附目的選択時の各プロジェクトに沿った事業の推進・拡充。</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：公共施設の維持補修や新設等の整備を行う。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ふるさと寄附金基金：返礼品の拡充や広報活動を行ったことにより、多額の寄附が寄せられた分、事務費が大幅に増加して基金が減少した。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：公共施設等の老朽化や大規模改修に備え財源を取り崩ししたことにより基金が減少した。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ふるさと寄附金基金：寄附者の意向に沿った事業を執行していくため既存の積立金は減少する見込みであるが、中心市街地活性化事業へ　　　　　　　　　　　　　　　　　　　　　の基金が充当されているため基金残高は減少すると推察される。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：公共施設等の維持補修や大規模改修を予定しているため、減少する見込み。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ふるさと納税が多く行われたことにより、これまでできなかった新規事業等が増加しているが、その財源の一部として、財政調整基金の繰入にて調整を行っている。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令和５年度は、町税や普通交付税の増額交付などにより取り崩しが抑制できたことにより、基金残高が増加した。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大規模災害等のような不測の事態備えるために、財政調整基金残高は標準財政規模の２０％を下回らないように努めたい。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平成３０年度より償還利子額の５０％程度の取り崩しを行っている。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償還利子額の５０％程度の取り崩しを行っていくため減債基金残高は減少予定となるが、起債償還は順調に進んでいるため、取り崩し額についても減少していく見込みである。地方債の新規発行も抑制し財政状況が悪化しないよう積立も並行して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19832970</v>
      </c>
      <c r="BO4" s="371"/>
      <c r="BP4" s="371"/>
      <c r="BQ4" s="371"/>
      <c r="BR4" s="371"/>
      <c r="BS4" s="371"/>
      <c r="BT4" s="371"/>
      <c r="BU4" s="372"/>
      <c r="BV4" s="370">
        <v>23340963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6.8</v>
      </c>
      <c r="CU4" s="377"/>
      <c r="CV4" s="377"/>
      <c r="CW4" s="377"/>
      <c r="CX4" s="377"/>
      <c r="CY4" s="377"/>
      <c r="CZ4" s="377"/>
      <c r="DA4" s="378"/>
      <c r="DB4" s="376">
        <v>12.1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19397586</v>
      </c>
      <c r="BO5" s="408"/>
      <c r="BP5" s="408"/>
      <c r="BQ5" s="408"/>
      <c r="BR5" s="408"/>
      <c r="BS5" s="408"/>
      <c r="BT5" s="408"/>
      <c r="BU5" s="409"/>
      <c r="BV5" s="407">
        <v>22847150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v>
      </c>
      <c r="CU5" s="405"/>
      <c r="CV5" s="405"/>
      <c r="CW5" s="405"/>
      <c r="CX5" s="405"/>
      <c r="CY5" s="405"/>
      <c r="CZ5" s="405"/>
      <c r="DA5" s="406"/>
      <c r="DB5" s="404">
        <v>94.7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435384</v>
      </c>
      <c r="BO6" s="408"/>
      <c r="BP6" s="408"/>
      <c r="BQ6" s="408"/>
      <c r="BR6" s="408"/>
      <c r="BS6" s="408"/>
      <c r="BT6" s="408"/>
      <c r="BU6" s="409"/>
      <c r="BV6" s="407">
        <v>493813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91.8</v>
      </c>
      <c r="CU6" s="445"/>
      <c r="CV6" s="445"/>
      <c r="CW6" s="445"/>
      <c r="CX6" s="445"/>
      <c r="CY6" s="445"/>
      <c r="CZ6" s="445"/>
      <c r="DA6" s="446"/>
      <c r="DB6" s="444">
        <v>96.7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236835</v>
      </c>
      <c r="BO7" s="408"/>
      <c r="BP7" s="408"/>
      <c r="BQ7" s="408"/>
      <c r="BR7" s="408"/>
      <c r="BS7" s="408"/>
      <c r="BT7" s="408"/>
      <c r="BU7" s="409"/>
      <c r="BV7" s="407">
        <v>149797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2919663</v>
      </c>
      <c r="CU7" s="408"/>
      <c r="CV7" s="408"/>
      <c r="CW7" s="408"/>
      <c r="CX7" s="408"/>
      <c r="CY7" s="408"/>
      <c r="CZ7" s="408"/>
      <c r="DA7" s="409"/>
      <c r="DB7" s="407">
        <v>2841260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198549</v>
      </c>
      <c r="BO8" s="408"/>
      <c r="BP8" s="408"/>
      <c r="BQ8" s="408"/>
      <c r="BR8" s="408"/>
      <c r="BS8" s="408"/>
      <c r="BT8" s="408"/>
      <c r="BU8" s="409"/>
      <c r="BV8" s="407">
        <v>344016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0.52</v>
      </c>
      <c r="CU8" s="448"/>
      <c r="CV8" s="448"/>
      <c r="CW8" s="448"/>
      <c r="CX8" s="448"/>
      <c r="CY8" s="448"/>
      <c r="CZ8" s="448"/>
      <c r="DA8" s="449"/>
      <c r="DB8" s="447">
        <v>0.55000000000000004</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9286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-145467</v>
      </c>
      <c r="BO9" s="408"/>
      <c r="BP9" s="408"/>
      <c r="BQ9" s="408"/>
      <c r="BR9" s="408"/>
      <c r="BS9" s="408"/>
      <c r="BT9" s="408"/>
      <c r="BU9" s="409"/>
      <c r="BV9" s="407">
        <v>163682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7</v>
      </c>
      <c r="CU9" s="405"/>
      <c r="CV9" s="405"/>
      <c r="CW9" s="405"/>
      <c r="CX9" s="405"/>
      <c r="CY9" s="405"/>
      <c r="CZ9" s="405"/>
      <c r="DA9" s="406"/>
      <c r="DB9" s="404">
        <v>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9283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326528</v>
      </c>
      <c r="BO10" s="408"/>
      <c r="BP10" s="408"/>
      <c r="BQ10" s="408"/>
      <c r="BR10" s="408"/>
      <c r="BS10" s="408"/>
      <c r="BT10" s="408"/>
      <c r="BU10" s="409"/>
      <c r="BV10" s="407">
        <v>119735</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9818</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206496</v>
      </c>
      <c r="BO12" s="408"/>
      <c r="BP12" s="408"/>
      <c r="BQ12" s="408"/>
      <c r="BR12" s="408"/>
      <c r="BS12" s="408"/>
      <c r="BT12" s="408"/>
      <c r="BU12" s="409"/>
      <c r="BV12" s="407">
        <v>180911</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9701</v>
      </c>
      <c r="S13" s="492"/>
      <c r="T13" s="492"/>
      <c r="U13" s="492"/>
      <c r="V13" s="493"/>
      <c r="W13" s="423" t="s">
        <v>131</v>
      </c>
      <c r="X13" s="424"/>
      <c r="Y13" s="424"/>
      <c r="Z13" s="424"/>
      <c r="AA13" s="424"/>
      <c r="AB13" s="414"/>
      <c r="AC13" s="458">
        <v>165</v>
      </c>
      <c r="AD13" s="459"/>
      <c r="AE13" s="459"/>
      <c r="AF13" s="459"/>
      <c r="AG13" s="501"/>
      <c r="AH13" s="458">
        <v>222</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-25435</v>
      </c>
      <c r="BO13" s="408"/>
      <c r="BP13" s="408"/>
      <c r="BQ13" s="408"/>
      <c r="BR13" s="408"/>
      <c r="BS13" s="408"/>
      <c r="BT13" s="408"/>
      <c r="BU13" s="409"/>
      <c r="BV13" s="407">
        <v>102506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7.5</v>
      </c>
      <c r="CU13" s="405"/>
      <c r="CV13" s="405"/>
      <c r="CW13" s="405"/>
      <c r="CX13" s="405"/>
      <c r="CY13" s="405"/>
      <c r="CZ13" s="405"/>
      <c r="DA13" s="406"/>
      <c r="DB13" s="404">
        <v>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9789</v>
      </c>
      <c r="S14" s="492"/>
      <c r="T14" s="492"/>
      <c r="U14" s="492"/>
      <c r="V14" s="493"/>
      <c r="W14" s="397"/>
      <c r="X14" s="398"/>
      <c r="Y14" s="398"/>
      <c r="Z14" s="398"/>
      <c r="AA14" s="398"/>
      <c r="AB14" s="387"/>
      <c r="AC14" s="494">
        <v>3.9</v>
      </c>
      <c r="AD14" s="495"/>
      <c r="AE14" s="495"/>
      <c r="AF14" s="495"/>
      <c r="AG14" s="496"/>
      <c r="AH14" s="494">
        <v>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9693</v>
      </c>
      <c r="S15" s="492"/>
      <c r="T15" s="492"/>
      <c r="U15" s="492"/>
      <c r="V15" s="493"/>
      <c r="W15" s="423" t="s">
        <v>137</v>
      </c>
      <c r="X15" s="424"/>
      <c r="Y15" s="424"/>
      <c r="Z15" s="424"/>
      <c r="AA15" s="424"/>
      <c r="AB15" s="414"/>
      <c r="AC15" s="458">
        <v>1252</v>
      </c>
      <c r="AD15" s="459"/>
      <c r="AE15" s="459"/>
      <c r="AF15" s="459"/>
      <c r="AG15" s="501"/>
      <c r="AH15" s="458">
        <v>1306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1312961</v>
      </c>
      <c r="BO15" s="371"/>
      <c r="BP15" s="371"/>
      <c r="BQ15" s="371"/>
      <c r="BR15" s="371"/>
      <c r="BS15" s="371"/>
      <c r="BT15" s="371"/>
      <c r="BU15" s="372"/>
      <c r="BV15" s="370">
        <v>1277575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29.6</v>
      </c>
      <c r="AD16" s="495"/>
      <c r="AE16" s="495"/>
      <c r="AF16" s="495"/>
      <c r="AG16" s="496"/>
      <c r="AH16" s="494">
        <v>29.4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2547461</v>
      </c>
      <c r="BO16" s="408"/>
      <c r="BP16" s="408"/>
      <c r="BQ16" s="408"/>
      <c r="BR16" s="408"/>
      <c r="BS16" s="408"/>
      <c r="BT16" s="408"/>
      <c r="BU16" s="409"/>
      <c r="BV16" s="407">
        <v>2441895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2808</v>
      </c>
      <c r="AD17" s="459"/>
      <c r="AE17" s="459"/>
      <c r="AF17" s="459"/>
      <c r="AG17" s="501"/>
      <c r="AH17" s="458">
        <v>2910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1657839</v>
      </c>
      <c r="BO17" s="408"/>
      <c r="BP17" s="408"/>
      <c r="BQ17" s="408"/>
      <c r="BR17" s="408"/>
      <c r="BS17" s="408"/>
      <c r="BT17" s="408"/>
      <c r="BU17" s="409"/>
      <c r="BV17" s="407">
        <v>1615406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12.8</v>
      </c>
      <c r="M18" s="531"/>
      <c r="N18" s="531"/>
      <c r="O18" s="531"/>
      <c r="P18" s="531"/>
      <c r="Q18" s="531"/>
      <c r="R18" s="532"/>
      <c r="S18" s="532"/>
      <c r="T18" s="532"/>
      <c r="U18" s="532"/>
      <c r="V18" s="533"/>
      <c r="W18" s="425"/>
      <c r="X18" s="426"/>
      <c r="Y18" s="426"/>
      <c r="Z18" s="426"/>
      <c r="AA18" s="426"/>
      <c r="AB18" s="417"/>
      <c r="AC18" s="534">
        <v>66.5</v>
      </c>
      <c r="AD18" s="535"/>
      <c r="AE18" s="535"/>
      <c r="AF18" s="535"/>
      <c r="AG18" s="536"/>
      <c r="AH18" s="534">
        <v>65.599999999999994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2752693</v>
      </c>
      <c r="BO18" s="408"/>
      <c r="BP18" s="408"/>
      <c r="BQ18" s="408"/>
      <c r="BR18" s="408"/>
      <c r="BS18" s="408"/>
      <c r="BT18" s="408"/>
      <c r="BU18" s="409"/>
      <c r="BV18" s="407">
        <v>2766710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725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3960664</v>
      </c>
      <c r="BO19" s="408"/>
      <c r="BP19" s="408"/>
      <c r="BQ19" s="408"/>
      <c r="BR19" s="408"/>
      <c r="BS19" s="408"/>
      <c r="BT19" s="408"/>
      <c r="BU19" s="409"/>
      <c r="BV19" s="407">
        <v>3872398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3598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2646066</v>
      </c>
      <c r="BO22" s="371"/>
      <c r="BP22" s="371"/>
      <c r="BQ22" s="371"/>
      <c r="BR22" s="371"/>
      <c r="BS22" s="371"/>
      <c r="BT22" s="371"/>
      <c r="BU22" s="372"/>
      <c r="BV22" s="370">
        <v>2786190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2306353</v>
      </c>
      <c r="BO23" s="408"/>
      <c r="BP23" s="408"/>
      <c r="BQ23" s="408"/>
      <c r="BR23" s="408"/>
      <c r="BS23" s="408"/>
      <c r="BT23" s="408"/>
      <c r="BU23" s="409"/>
      <c r="BV23" s="407">
        <v>2421860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7090</v>
      </c>
      <c r="R24" s="459"/>
      <c r="S24" s="459"/>
      <c r="T24" s="459"/>
      <c r="U24" s="459"/>
      <c r="V24" s="501"/>
      <c r="W24" s="553"/>
      <c r="X24" s="554"/>
      <c r="Y24" s="555"/>
      <c r="Z24" s="457" t="s">
        <v>162</v>
      </c>
      <c r="AA24" s="437"/>
      <c r="AB24" s="437"/>
      <c r="AC24" s="437"/>
      <c r="AD24" s="437"/>
      <c r="AE24" s="437"/>
      <c r="AF24" s="437"/>
      <c r="AG24" s="438"/>
      <c r="AH24" s="458">
        <v>81</v>
      </c>
      <c r="AI24" s="459"/>
      <c r="AJ24" s="459"/>
      <c r="AK24" s="459"/>
      <c r="AL24" s="501"/>
      <c r="AM24" s="458">
        <v>232551</v>
      </c>
      <c r="AN24" s="459"/>
      <c r="AO24" s="459"/>
      <c r="AP24" s="459"/>
      <c r="AQ24" s="459"/>
      <c r="AR24" s="501"/>
      <c r="AS24" s="458">
        <v>2871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686723</v>
      </c>
      <c r="BO24" s="408"/>
      <c r="BP24" s="408"/>
      <c r="BQ24" s="408"/>
      <c r="BR24" s="408"/>
      <c r="BS24" s="408"/>
      <c r="BT24" s="408"/>
      <c r="BU24" s="409"/>
      <c r="BV24" s="407">
        <v>651476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5890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1010988</v>
      </c>
      <c r="BO25" s="371"/>
      <c r="BP25" s="371"/>
      <c r="BQ25" s="371"/>
      <c r="BR25" s="371"/>
      <c r="BS25" s="371"/>
      <c r="BT25" s="371"/>
      <c r="BU25" s="372"/>
      <c r="BV25" s="370">
        <v>339255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5000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10940</v>
      </c>
      <c r="AN26" s="459"/>
      <c r="AO26" s="459"/>
      <c r="AP26" s="459"/>
      <c r="AQ26" s="459"/>
      <c r="AR26" s="501"/>
      <c r="AS26" s="458">
        <v>2735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3290</v>
      </c>
      <c r="R27" s="459"/>
      <c r="S27" s="459"/>
      <c r="T27" s="459"/>
      <c r="U27" s="459"/>
      <c r="V27" s="501"/>
      <c r="W27" s="553"/>
      <c r="X27" s="554"/>
      <c r="Y27" s="555"/>
      <c r="Z27" s="457" t="s">
        <v>171</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156304</v>
      </c>
      <c r="BO27" s="527"/>
      <c r="BP27" s="527"/>
      <c r="BQ27" s="527"/>
      <c r="BR27" s="527"/>
      <c r="BS27" s="527"/>
      <c r="BT27" s="527"/>
      <c r="BU27" s="528"/>
      <c r="BV27" s="526">
        <v>156304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2660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766618</v>
      </c>
      <c r="BO28" s="371"/>
      <c r="BP28" s="371"/>
      <c r="BQ28" s="371"/>
      <c r="BR28" s="371"/>
      <c r="BS28" s="371"/>
      <c r="BT28" s="371"/>
      <c r="BU28" s="372"/>
      <c r="BV28" s="370">
        <v>646586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8</v>
      </c>
      <c r="M29" s="459"/>
      <c r="N29" s="459"/>
      <c r="O29" s="459"/>
      <c r="P29" s="501"/>
      <c r="Q29" s="458">
        <v>2460</v>
      </c>
      <c r="R29" s="459"/>
      <c r="S29" s="459"/>
      <c r="T29" s="459"/>
      <c r="U29" s="459"/>
      <c r="V29" s="501"/>
      <c r="W29" s="556"/>
      <c r="X29" s="557"/>
      <c r="Y29" s="558"/>
      <c r="Z29" s="457" t="s">
        <v>177</v>
      </c>
      <c r="AA29" s="437"/>
      <c r="AB29" s="437"/>
      <c r="AC29" s="437"/>
      <c r="AD29" s="437"/>
      <c r="AE29" s="437"/>
      <c r="AF29" s="437"/>
      <c r="AG29" s="438"/>
      <c r="AH29" s="458">
        <v>81</v>
      </c>
      <c r="AI29" s="459"/>
      <c r="AJ29" s="459"/>
      <c r="AK29" s="459"/>
      <c r="AL29" s="501"/>
      <c r="AM29" s="458">
        <v>232551</v>
      </c>
      <c r="AN29" s="459"/>
      <c r="AO29" s="459"/>
      <c r="AP29" s="459"/>
      <c r="AQ29" s="459"/>
      <c r="AR29" s="501"/>
      <c r="AS29" s="458">
        <v>2871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253832</v>
      </c>
      <c r="BO29" s="408"/>
      <c r="BP29" s="408"/>
      <c r="BQ29" s="408"/>
      <c r="BR29" s="408"/>
      <c r="BS29" s="408"/>
      <c r="BT29" s="408"/>
      <c r="BU29" s="409"/>
      <c r="BV29" s="407">
        <v>263780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3121947</v>
      </c>
      <c r="BO30" s="527"/>
      <c r="BP30" s="527"/>
      <c r="BQ30" s="527"/>
      <c r="BR30" s="527"/>
      <c r="BS30" s="527"/>
      <c r="BT30" s="527"/>
      <c r="BU30" s="528"/>
      <c r="BV30" s="526">
        <v>4165093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IF('各会計、関係団体の財政状況及び健全化判断比率'!B30="","",'各会計、関係団体の財政状況及び健全化判断比率'!B30)</f>
        <v>農業集落排水特別会計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鳥栖・三養基地区消防事務組合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三養基西部土地開発公社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鳥栖地区広域市町村圏組合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合同会社　つばきまちづくりプロジェクト</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三養基西部葬祭組合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三神地区環境事務組合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鳥栖・三養基西部環境施設組合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佐賀県後期高齢者医療広域連合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佐賀県市町村総合事務組合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佐賀県東部環境施設組合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鳥栖地区広域市町村圏組合（介護）</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佐賀県後期高齢者医療広域連合（医療)</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9XzGWletDmzbJYgurbCddx4Bs3+LoQX2VUvTNMXZ9iuTUW+QOtQK8s0Q+fMnDJw/FCKCcEI7s3dC+3Ed+iKmTA==" saltValue="lt5xx4DC8qBPUUfQJI+f9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0" workbookViewId="0">
      <selection activeCell="AP19" sqref="AP19:BF19"/>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1435149</v>
      </c>
      <c r="S5" s="613"/>
      <c r="T5" s="613"/>
      <c r="U5" s="613"/>
      <c r="V5" s="613"/>
      <c r="W5" s="613"/>
      <c r="X5" s="613"/>
      <c r="Y5" s="614"/>
      <c r="Z5" s="615">
        <v>7.2</v>
      </c>
      <c r="AA5" s="615"/>
      <c r="AB5" s="615"/>
      <c r="AC5" s="615"/>
      <c r="AD5" s="616">
        <v>1435149</v>
      </c>
      <c r="AE5" s="616"/>
      <c r="AF5" s="616"/>
      <c r="AG5" s="616"/>
      <c r="AH5" s="616"/>
      <c r="AI5" s="616"/>
      <c r="AJ5" s="616"/>
      <c r="AK5" s="616"/>
      <c r="AL5" s="617">
        <v>47.9</v>
      </c>
      <c r="AM5" s="618"/>
      <c r="AN5" s="618"/>
      <c r="AO5" s="619"/>
      <c r="AP5" s="609" t="s">
        <v>216</v>
      </c>
      <c r="AQ5" s="610"/>
      <c r="AR5" s="610"/>
      <c r="AS5" s="610"/>
      <c r="AT5" s="610"/>
      <c r="AU5" s="610"/>
      <c r="AV5" s="610"/>
      <c r="AW5" s="610"/>
      <c r="AX5" s="610"/>
      <c r="AY5" s="610"/>
      <c r="AZ5" s="610"/>
      <c r="BA5" s="610"/>
      <c r="BB5" s="610"/>
      <c r="BC5" s="610"/>
      <c r="BD5" s="610"/>
      <c r="BE5" s="610"/>
      <c r="BF5" s="611"/>
      <c r="BG5" s="623">
        <v>1434659</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31664</v>
      </c>
      <c r="S6" s="624"/>
      <c r="T6" s="624"/>
      <c r="U6" s="624"/>
      <c r="V6" s="624"/>
      <c r="W6" s="624"/>
      <c r="X6" s="624"/>
      <c r="Y6" s="625"/>
      <c r="Z6" s="626">
        <v>0.2</v>
      </c>
      <c r="AA6" s="626"/>
      <c r="AB6" s="626"/>
      <c r="AC6" s="626"/>
      <c r="AD6" s="627">
        <v>31664</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1434659</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73001</v>
      </c>
      <c r="CS6" s="624"/>
      <c r="CT6" s="624"/>
      <c r="CU6" s="624"/>
      <c r="CV6" s="624"/>
      <c r="CW6" s="624"/>
      <c r="CX6" s="624"/>
      <c r="CY6" s="625"/>
      <c r="CZ6" s="617">
        <v>0.4</v>
      </c>
      <c r="DA6" s="618"/>
      <c r="DB6" s="618"/>
      <c r="DC6" s="634"/>
      <c r="DD6" s="632" t="s">
        <v>121</v>
      </c>
      <c r="DE6" s="624"/>
      <c r="DF6" s="624"/>
      <c r="DG6" s="624"/>
      <c r="DH6" s="624"/>
      <c r="DI6" s="624"/>
      <c r="DJ6" s="624"/>
      <c r="DK6" s="624"/>
      <c r="DL6" s="624"/>
      <c r="DM6" s="624"/>
      <c r="DN6" s="624"/>
      <c r="DO6" s="624"/>
      <c r="DP6" s="625"/>
      <c r="DQ6" s="632">
        <v>73001</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375</v>
      </c>
      <c r="S7" s="624"/>
      <c r="T7" s="624"/>
      <c r="U7" s="624"/>
      <c r="V7" s="624"/>
      <c r="W7" s="624"/>
      <c r="X7" s="624"/>
      <c r="Y7" s="625"/>
      <c r="Z7" s="626">
        <v>0</v>
      </c>
      <c r="AA7" s="626"/>
      <c r="AB7" s="626"/>
      <c r="AC7" s="626"/>
      <c r="AD7" s="627">
        <v>375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567138</v>
      </c>
      <c r="BH7" s="624"/>
      <c r="BI7" s="624"/>
      <c r="BJ7" s="624"/>
      <c r="BK7" s="624"/>
      <c r="BL7" s="624"/>
      <c r="BM7" s="624"/>
      <c r="BN7" s="625"/>
      <c r="BO7" s="626">
        <v>39.5</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14752141</v>
      </c>
      <c r="CS7" s="624"/>
      <c r="CT7" s="624"/>
      <c r="CU7" s="624"/>
      <c r="CV7" s="624"/>
      <c r="CW7" s="624"/>
      <c r="CX7" s="624"/>
      <c r="CY7" s="625"/>
      <c r="CZ7" s="626">
        <v>76.099999999999994</v>
      </c>
      <c r="DA7" s="626"/>
      <c r="DB7" s="626"/>
      <c r="DC7" s="626"/>
      <c r="DD7" s="632">
        <v>84305</v>
      </c>
      <c r="DE7" s="624"/>
      <c r="DF7" s="624"/>
      <c r="DG7" s="624"/>
      <c r="DH7" s="624"/>
      <c r="DI7" s="624"/>
      <c r="DJ7" s="624"/>
      <c r="DK7" s="624"/>
      <c r="DL7" s="624"/>
      <c r="DM7" s="624"/>
      <c r="DN7" s="624"/>
      <c r="DO7" s="624"/>
      <c r="DP7" s="625"/>
      <c r="DQ7" s="632">
        <v>1007354</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4355</v>
      </c>
      <c r="S8" s="624"/>
      <c r="T8" s="624"/>
      <c r="U8" s="624"/>
      <c r="V8" s="624"/>
      <c r="W8" s="624"/>
      <c r="X8" s="624"/>
      <c r="Y8" s="625"/>
      <c r="Z8" s="626">
        <v>0</v>
      </c>
      <c r="AA8" s="626"/>
      <c r="AB8" s="626"/>
      <c r="AC8" s="626"/>
      <c r="AD8" s="627">
        <v>4355</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17729</v>
      </c>
      <c r="BH8" s="624"/>
      <c r="BI8" s="624"/>
      <c r="BJ8" s="624"/>
      <c r="BK8" s="624"/>
      <c r="BL8" s="624"/>
      <c r="BM8" s="624"/>
      <c r="BN8" s="625"/>
      <c r="BO8" s="626">
        <v>1.2</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2000997</v>
      </c>
      <c r="CS8" s="624"/>
      <c r="CT8" s="624"/>
      <c r="CU8" s="624"/>
      <c r="CV8" s="624"/>
      <c r="CW8" s="624"/>
      <c r="CX8" s="624"/>
      <c r="CY8" s="625"/>
      <c r="CZ8" s="626">
        <v>10.3</v>
      </c>
      <c r="DA8" s="626"/>
      <c r="DB8" s="626"/>
      <c r="DC8" s="626"/>
      <c r="DD8" s="632">
        <v>38702</v>
      </c>
      <c r="DE8" s="624"/>
      <c r="DF8" s="624"/>
      <c r="DG8" s="624"/>
      <c r="DH8" s="624"/>
      <c r="DI8" s="624"/>
      <c r="DJ8" s="624"/>
      <c r="DK8" s="624"/>
      <c r="DL8" s="624"/>
      <c r="DM8" s="624"/>
      <c r="DN8" s="624"/>
      <c r="DO8" s="624"/>
      <c r="DP8" s="625"/>
      <c r="DQ8" s="632">
        <v>671472</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4919</v>
      </c>
      <c r="S9" s="624"/>
      <c r="T9" s="624"/>
      <c r="U9" s="624"/>
      <c r="V9" s="624"/>
      <c r="W9" s="624"/>
      <c r="X9" s="624"/>
      <c r="Y9" s="625"/>
      <c r="Z9" s="626">
        <v>0</v>
      </c>
      <c r="AA9" s="626"/>
      <c r="AB9" s="626"/>
      <c r="AC9" s="626"/>
      <c r="AD9" s="627">
        <v>4919</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425122</v>
      </c>
      <c r="BH9" s="624"/>
      <c r="BI9" s="624"/>
      <c r="BJ9" s="624"/>
      <c r="BK9" s="624"/>
      <c r="BL9" s="624"/>
      <c r="BM9" s="624"/>
      <c r="BN9" s="625"/>
      <c r="BO9" s="626">
        <v>29.6</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592839</v>
      </c>
      <c r="CS9" s="624"/>
      <c r="CT9" s="624"/>
      <c r="CU9" s="624"/>
      <c r="CV9" s="624"/>
      <c r="CW9" s="624"/>
      <c r="CX9" s="624"/>
      <c r="CY9" s="625"/>
      <c r="CZ9" s="626">
        <v>3.1</v>
      </c>
      <c r="DA9" s="626"/>
      <c r="DB9" s="626"/>
      <c r="DC9" s="626"/>
      <c r="DD9" s="632" t="s">
        <v>121</v>
      </c>
      <c r="DE9" s="624"/>
      <c r="DF9" s="624"/>
      <c r="DG9" s="624"/>
      <c r="DH9" s="624"/>
      <c r="DI9" s="624"/>
      <c r="DJ9" s="624"/>
      <c r="DK9" s="624"/>
      <c r="DL9" s="624"/>
      <c r="DM9" s="624"/>
      <c r="DN9" s="624"/>
      <c r="DO9" s="624"/>
      <c r="DP9" s="625"/>
      <c r="DQ9" s="632">
        <v>450284</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33613</v>
      </c>
      <c r="BH10" s="624"/>
      <c r="BI10" s="624"/>
      <c r="BJ10" s="624"/>
      <c r="BK10" s="624"/>
      <c r="BL10" s="624"/>
      <c r="BM10" s="624"/>
      <c r="BN10" s="625"/>
      <c r="BO10" s="626">
        <v>2.2999999999999998</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227426</v>
      </c>
      <c r="S11" s="624"/>
      <c r="T11" s="624"/>
      <c r="U11" s="624"/>
      <c r="V11" s="624"/>
      <c r="W11" s="624"/>
      <c r="X11" s="624"/>
      <c r="Y11" s="625"/>
      <c r="Z11" s="628">
        <v>1.1000000000000001</v>
      </c>
      <c r="AA11" s="629"/>
      <c r="AB11" s="629"/>
      <c r="AC11" s="635"/>
      <c r="AD11" s="632">
        <v>227426</v>
      </c>
      <c r="AE11" s="624"/>
      <c r="AF11" s="624"/>
      <c r="AG11" s="624"/>
      <c r="AH11" s="624"/>
      <c r="AI11" s="624"/>
      <c r="AJ11" s="624"/>
      <c r="AK11" s="625"/>
      <c r="AL11" s="628">
        <v>7.6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90674</v>
      </c>
      <c r="BH11" s="624"/>
      <c r="BI11" s="624"/>
      <c r="BJ11" s="624"/>
      <c r="BK11" s="624"/>
      <c r="BL11" s="624"/>
      <c r="BM11" s="624"/>
      <c r="BN11" s="625"/>
      <c r="BO11" s="626">
        <v>6.3</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422479</v>
      </c>
      <c r="CS11" s="624"/>
      <c r="CT11" s="624"/>
      <c r="CU11" s="624"/>
      <c r="CV11" s="624"/>
      <c r="CW11" s="624"/>
      <c r="CX11" s="624"/>
      <c r="CY11" s="625"/>
      <c r="CZ11" s="626">
        <v>2.2000000000000002</v>
      </c>
      <c r="DA11" s="626"/>
      <c r="DB11" s="626"/>
      <c r="DC11" s="626"/>
      <c r="DD11" s="632">
        <v>73009</v>
      </c>
      <c r="DE11" s="624"/>
      <c r="DF11" s="624"/>
      <c r="DG11" s="624"/>
      <c r="DH11" s="624"/>
      <c r="DI11" s="624"/>
      <c r="DJ11" s="624"/>
      <c r="DK11" s="624"/>
      <c r="DL11" s="624"/>
      <c r="DM11" s="624"/>
      <c r="DN11" s="624"/>
      <c r="DO11" s="624"/>
      <c r="DP11" s="625"/>
      <c r="DQ11" s="632">
        <v>307719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754497</v>
      </c>
      <c r="BH12" s="624"/>
      <c r="BI12" s="624"/>
      <c r="BJ12" s="624"/>
      <c r="BK12" s="624"/>
      <c r="BL12" s="624"/>
      <c r="BM12" s="624"/>
      <c r="BN12" s="625"/>
      <c r="BO12" s="626">
        <v>52.6</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123022</v>
      </c>
      <c r="CS12" s="624"/>
      <c r="CT12" s="624"/>
      <c r="CU12" s="624"/>
      <c r="CV12" s="624"/>
      <c r="CW12" s="624"/>
      <c r="CX12" s="624"/>
      <c r="CY12" s="625"/>
      <c r="CZ12" s="626">
        <v>0.6</v>
      </c>
      <c r="DA12" s="626"/>
      <c r="DB12" s="626"/>
      <c r="DC12" s="626"/>
      <c r="DD12" s="632" t="s">
        <v>121</v>
      </c>
      <c r="DE12" s="624"/>
      <c r="DF12" s="624"/>
      <c r="DG12" s="624"/>
      <c r="DH12" s="624"/>
      <c r="DI12" s="624"/>
      <c r="DJ12" s="624"/>
      <c r="DK12" s="624"/>
      <c r="DL12" s="624"/>
      <c r="DM12" s="624"/>
      <c r="DN12" s="624"/>
      <c r="DO12" s="624"/>
      <c r="DP12" s="625"/>
      <c r="DQ12" s="632">
        <v>41932</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753939</v>
      </c>
      <c r="BH13" s="624"/>
      <c r="BI13" s="624"/>
      <c r="BJ13" s="624"/>
      <c r="BK13" s="624"/>
      <c r="BL13" s="624"/>
      <c r="BM13" s="624"/>
      <c r="BN13" s="625"/>
      <c r="BO13" s="626">
        <v>52.5</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246118</v>
      </c>
      <c r="CS13" s="624"/>
      <c r="CT13" s="624"/>
      <c r="CU13" s="624"/>
      <c r="CV13" s="624"/>
      <c r="CW13" s="624"/>
      <c r="CX13" s="624"/>
      <c r="CY13" s="625"/>
      <c r="CZ13" s="626">
        <v>1.3</v>
      </c>
      <c r="DA13" s="626"/>
      <c r="DB13" s="626"/>
      <c r="DC13" s="626"/>
      <c r="DD13" s="632">
        <v>122631</v>
      </c>
      <c r="DE13" s="624"/>
      <c r="DF13" s="624"/>
      <c r="DG13" s="624"/>
      <c r="DH13" s="624"/>
      <c r="DI13" s="624"/>
      <c r="DJ13" s="624"/>
      <c r="DK13" s="624"/>
      <c r="DL13" s="624"/>
      <c r="DM13" s="624"/>
      <c r="DN13" s="624"/>
      <c r="DO13" s="624"/>
      <c r="DP13" s="625"/>
      <c r="DQ13" s="632">
        <v>51208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197</v>
      </c>
      <c r="S14" s="624"/>
      <c r="T14" s="624"/>
      <c r="U14" s="624"/>
      <c r="V14" s="624"/>
      <c r="W14" s="624"/>
      <c r="X14" s="624"/>
      <c r="Y14" s="625"/>
      <c r="Z14" s="626">
        <v>0</v>
      </c>
      <c r="AA14" s="626"/>
      <c r="AB14" s="626"/>
      <c r="AC14" s="626"/>
      <c r="AD14" s="627">
        <v>197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39427</v>
      </c>
      <c r="BH14" s="624"/>
      <c r="BI14" s="624"/>
      <c r="BJ14" s="624"/>
      <c r="BK14" s="624"/>
      <c r="BL14" s="624"/>
      <c r="BM14" s="624"/>
      <c r="BN14" s="625"/>
      <c r="BO14" s="626">
        <v>2.7</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206635</v>
      </c>
      <c r="CS14" s="624"/>
      <c r="CT14" s="624"/>
      <c r="CU14" s="624"/>
      <c r="CV14" s="624"/>
      <c r="CW14" s="624"/>
      <c r="CX14" s="624"/>
      <c r="CY14" s="625"/>
      <c r="CZ14" s="626">
        <v>1.1000000000000001</v>
      </c>
      <c r="DA14" s="626"/>
      <c r="DB14" s="626"/>
      <c r="DC14" s="626"/>
      <c r="DD14" s="632">
        <v>2378</v>
      </c>
      <c r="DE14" s="624"/>
      <c r="DF14" s="624"/>
      <c r="DG14" s="624"/>
      <c r="DH14" s="624"/>
      <c r="DI14" s="624"/>
      <c r="DJ14" s="624"/>
      <c r="DK14" s="624"/>
      <c r="DL14" s="624"/>
      <c r="DM14" s="624"/>
      <c r="DN14" s="624"/>
      <c r="DO14" s="624"/>
      <c r="DP14" s="625"/>
      <c r="DQ14" s="632">
        <v>192995</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73597</v>
      </c>
      <c r="BH15" s="624"/>
      <c r="BI15" s="624"/>
      <c r="BJ15" s="624"/>
      <c r="BK15" s="624"/>
      <c r="BL15" s="624"/>
      <c r="BM15" s="624"/>
      <c r="BN15" s="625"/>
      <c r="BO15" s="626">
        <v>5.0999999999999996</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665454</v>
      </c>
      <c r="CS15" s="624"/>
      <c r="CT15" s="624"/>
      <c r="CU15" s="624"/>
      <c r="CV15" s="624"/>
      <c r="CW15" s="624"/>
      <c r="CX15" s="624"/>
      <c r="CY15" s="625"/>
      <c r="CZ15" s="626">
        <v>3.4</v>
      </c>
      <c r="DA15" s="626"/>
      <c r="DB15" s="626"/>
      <c r="DC15" s="626"/>
      <c r="DD15" s="632">
        <v>65574</v>
      </c>
      <c r="DE15" s="624"/>
      <c r="DF15" s="624"/>
      <c r="DG15" s="624"/>
      <c r="DH15" s="624"/>
      <c r="DI15" s="624"/>
      <c r="DJ15" s="624"/>
      <c r="DK15" s="624"/>
      <c r="DL15" s="624"/>
      <c r="DM15" s="624"/>
      <c r="DN15" s="624"/>
      <c r="DO15" s="624"/>
      <c r="DP15" s="625"/>
      <c r="DQ15" s="632">
        <v>439019</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2721</v>
      </c>
      <c r="S16" s="624"/>
      <c r="T16" s="624"/>
      <c r="U16" s="624"/>
      <c r="V16" s="624"/>
      <c r="W16" s="624"/>
      <c r="X16" s="624"/>
      <c r="Y16" s="625"/>
      <c r="Z16" s="626">
        <v>0</v>
      </c>
      <c r="AA16" s="626"/>
      <c r="AB16" s="626"/>
      <c r="AC16" s="626"/>
      <c r="AD16" s="627">
        <v>2721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11743</v>
      </c>
      <c r="CS16" s="624"/>
      <c r="CT16" s="624"/>
      <c r="CU16" s="624"/>
      <c r="CV16" s="624"/>
      <c r="CW16" s="624"/>
      <c r="CX16" s="624"/>
      <c r="CY16" s="625"/>
      <c r="CZ16" s="626">
        <v>0.1</v>
      </c>
      <c r="DA16" s="626"/>
      <c r="DB16" s="626"/>
      <c r="DC16" s="626"/>
      <c r="DD16" s="632" t="s">
        <v>121</v>
      </c>
      <c r="DE16" s="624"/>
      <c r="DF16" s="624"/>
      <c r="DG16" s="624"/>
      <c r="DH16" s="624"/>
      <c r="DI16" s="624"/>
      <c r="DJ16" s="624"/>
      <c r="DK16" s="624"/>
      <c r="DL16" s="624"/>
      <c r="DM16" s="624"/>
      <c r="DN16" s="624"/>
      <c r="DO16" s="624"/>
      <c r="DP16" s="625"/>
      <c r="DQ16" s="632">
        <v>11743</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19638</v>
      </c>
      <c r="S17" s="624"/>
      <c r="T17" s="624"/>
      <c r="U17" s="624"/>
      <c r="V17" s="624"/>
      <c r="W17" s="624"/>
      <c r="X17" s="624"/>
      <c r="Y17" s="625"/>
      <c r="Z17" s="626">
        <v>0.1</v>
      </c>
      <c r="AA17" s="626"/>
      <c r="AB17" s="626"/>
      <c r="AC17" s="626"/>
      <c r="AD17" s="627">
        <v>19638</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303157</v>
      </c>
      <c r="CS17" s="624"/>
      <c r="CT17" s="624"/>
      <c r="CU17" s="624"/>
      <c r="CV17" s="624"/>
      <c r="CW17" s="624"/>
      <c r="CX17" s="624"/>
      <c r="CY17" s="625"/>
      <c r="CZ17" s="626">
        <v>1.6</v>
      </c>
      <c r="DA17" s="626"/>
      <c r="DB17" s="626"/>
      <c r="DC17" s="626"/>
      <c r="DD17" s="632" t="s">
        <v>121</v>
      </c>
      <c r="DE17" s="624"/>
      <c r="DF17" s="624"/>
      <c r="DG17" s="624"/>
      <c r="DH17" s="624"/>
      <c r="DI17" s="624"/>
      <c r="DJ17" s="624"/>
      <c r="DK17" s="624"/>
      <c r="DL17" s="624"/>
      <c r="DM17" s="624"/>
      <c r="DN17" s="624"/>
      <c r="DO17" s="624"/>
      <c r="DP17" s="625"/>
      <c r="DQ17" s="632">
        <v>278553</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18964</v>
      </c>
      <c r="S18" s="624"/>
      <c r="T18" s="624"/>
      <c r="U18" s="624"/>
      <c r="V18" s="624"/>
      <c r="W18" s="624"/>
      <c r="X18" s="624"/>
      <c r="Y18" s="625"/>
      <c r="Z18" s="626">
        <v>0.1</v>
      </c>
      <c r="AA18" s="626"/>
      <c r="AB18" s="626"/>
      <c r="AC18" s="626"/>
      <c r="AD18" s="627">
        <v>18964</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14362</v>
      </c>
      <c r="S19" s="624"/>
      <c r="T19" s="624"/>
      <c r="U19" s="624"/>
      <c r="V19" s="624"/>
      <c r="W19" s="624"/>
      <c r="X19" s="624"/>
      <c r="Y19" s="625"/>
      <c r="Z19" s="626">
        <v>0.1</v>
      </c>
      <c r="AA19" s="626"/>
      <c r="AB19" s="626"/>
      <c r="AC19" s="626"/>
      <c r="AD19" s="627">
        <v>14362</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490</v>
      </c>
      <c r="BH19" s="624"/>
      <c r="BI19" s="624"/>
      <c r="BJ19" s="624"/>
      <c r="BK19" s="624"/>
      <c r="BL19" s="624"/>
      <c r="BM19" s="624"/>
      <c r="BN19" s="625"/>
      <c r="BO19" s="626">
        <v>0</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4602</v>
      </c>
      <c r="S20" s="624"/>
      <c r="T20" s="624"/>
      <c r="U20" s="624"/>
      <c r="V20" s="624"/>
      <c r="W20" s="624"/>
      <c r="X20" s="624"/>
      <c r="Y20" s="625"/>
      <c r="Z20" s="626">
        <v>0</v>
      </c>
      <c r="AA20" s="626"/>
      <c r="AB20" s="626"/>
      <c r="AC20" s="626"/>
      <c r="AD20" s="627">
        <v>4602</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490</v>
      </c>
      <c r="BH20" s="624"/>
      <c r="BI20" s="624"/>
      <c r="BJ20" s="624"/>
      <c r="BK20" s="624"/>
      <c r="BL20" s="624"/>
      <c r="BM20" s="624"/>
      <c r="BN20" s="625"/>
      <c r="BO20" s="626">
        <v>0</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19397586</v>
      </c>
      <c r="CS20" s="624"/>
      <c r="CT20" s="624"/>
      <c r="CU20" s="624"/>
      <c r="CV20" s="624"/>
      <c r="CW20" s="624"/>
      <c r="CX20" s="624"/>
      <c r="CY20" s="625"/>
      <c r="CZ20" s="626">
        <v>100</v>
      </c>
      <c r="DA20" s="626"/>
      <c r="DB20" s="626"/>
      <c r="DC20" s="626"/>
      <c r="DD20" s="632">
        <v>386599</v>
      </c>
      <c r="DE20" s="624"/>
      <c r="DF20" s="624"/>
      <c r="DG20" s="624"/>
      <c r="DH20" s="624"/>
      <c r="DI20" s="624"/>
      <c r="DJ20" s="624"/>
      <c r="DK20" s="624"/>
      <c r="DL20" s="624"/>
      <c r="DM20" s="624"/>
      <c r="DN20" s="624"/>
      <c r="DO20" s="624"/>
      <c r="DP20" s="625"/>
      <c r="DQ20" s="632">
        <v>3525280</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1324517</v>
      </c>
      <c r="S21" s="624"/>
      <c r="T21" s="624"/>
      <c r="U21" s="624"/>
      <c r="V21" s="624"/>
      <c r="W21" s="624"/>
      <c r="X21" s="624"/>
      <c r="Y21" s="625"/>
      <c r="Z21" s="626">
        <v>6.7</v>
      </c>
      <c r="AA21" s="626"/>
      <c r="AB21" s="626"/>
      <c r="AC21" s="626"/>
      <c r="AD21" s="627">
        <v>1234500</v>
      </c>
      <c r="AE21" s="627"/>
      <c r="AF21" s="627"/>
      <c r="AG21" s="627"/>
      <c r="AH21" s="627"/>
      <c r="AI21" s="627"/>
      <c r="AJ21" s="627"/>
      <c r="AK21" s="627"/>
      <c r="AL21" s="628">
        <v>41.2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490</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1234500</v>
      </c>
      <c r="S22" s="624"/>
      <c r="T22" s="624"/>
      <c r="U22" s="624"/>
      <c r="V22" s="624"/>
      <c r="W22" s="624"/>
      <c r="X22" s="624"/>
      <c r="Y22" s="625"/>
      <c r="Z22" s="626">
        <v>6.2</v>
      </c>
      <c r="AA22" s="626"/>
      <c r="AB22" s="626"/>
      <c r="AC22" s="626"/>
      <c r="AD22" s="627">
        <v>1234500</v>
      </c>
      <c r="AE22" s="627"/>
      <c r="AF22" s="627"/>
      <c r="AG22" s="627"/>
      <c r="AH22" s="627"/>
      <c r="AI22" s="627"/>
      <c r="AJ22" s="627"/>
      <c r="AK22" s="627"/>
      <c r="AL22" s="628">
        <v>41.2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90017</v>
      </c>
      <c r="S23" s="624"/>
      <c r="T23" s="624"/>
      <c r="U23" s="624"/>
      <c r="V23" s="624"/>
      <c r="W23" s="624"/>
      <c r="X23" s="624"/>
      <c r="Y23" s="625"/>
      <c r="Z23" s="626">
        <v>0.5</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2246363</v>
      </c>
      <c r="CS24" s="613"/>
      <c r="CT24" s="613"/>
      <c r="CU24" s="613"/>
      <c r="CV24" s="613"/>
      <c r="CW24" s="613"/>
      <c r="CX24" s="613"/>
      <c r="CY24" s="614"/>
      <c r="CZ24" s="617">
        <v>11.6</v>
      </c>
      <c r="DA24" s="618"/>
      <c r="DB24" s="618"/>
      <c r="DC24" s="634"/>
      <c r="DD24" s="655">
        <v>1056844</v>
      </c>
      <c r="DE24" s="613"/>
      <c r="DF24" s="613"/>
      <c r="DG24" s="613"/>
      <c r="DH24" s="613"/>
      <c r="DI24" s="613"/>
      <c r="DJ24" s="613"/>
      <c r="DK24" s="614"/>
      <c r="DL24" s="655">
        <v>1054341</v>
      </c>
      <c r="DM24" s="613"/>
      <c r="DN24" s="613"/>
      <c r="DO24" s="613"/>
      <c r="DP24" s="613"/>
      <c r="DQ24" s="613"/>
      <c r="DR24" s="613"/>
      <c r="DS24" s="613"/>
      <c r="DT24" s="613"/>
      <c r="DU24" s="613"/>
      <c r="DV24" s="614"/>
      <c r="DW24" s="617">
        <v>34.799999999999997</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3069925</v>
      </c>
      <c r="S25" s="624"/>
      <c r="T25" s="624"/>
      <c r="U25" s="624"/>
      <c r="V25" s="624"/>
      <c r="W25" s="624"/>
      <c r="X25" s="624"/>
      <c r="Y25" s="625"/>
      <c r="Z25" s="626">
        <v>15.5</v>
      </c>
      <c r="AA25" s="626"/>
      <c r="AB25" s="626"/>
      <c r="AC25" s="626"/>
      <c r="AD25" s="627">
        <v>2979908</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768463</v>
      </c>
      <c r="CS25" s="644"/>
      <c r="CT25" s="644"/>
      <c r="CU25" s="644"/>
      <c r="CV25" s="644"/>
      <c r="CW25" s="644"/>
      <c r="CX25" s="644"/>
      <c r="CY25" s="645"/>
      <c r="CZ25" s="628">
        <v>4</v>
      </c>
      <c r="DA25" s="656"/>
      <c r="DB25" s="656"/>
      <c r="DC25" s="658"/>
      <c r="DD25" s="632">
        <v>699099</v>
      </c>
      <c r="DE25" s="644"/>
      <c r="DF25" s="644"/>
      <c r="DG25" s="644"/>
      <c r="DH25" s="644"/>
      <c r="DI25" s="644"/>
      <c r="DJ25" s="644"/>
      <c r="DK25" s="645"/>
      <c r="DL25" s="632">
        <v>697191</v>
      </c>
      <c r="DM25" s="644"/>
      <c r="DN25" s="644"/>
      <c r="DO25" s="644"/>
      <c r="DP25" s="644"/>
      <c r="DQ25" s="644"/>
      <c r="DR25" s="644"/>
      <c r="DS25" s="644"/>
      <c r="DT25" s="644"/>
      <c r="DU25" s="644"/>
      <c r="DV25" s="645"/>
      <c r="DW25" s="628">
        <v>23</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931</v>
      </c>
      <c r="S26" s="624"/>
      <c r="T26" s="624"/>
      <c r="U26" s="624"/>
      <c r="V26" s="624"/>
      <c r="W26" s="624"/>
      <c r="X26" s="624"/>
      <c r="Y26" s="625"/>
      <c r="Z26" s="626">
        <v>0</v>
      </c>
      <c r="AA26" s="626"/>
      <c r="AB26" s="626"/>
      <c r="AC26" s="626"/>
      <c r="AD26" s="627">
        <v>931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466964</v>
      </c>
      <c r="CS26" s="624"/>
      <c r="CT26" s="624"/>
      <c r="CU26" s="624"/>
      <c r="CV26" s="624"/>
      <c r="CW26" s="624"/>
      <c r="CX26" s="624"/>
      <c r="CY26" s="625"/>
      <c r="CZ26" s="628">
        <v>2.4</v>
      </c>
      <c r="DA26" s="656"/>
      <c r="DB26" s="656"/>
      <c r="DC26" s="658"/>
      <c r="DD26" s="632">
        <v>414780</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9292</v>
      </c>
      <c r="S27" s="624"/>
      <c r="T27" s="624"/>
      <c r="U27" s="624"/>
      <c r="V27" s="624"/>
      <c r="W27" s="624"/>
      <c r="X27" s="624"/>
      <c r="Y27" s="625"/>
      <c r="Z27" s="626">
        <v>0</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1435149</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1174743</v>
      </c>
      <c r="CS27" s="644"/>
      <c r="CT27" s="644"/>
      <c r="CU27" s="644"/>
      <c r="CV27" s="644"/>
      <c r="CW27" s="644"/>
      <c r="CX27" s="644"/>
      <c r="CY27" s="645"/>
      <c r="CZ27" s="628">
        <v>6.1</v>
      </c>
      <c r="DA27" s="656"/>
      <c r="DB27" s="656"/>
      <c r="DC27" s="658"/>
      <c r="DD27" s="632">
        <v>79192</v>
      </c>
      <c r="DE27" s="644"/>
      <c r="DF27" s="644"/>
      <c r="DG27" s="644"/>
      <c r="DH27" s="644"/>
      <c r="DI27" s="644"/>
      <c r="DJ27" s="644"/>
      <c r="DK27" s="645"/>
      <c r="DL27" s="632">
        <v>78597</v>
      </c>
      <c r="DM27" s="644"/>
      <c r="DN27" s="644"/>
      <c r="DO27" s="644"/>
      <c r="DP27" s="644"/>
      <c r="DQ27" s="644"/>
      <c r="DR27" s="644"/>
      <c r="DS27" s="644"/>
      <c r="DT27" s="644"/>
      <c r="DU27" s="644"/>
      <c r="DV27" s="645"/>
      <c r="DW27" s="628">
        <v>2.6</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52778</v>
      </c>
      <c r="S28" s="624"/>
      <c r="T28" s="624"/>
      <c r="U28" s="624"/>
      <c r="V28" s="624"/>
      <c r="W28" s="624"/>
      <c r="X28" s="624"/>
      <c r="Y28" s="625"/>
      <c r="Z28" s="626">
        <v>0.3</v>
      </c>
      <c r="AA28" s="626"/>
      <c r="AB28" s="626"/>
      <c r="AC28" s="626"/>
      <c r="AD28" s="627">
        <v>3186</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303157</v>
      </c>
      <c r="CS28" s="624"/>
      <c r="CT28" s="624"/>
      <c r="CU28" s="624"/>
      <c r="CV28" s="624"/>
      <c r="CW28" s="624"/>
      <c r="CX28" s="624"/>
      <c r="CY28" s="625"/>
      <c r="CZ28" s="628">
        <v>1.6</v>
      </c>
      <c r="DA28" s="656"/>
      <c r="DB28" s="656"/>
      <c r="DC28" s="658"/>
      <c r="DD28" s="632">
        <v>278553</v>
      </c>
      <c r="DE28" s="624"/>
      <c r="DF28" s="624"/>
      <c r="DG28" s="624"/>
      <c r="DH28" s="624"/>
      <c r="DI28" s="624"/>
      <c r="DJ28" s="624"/>
      <c r="DK28" s="625"/>
      <c r="DL28" s="632">
        <v>278553</v>
      </c>
      <c r="DM28" s="624"/>
      <c r="DN28" s="624"/>
      <c r="DO28" s="624"/>
      <c r="DP28" s="624"/>
      <c r="DQ28" s="624"/>
      <c r="DR28" s="624"/>
      <c r="DS28" s="624"/>
      <c r="DT28" s="624"/>
      <c r="DU28" s="624"/>
      <c r="DV28" s="625"/>
      <c r="DW28" s="628">
        <v>9.1999999999999993</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18165</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303157</v>
      </c>
      <c r="CS29" s="644"/>
      <c r="CT29" s="644"/>
      <c r="CU29" s="644"/>
      <c r="CV29" s="644"/>
      <c r="CW29" s="644"/>
      <c r="CX29" s="644"/>
      <c r="CY29" s="645"/>
      <c r="CZ29" s="628">
        <v>1.6</v>
      </c>
      <c r="DA29" s="656"/>
      <c r="DB29" s="656"/>
      <c r="DC29" s="658"/>
      <c r="DD29" s="632">
        <v>278553</v>
      </c>
      <c r="DE29" s="644"/>
      <c r="DF29" s="644"/>
      <c r="DG29" s="644"/>
      <c r="DH29" s="644"/>
      <c r="DI29" s="644"/>
      <c r="DJ29" s="644"/>
      <c r="DK29" s="645"/>
      <c r="DL29" s="632">
        <v>278553</v>
      </c>
      <c r="DM29" s="644"/>
      <c r="DN29" s="644"/>
      <c r="DO29" s="644"/>
      <c r="DP29" s="644"/>
      <c r="DQ29" s="644"/>
      <c r="DR29" s="644"/>
      <c r="DS29" s="644"/>
      <c r="DT29" s="644"/>
      <c r="DU29" s="644"/>
      <c r="DV29" s="645"/>
      <c r="DW29" s="628">
        <v>9.1999999999999993</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873663</v>
      </c>
      <c r="S30" s="624"/>
      <c r="T30" s="624"/>
      <c r="U30" s="624"/>
      <c r="V30" s="624"/>
      <c r="W30" s="624"/>
      <c r="X30" s="624"/>
      <c r="Y30" s="625"/>
      <c r="Z30" s="626">
        <v>4.4000000000000004</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294548</v>
      </c>
      <c r="CS30" s="624"/>
      <c r="CT30" s="624"/>
      <c r="CU30" s="624"/>
      <c r="CV30" s="624"/>
      <c r="CW30" s="624"/>
      <c r="CX30" s="624"/>
      <c r="CY30" s="625"/>
      <c r="CZ30" s="628">
        <v>1.5</v>
      </c>
      <c r="DA30" s="656"/>
      <c r="DB30" s="656"/>
      <c r="DC30" s="658"/>
      <c r="DD30" s="632">
        <v>269944</v>
      </c>
      <c r="DE30" s="624"/>
      <c r="DF30" s="624"/>
      <c r="DG30" s="624"/>
      <c r="DH30" s="624"/>
      <c r="DI30" s="624"/>
      <c r="DJ30" s="624"/>
      <c r="DK30" s="625"/>
      <c r="DL30" s="632">
        <v>269944</v>
      </c>
      <c r="DM30" s="624"/>
      <c r="DN30" s="624"/>
      <c r="DO30" s="624"/>
      <c r="DP30" s="624"/>
      <c r="DQ30" s="624"/>
      <c r="DR30" s="624"/>
      <c r="DS30" s="624"/>
      <c r="DT30" s="624"/>
      <c r="DU30" s="624"/>
      <c r="DV30" s="625"/>
      <c r="DW30" s="628">
        <v>8.9</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v>8795</v>
      </c>
      <c r="S31" s="624"/>
      <c r="T31" s="624"/>
      <c r="U31" s="624"/>
      <c r="V31" s="624"/>
      <c r="W31" s="624"/>
      <c r="X31" s="624"/>
      <c r="Y31" s="625"/>
      <c r="Z31" s="626">
        <v>0</v>
      </c>
      <c r="AA31" s="626"/>
      <c r="AB31" s="626"/>
      <c r="AC31" s="626"/>
      <c r="AD31" s="627">
        <v>8795</v>
      </c>
      <c r="AE31" s="627"/>
      <c r="AF31" s="627"/>
      <c r="AG31" s="627"/>
      <c r="AH31" s="627"/>
      <c r="AI31" s="627"/>
      <c r="AJ31" s="627"/>
      <c r="AK31" s="627"/>
      <c r="AL31" s="628">
        <v>0.3</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99.2</v>
      </c>
      <c r="BH31" s="667"/>
      <c r="BI31" s="667"/>
      <c r="BJ31" s="667"/>
      <c r="BK31" s="667"/>
      <c r="BL31" s="667"/>
      <c r="BM31" s="618">
        <v>97.9</v>
      </c>
      <c r="BN31" s="667"/>
      <c r="BO31" s="667"/>
      <c r="BP31" s="667"/>
      <c r="BQ31" s="668"/>
      <c r="BR31" s="670">
        <v>99.3</v>
      </c>
      <c r="BS31" s="667"/>
      <c r="BT31" s="667"/>
      <c r="BU31" s="667"/>
      <c r="BV31" s="667"/>
      <c r="BW31" s="667"/>
      <c r="BX31" s="618">
        <v>97.7</v>
      </c>
      <c r="BY31" s="667"/>
      <c r="BZ31" s="667"/>
      <c r="CA31" s="667"/>
      <c r="CB31" s="668"/>
      <c r="CD31" s="663"/>
      <c r="CE31" s="664"/>
      <c r="CF31" s="620" t="s">
        <v>300</v>
      </c>
      <c r="CG31" s="621"/>
      <c r="CH31" s="621"/>
      <c r="CI31" s="621"/>
      <c r="CJ31" s="621"/>
      <c r="CK31" s="621"/>
      <c r="CL31" s="621"/>
      <c r="CM31" s="621"/>
      <c r="CN31" s="621"/>
      <c r="CO31" s="621"/>
      <c r="CP31" s="621"/>
      <c r="CQ31" s="622"/>
      <c r="CR31" s="623">
        <v>8609</v>
      </c>
      <c r="CS31" s="644"/>
      <c r="CT31" s="644"/>
      <c r="CU31" s="644"/>
      <c r="CV31" s="644"/>
      <c r="CW31" s="644"/>
      <c r="CX31" s="644"/>
      <c r="CY31" s="645"/>
      <c r="CZ31" s="628">
        <v>0</v>
      </c>
      <c r="DA31" s="656"/>
      <c r="DB31" s="656"/>
      <c r="DC31" s="658"/>
      <c r="DD31" s="632">
        <v>8609</v>
      </c>
      <c r="DE31" s="644"/>
      <c r="DF31" s="644"/>
      <c r="DG31" s="644"/>
      <c r="DH31" s="644"/>
      <c r="DI31" s="644"/>
      <c r="DJ31" s="644"/>
      <c r="DK31" s="645"/>
      <c r="DL31" s="632">
        <v>8609</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453741</v>
      </c>
      <c r="S32" s="624"/>
      <c r="T32" s="624"/>
      <c r="U32" s="624"/>
      <c r="V32" s="624"/>
      <c r="W32" s="624"/>
      <c r="X32" s="624"/>
      <c r="Y32" s="625"/>
      <c r="Z32" s="626">
        <v>2.2999999999999998</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44"/>
      <c r="BI32" s="644"/>
      <c r="BJ32" s="644"/>
      <c r="BK32" s="644"/>
      <c r="BL32" s="644"/>
      <c r="BM32" s="629">
        <v>97.7</v>
      </c>
      <c r="BN32" s="644"/>
      <c r="BO32" s="644"/>
      <c r="BP32" s="644"/>
      <c r="BQ32" s="669"/>
      <c r="BR32" s="680">
        <v>99.1</v>
      </c>
      <c r="BS32" s="644"/>
      <c r="BT32" s="644"/>
      <c r="BU32" s="644"/>
      <c r="BV32" s="644"/>
      <c r="BW32" s="644"/>
      <c r="BX32" s="629">
        <v>97.1</v>
      </c>
      <c r="BY32" s="644"/>
      <c r="BZ32" s="644"/>
      <c r="CA32" s="644"/>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6"/>
      <c r="DB32" s="656"/>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2240</v>
      </c>
      <c r="S33" s="624"/>
      <c r="T33" s="624"/>
      <c r="U33" s="624"/>
      <c r="V33" s="624"/>
      <c r="W33" s="624"/>
      <c r="X33" s="624"/>
      <c r="Y33" s="625"/>
      <c r="Z33" s="626">
        <v>0</v>
      </c>
      <c r="AA33" s="626"/>
      <c r="AB33" s="626"/>
      <c r="AC33" s="626"/>
      <c r="AD33" s="627" t="s">
        <v>121</v>
      </c>
      <c r="AE33" s="627"/>
      <c r="AF33" s="627"/>
      <c r="AG33" s="627"/>
      <c r="AH33" s="627"/>
      <c r="AI33" s="627"/>
      <c r="AJ33" s="627"/>
      <c r="AK33" s="627"/>
      <c r="AL33" s="628" t="s">
        <v>121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99.2</v>
      </c>
      <c r="BH33" s="682"/>
      <c r="BI33" s="682"/>
      <c r="BJ33" s="682"/>
      <c r="BK33" s="682"/>
      <c r="BL33" s="682"/>
      <c r="BM33" s="683">
        <v>97.9</v>
      </c>
      <c r="BN33" s="682"/>
      <c r="BO33" s="682"/>
      <c r="BP33" s="682"/>
      <c r="BQ33" s="684"/>
      <c r="BR33" s="681">
        <v>99.4</v>
      </c>
      <c r="BS33" s="682"/>
      <c r="BT33" s="682"/>
      <c r="BU33" s="682"/>
      <c r="BV33" s="682"/>
      <c r="BW33" s="682"/>
      <c r="BX33" s="683">
        <v>98</v>
      </c>
      <c r="BY33" s="682"/>
      <c r="BZ33" s="682"/>
      <c r="CA33" s="682"/>
      <c r="CB33" s="684"/>
      <c r="CD33" s="620" t="s">
        <v>307</v>
      </c>
      <c r="CE33" s="621"/>
      <c r="CF33" s="621"/>
      <c r="CG33" s="621"/>
      <c r="CH33" s="621"/>
      <c r="CI33" s="621"/>
      <c r="CJ33" s="621"/>
      <c r="CK33" s="621"/>
      <c r="CL33" s="621"/>
      <c r="CM33" s="621"/>
      <c r="CN33" s="621"/>
      <c r="CO33" s="621"/>
      <c r="CP33" s="621"/>
      <c r="CQ33" s="622"/>
      <c r="CR33" s="623">
        <v>16752881</v>
      </c>
      <c r="CS33" s="644"/>
      <c r="CT33" s="644"/>
      <c r="CU33" s="644"/>
      <c r="CV33" s="644"/>
      <c r="CW33" s="644"/>
      <c r="CX33" s="644"/>
      <c r="CY33" s="645"/>
      <c r="CZ33" s="628">
        <v>86.4</v>
      </c>
      <c r="DA33" s="656"/>
      <c r="DB33" s="656"/>
      <c r="DC33" s="658"/>
      <c r="DD33" s="632">
        <v>2425034</v>
      </c>
      <c r="DE33" s="644"/>
      <c r="DF33" s="644"/>
      <c r="DG33" s="644"/>
      <c r="DH33" s="644"/>
      <c r="DI33" s="644"/>
      <c r="DJ33" s="644"/>
      <c r="DK33" s="645"/>
      <c r="DL33" s="632">
        <v>1698352</v>
      </c>
      <c r="DM33" s="644"/>
      <c r="DN33" s="644"/>
      <c r="DO33" s="644"/>
      <c r="DP33" s="644"/>
      <c r="DQ33" s="644"/>
      <c r="DR33" s="644"/>
      <c r="DS33" s="644"/>
      <c r="DT33" s="644"/>
      <c r="DU33" s="644"/>
      <c r="DV33" s="645"/>
      <c r="DW33" s="628">
        <v>56.1</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7544899</v>
      </c>
      <c r="S34" s="624"/>
      <c r="T34" s="624"/>
      <c r="U34" s="624"/>
      <c r="V34" s="624"/>
      <c r="W34" s="624"/>
      <c r="X34" s="624"/>
      <c r="Y34" s="625"/>
      <c r="Z34" s="626">
        <v>38</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2916045</v>
      </c>
      <c r="CS34" s="624"/>
      <c r="CT34" s="624"/>
      <c r="CU34" s="624"/>
      <c r="CV34" s="624"/>
      <c r="CW34" s="624"/>
      <c r="CX34" s="624"/>
      <c r="CY34" s="625"/>
      <c r="CZ34" s="628">
        <v>15</v>
      </c>
      <c r="DA34" s="656"/>
      <c r="DB34" s="656"/>
      <c r="DC34" s="658"/>
      <c r="DD34" s="632">
        <v>744015</v>
      </c>
      <c r="DE34" s="624"/>
      <c r="DF34" s="624"/>
      <c r="DG34" s="624"/>
      <c r="DH34" s="624"/>
      <c r="DI34" s="624"/>
      <c r="DJ34" s="624"/>
      <c r="DK34" s="625"/>
      <c r="DL34" s="632">
        <v>487433</v>
      </c>
      <c r="DM34" s="624"/>
      <c r="DN34" s="624"/>
      <c r="DO34" s="624"/>
      <c r="DP34" s="624"/>
      <c r="DQ34" s="624"/>
      <c r="DR34" s="624"/>
      <c r="DS34" s="624"/>
      <c r="DT34" s="624"/>
      <c r="DU34" s="624"/>
      <c r="DV34" s="625"/>
      <c r="DW34" s="628">
        <v>16.100000000000001</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6459632</v>
      </c>
      <c r="S35" s="624"/>
      <c r="T35" s="624"/>
      <c r="U35" s="624"/>
      <c r="V35" s="624"/>
      <c r="W35" s="624"/>
      <c r="X35" s="624"/>
      <c r="Y35" s="625"/>
      <c r="Z35" s="626">
        <v>32.6</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26079</v>
      </c>
      <c r="CS35" s="644"/>
      <c r="CT35" s="644"/>
      <c r="CU35" s="644"/>
      <c r="CV35" s="644"/>
      <c r="CW35" s="644"/>
      <c r="CX35" s="644"/>
      <c r="CY35" s="645"/>
      <c r="CZ35" s="628">
        <v>0.1</v>
      </c>
      <c r="DA35" s="656"/>
      <c r="DB35" s="656"/>
      <c r="DC35" s="658"/>
      <c r="DD35" s="632">
        <v>22796</v>
      </c>
      <c r="DE35" s="644"/>
      <c r="DF35" s="644"/>
      <c r="DG35" s="644"/>
      <c r="DH35" s="644"/>
      <c r="DI35" s="644"/>
      <c r="DJ35" s="644"/>
      <c r="DK35" s="645"/>
      <c r="DL35" s="632">
        <v>22756</v>
      </c>
      <c r="DM35" s="644"/>
      <c r="DN35" s="644"/>
      <c r="DO35" s="644"/>
      <c r="DP35" s="644"/>
      <c r="DQ35" s="644"/>
      <c r="DR35" s="644"/>
      <c r="DS35" s="644"/>
      <c r="DT35" s="644"/>
      <c r="DU35" s="644"/>
      <c r="DV35" s="645"/>
      <c r="DW35" s="628">
        <v>0.8</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493813</v>
      </c>
      <c r="S36" s="624"/>
      <c r="T36" s="624"/>
      <c r="U36" s="624"/>
      <c r="V36" s="624"/>
      <c r="W36" s="624"/>
      <c r="X36" s="624"/>
      <c r="Y36" s="625"/>
      <c r="Z36" s="626">
        <v>2.5</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617115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93124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4760106</v>
      </c>
      <c r="CS36" s="624"/>
      <c r="CT36" s="624"/>
      <c r="CU36" s="624"/>
      <c r="CV36" s="624"/>
      <c r="CW36" s="624"/>
      <c r="CX36" s="624"/>
      <c r="CY36" s="625"/>
      <c r="CZ36" s="628">
        <v>24.5</v>
      </c>
      <c r="DA36" s="656"/>
      <c r="DB36" s="656"/>
      <c r="DC36" s="658"/>
      <c r="DD36" s="632">
        <v>742208</v>
      </c>
      <c r="DE36" s="624"/>
      <c r="DF36" s="624"/>
      <c r="DG36" s="624"/>
      <c r="DH36" s="624"/>
      <c r="DI36" s="624"/>
      <c r="DJ36" s="624"/>
      <c r="DK36" s="625"/>
      <c r="DL36" s="632">
        <v>631416</v>
      </c>
      <c r="DM36" s="624"/>
      <c r="DN36" s="624"/>
      <c r="DO36" s="624"/>
      <c r="DP36" s="624"/>
      <c r="DQ36" s="624"/>
      <c r="DR36" s="624"/>
      <c r="DS36" s="624"/>
      <c r="DT36" s="624"/>
      <c r="DU36" s="624"/>
      <c r="DV36" s="625"/>
      <c r="DW36" s="628">
        <v>20.9</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690672</v>
      </c>
      <c r="S37" s="624"/>
      <c r="T37" s="624"/>
      <c r="U37" s="624"/>
      <c r="V37" s="624"/>
      <c r="W37" s="624"/>
      <c r="X37" s="624"/>
      <c r="Y37" s="625"/>
      <c r="Z37" s="626">
        <v>3.5</v>
      </c>
      <c r="AA37" s="626"/>
      <c r="AB37" s="626"/>
      <c r="AC37" s="626"/>
      <c r="AD37" s="627">
        <v>5872</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214190</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83299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441943</v>
      </c>
      <c r="CS37" s="644"/>
      <c r="CT37" s="644"/>
      <c r="CU37" s="644"/>
      <c r="CV37" s="644"/>
      <c r="CW37" s="644"/>
      <c r="CX37" s="644"/>
      <c r="CY37" s="645"/>
      <c r="CZ37" s="628">
        <v>2.2999999999999998</v>
      </c>
      <c r="DA37" s="656"/>
      <c r="DB37" s="656"/>
      <c r="DC37" s="658"/>
      <c r="DD37" s="632">
        <v>440583</v>
      </c>
      <c r="DE37" s="644"/>
      <c r="DF37" s="644"/>
      <c r="DG37" s="644"/>
      <c r="DH37" s="644"/>
      <c r="DI37" s="644"/>
      <c r="DJ37" s="644"/>
      <c r="DK37" s="645"/>
      <c r="DL37" s="632">
        <v>413004</v>
      </c>
      <c r="DM37" s="644"/>
      <c r="DN37" s="644"/>
      <c r="DO37" s="644"/>
      <c r="DP37" s="644"/>
      <c r="DQ37" s="644"/>
      <c r="DR37" s="644"/>
      <c r="DS37" s="644"/>
      <c r="DT37" s="644"/>
      <c r="DU37" s="644"/>
      <c r="DV37" s="645"/>
      <c r="DW37" s="628">
        <v>13.6</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154424</v>
      </c>
      <c r="S38" s="624"/>
      <c r="T38" s="624"/>
      <c r="U38" s="624"/>
      <c r="V38" s="624"/>
      <c r="W38" s="624"/>
      <c r="X38" s="624"/>
      <c r="Y38" s="625"/>
      <c r="Z38" s="626">
        <v>0.8</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386</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995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616729</v>
      </c>
      <c r="CS38" s="624"/>
      <c r="CT38" s="624"/>
      <c r="CU38" s="624"/>
      <c r="CV38" s="624"/>
      <c r="CW38" s="624"/>
      <c r="CX38" s="624"/>
      <c r="CY38" s="625"/>
      <c r="CZ38" s="628">
        <v>3.2</v>
      </c>
      <c r="DA38" s="656"/>
      <c r="DB38" s="656"/>
      <c r="DC38" s="658"/>
      <c r="DD38" s="632">
        <v>556902</v>
      </c>
      <c r="DE38" s="624"/>
      <c r="DF38" s="624"/>
      <c r="DG38" s="624"/>
      <c r="DH38" s="624"/>
      <c r="DI38" s="624"/>
      <c r="DJ38" s="624"/>
      <c r="DK38" s="625"/>
      <c r="DL38" s="632">
        <v>556747</v>
      </c>
      <c r="DM38" s="624"/>
      <c r="DN38" s="624"/>
      <c r="DO38" s="624"/>
      <c r="DP38" s="624"/>
      <c r="DQ38" s="624"/>
      <c r="DR38" s="624"/>
      <c r="DS38" s="624"/>
      <c r="DT38" s="624"/>
      <c r="DU38" s="624"/>
      <c r="DV38" s="625"/>
      <c r="DW38" s="628">
        <v>18.399999999999999</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1528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5512957</v>
      </c>
      <c r="CS39" s="644"/>
      <c r="CT39" s="644"/>
      <c r="CU39" s="644"/>
      <c r="CV39" s="644"/>
      <c r="CW39" s="644"/>
      <c r="CX39" s="644"/>
      <c r="CY39" s="645"/>
      <c r="CZ39" s="628">
        <v>28.4</v>
      </c>
      <c r="DA39" s="656"/>
      <c r="DB39" s="656"/>
      <c r="DC39" s="658"/>
      <c r="DD39" s="632">
        <v>359113</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27324</v>
      </c>
      <c r="S40" s="624"/>
      <c r="T40" s="624"/>
      <c r="U40" s="624"/>
      <c r="V40" s="624"/>
      <c r="W40" s="624"/>
      <c r="X40" s="624"/>
      <c r="Y40" s="625"/>
      <c r="Z40" s="626">
        <v>0.1</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103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2920965</v>
      </c>
      <c r="CS40" s="624"/>
      <c r="CT40" s="624"/>
      <c r="CU40" s="624"/>
      <c r="CV40" s="624"/>
      <c r="CW40" s="624"/>
      <c r="CX40" s="624"/>
      <c r="CY40" s="625"/>
      <c r="CZ40" s="628">
        <v>15.1</v>
      </c>
      <c r="DA40" s="656"/>
      <c r="DB40" s="656"/>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19832970</v>
      </c>
      <c r="S41" s="696"/>
      <c r="T41" s="696"/>
      <c r="U41" s="696"/>
      <c r="V41" s="696"/>
      <c r="W41" s="696"/>
      <c r="X41" s="696"/>
      <c r="Y41" s="700"/>
      <c r="Z41" s="701">
        <v>100</v>
      </c>
      <c r="AA41" s="701"/>
      <c r="AB41" s="701"/>
      <c r="AC41" s="701"/>
      <c r="AD41" s="702">
        <v>2998692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71422</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331117</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422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398342</v>
      </c>
      <c r="CS42" s="644"/>
      <c r="CT42" s="644"/>
      <c r="CU42" s="644"/>
      <c r="CV42" s="644"/>
      <c r="CW42" s="644"/>
      <c r="CX42" s="644"/>
      <c r="CY42" s="645"/>
      <c r="CZ42" s="628">
        <v>2.1</v>
      </c>
      <c r="DA42" s="656"/>
      <c r="DB42" s="656"/>
      <c r="DC42" s="658"/>
      <c r="DD42" s="632">
        <v>43402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t="s">
        <v>121</v>
      </c>
      <c r="CS43" s="644"/>
      <c r="CT43" s="644"/>
      <c r="CU43" s="644"/>
      <c r="CV43" s="644"/>
      <c r="CW43" s="644"/>
      <c r="CX43" s="644"/>
      <c r="CY43" s="645"/>
      <c r="CZ43" s="628" t="s">
        <v>121</v>
      </c>
      <c r="DA43" s="656"/>
      <c r="DB43" s="656"/>
      <c r="DC43" s="658"/>
      <c r="DD43" s="632" t="s">
        <v>121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386599</v>
      </c>
      <c r="CS44" s="624"/>
      <c r="CT44" s="624"/>
      <c r="CU44" s="624"/>
      <c r="CV44" s="624"/>
      <c r="CW44" s="624"/>
      <c r="CX44" s="624"/>
      <c r="CY44" s="625"/>
      <c r="CZ44" s="628">
        <v>2</v>
      </c>
      <c r="DA44" s="629"/>
      <c r="DB44" s="629"/>
      <c r="DC44" s="635"/>
      <c r="DD44" s="632">
        <v>31659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60049</v>
      </c>
      <c r="CS45" s="644"/>
      <c r="CT45" s="644"/>
      <c r="CU45" s="644"/>
      <c r="CV45" s="644"/>
      <c r="CW45" s="644"/>
      <c r="CX45" s="644"/>
      <c r="CY45" s="645"/>
      <c r="CZ45" s="628">
        <v>0.3</v>
      </c>
      <c r="DA45" s="656"/>
      <c r="DB45" s="656"/>
      <c r="DC45" s="658"/>
      <c r="DD45" s="632">
        <v>4883</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322410</v>
      </c>
      <c r="CS46" s="624"/>
      <c r="CT46" s="624"/>
      <c r="CU46" s="624"/>
      <c r="CV46" s="624"/>
      <c r="CW46" s="624"/>
      <c r="CX46" s="624"/>
      <c r="CY46" s="625"/>
      <c r="CZ46" s="628">
        <v>1.7</v>
      </c>
      <c r="DA46" s="629"/>
      <c r="DB46" s="629"/>
      <c r="DC46" s="635"/>
      <c r="DD46" s="632">
        <v>22636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11743</v>
      </c>
      <c r="CS47" s="644"/>
      <c r="CT47" s="644"/>
      <c r="CU47" s="644"/>
      <c r="CV47" s="644"/>
      <c r="CW47" s="644"/>
      <c r="CX47" s="644"/>
      <c r="CY47" s="645"/>
      <c r="CZ47" s="628">
        <v>0.1</v>
      </c>
      <c r="DA47" s="656"/>
      <c r="DB47" s="656"/>
      <c r="DC47" s="658"/>
      <c r="DD47" s="632">
        <v>11743</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19397586</v>
      </c>
      <c r="CS49" s="682"/>
      <c r="CT49" s="682"/>
      <c r="CU49" s="682"/>
      <c r="CV49" s="682"/>
      <c r="CW49" s="682"/>
      <c r="CX49" s="682"/>
      <c r="CY49" s="711"/>
      <c r="CZ49" s="703">
        <v>100</v>
      </c>
      <c r="DA49" s="712"/>
      <c r="DB49" s="712"/>
      <c r="DC49" s="713"/>
      <c r="DD49" s="714">
        <v>3525280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pakPx+HAMH9wlO0m5KPml31qYLGAbegY+YdA3RPn6sfJkBgOCj1UlaMZJ9KQ7ceEKEj30jMz7N0RnevlkZA8A==" saltValue="ua7QJaHKhSf5TLBPRVWcL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B13" sqref="BB13"/>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19831</v>
      </c>
      <c r="R7" s="753"/>
      <c r="S7" s="753"/>
      <c r="T7" s="753"/>
      <c r="U7" s="753"/>
      <c r="V7" s="753">
        <v>19398</v>
      </c>
      <c r="W7" s="753"/>
      <c r="X7" s="753"/>
      <c r="Y7" s="753"/>
      <c r="Z7" s="753"/>
      <c r="AA7" s="753">
        <v>434</v>
      </c>
      <c r="AB7" s="753"/>
      <c r="AC7" s="753"/>
      <c r="AD7" s="753"/>
      <c r="AE7" s="754"/>
      <c r="AF7" s="755">
        <v>197</v>
      </c>
      <c r="AG7" s="756"/>
      <c r="AH7" s="756"/>
      <c r="AI7" s="756"/>
      <c r="AJ7" s="757"/>
      <c r="AK7" s="758">
        <v>13613</v>
      </c>
      <c r="AL7" s="759"/>
      <c r="AM7" s="759"/>
      <c r="AN7" s="759"/>
      <c r="AO7" s="759"/>
      <c r="AP7" s="759">
        <v>2646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561</v>
      </c>
      <c r="BS7" s="746" t="s">
        <v>562</v>
      </c>
      <c r="BT7" s="747"/>
      <c r="BU7" s="747"/>
      <c r="BV7" s="747"/>
      <c r="BW7" s="747"/>
      <c r="BX7" s="747"/>
      <c r="BY7" s="747"/>
      <c r="BZ7" s="747"/>
      <c r="CA7" s="747"/>
      <c r="CB7" s="747"/>
      <c r="CC7" s="747"/>
      <c r="CD7" s="747"/>
      <c r="CE7" s="747"/>
      <c r="CF7" s="747"/>
      <c r="CG7" s="762"/>
      <c r="CH7" s="743">
        <v>1</v>
      </c>
      <c r="CI7" s="744"/>
      <c r="CJ7" s="744"/>
      <c r="CK7" s="744"/>
      <c r="CL7" s="745"/>
      <c r="CM7" s="743">
        <v>11</v>
      </c>
      <c r="CN7" s="744"/>
      <c r="CO7" s="744"/>
      <c r="CP7" s="744"/>
      <c r="CQ7" s="745"/>
      <c r="CR7" s="743">
        <v>2</v>
      </c>
      <c r="CS7" s="744"/>
      <c r="CT7" s="744"/>
      <c r="CU7" s="744"/>
      <c r="CV7" s="745"/>
      <c r="CW7" s="743">
        <v>0</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2</v>
      </c>
      <c r="R8" s="784"/>
      <c r="S8" s="784"/>
      <c r="T8" s="784"/>
      <c r="U8" s="784"/>
      <c r="V8" s="784">
        <v>0</v>
      </c>
      <c r="W8" s="784"/>
      <c r="X8" s="784"/>
      <c r="Y8" s="784"/>
      <c r="Z8" s="784"/>
      <c r="AA8" s="784">
        <v>2</v>
      </c>
      <c r="AB8" s="784"/>
      <c r="AC8" s="784"/>
      <c r="AD8" s="784"/>
      <c r="AE8" s="785"/>
      <c r="AF8" s="786">
        <v>2</v>
      </c>
      <c r="AG8" s="787"/>
      <c r="AH8" s="787"/>
      <c r="AI8" s="787"/>
      <c r="AJ8" s="788"/>
      <c r="AK8" s="769">
        <v>0</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563</v>
      </c>
      <c r="BT8" s="774"/>
      <c r="BU8" s="774"/>
      <c r="BV8" s="774"/>
      <c r="BW8" s="774"/>
      <c r="BX8" s="774"/>
      <c r="BY8" s="774"/>
      <c r="BZ8" s="774"/>
      <c r="CA8" s="774"/>
      <c r="CB8" s="774"/>
      <c r="CC8" s="774"/>
      <c r="CD8" s="774"/>
      <c r="CE8" s="774"/>
      <c r="CF8" s="774"/>
      <c r="CG8" s="775"/>
      <c r="CH8" s="776">
        <v>5259</v>
      </c>
      <c r="CI8" s="777"/>
      <c r="CJ8" s="777"/>
      <c r="CK8" s="777"/>
      <c r="CL8" s="778"/>
      <c r="CM8" s="776">
        <v>-3151</v>
      </c>
      <c r="CN8" s="777"/>
      <c r="CO8" s="777"/>
      <c r="CP8" s="777"/>
      <c r="CQ8" s="778"/>
      <c r="CR8" s="776">
        <v>494</v>
      </c>
      <c r="CS8" s="777"/>
      <c r="CT8" s="777"/>
      <c r="CU8" s="777"/>
      <c r="CV8" s="778"/>
      <c r="CW8" s="776">
        <v>0</v>
      </c>
      <c r="CX8" s="777"/>
      <c r="CY8" s="777"/>
      <c r="CZ8" s="777"/>
      <c r="DA8" s="778"/>
      <c r="DB8" s="776">
        <v>2899</v>
      </c>
      <c r="DC8" s="777"/>
      <c r="DD8" s="777"/>
      <c r="DE8" s="777"/>
      <c r="DF8" s="778"/>
      <c r="DG8" s="776">
        <v>0</v>
      </c>
      <c r="DH8" s="777"/>
      <c r="DI8" s="777"/>
      <c r="DJ8" s="777"/>
      <c r="DK8" s="778"/>
      <c r="DL8" s="776">
        <v>0</v>
      </c>
      <c r="DM8" s="777"/>
      <c r="DN8" s="777"/>
      <c r="DO8" s="777"/>
      <c r="DP8" s="778"/>
      <c r="DQ8" s="776">
        <v>0</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19833</v>
      </c>
      <c r="R23" s="793"/>
      <c r="S23" s="793"/>
      <c r="T23" s="793"/>
      <c r="U23" s="793"/>
      <c r="V23" s="793">
        <v>19398</v>
      </c>
      <c r="W23" s="793"/>
      <c r="X23" s="793"/>
      <c r="Y23" s="793"/>
      <c r="Z23" s="793"/>
      <c r="AA23" s="793">
        <v>436</v>
      </c>
      <c r="AB23" s="793"/>
      <c r="AC23" s="793"/>
      <c r="AD23" s="793"/>
      <c r="AE23" s="794"/>
      <c r="AF23" s="795">
        <v>199</v>
      </c>
      <c r="AG23" s="793"/>
      <c r="AH23" s="793"/>
      <c r="AI23" s="793"/>
      <c r="AJ23" s="796"/>
      <c r="AK23" s="797"/>
      <c r="AL23" s="798"/>
      <c r="AM23" s="798"/>
      <c r="AN23" s="798"/>
      <c r="AO23" s="798"/>
      <c r="AP23" s="793">
        <v>2646</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1066</v>
      </c>
      <c r="R28" s="823"/>
      <c r="S28" s="823"/>
      <c r="T28" s="823"/>
      <c r="U28" s="823"/>
      <c r="V28" s="823">
        <v>973</v>
      </c>
      <c r="W28" s="823"/>
      <c r="X28" s="823"/>
      <c r="Y28" s="823"/>
      <c r="Z28" s="823"/>
      <c r="AA28" s="823">
        <v>93</v>
      </c>
      <c r="AB28" s="823"/>
      <c r="AC28" s="823"/>
      <c r="AD28" s="823"/>
      <c r="AE28" s="824"/>
      <c r="AF28" s="825">
        <v>93</v>
      </c>
      <c r="AG28" s="823"/>
      <c r="AH28" s="823"/>
      <c r="AI28" s="823"/>
      <c r="AJ28" s="826"/>
      <c r="AK28" s="827">
        <v>65</v>
      </c>
      <c r="AL28" s="828"/>
      <c r="AM28" s="828"/>
      <c r="AN28" s="828"/>
      <c r="AO28" s="828"/>
      <c r="AP28" s="828">
        <v>0</v>
      </c>
      <c r="AQ28" s="828"/>
      <c r="AR28" s="828"/>
      <c r="AS28" s="828"/>
      <c r="AT28" s="828"/>
      <c r="AU28" s="828">
        <v>0</v>
      </c>
      <c r="AV28" s="828"/>
      <c r="AW28" s="828"/>
      <c r="AX28" s="828"/>
      <c r="AY28" s="828"/>
      <c r="AZ28" s="829" t="s">
        <v>547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136</v>
      </c>
      <c r="R29" s="784"/>
      <c r="S29" s="784"/>
      <c r="T29" s="784"/>
      <c r="U29" s="784"/>
      <c r="V29" s="784">
        <v>131</v>
      </c>
      <c r="W29" s="784"/>
      <c r="X29" s="784"/>
      <c r="Y29" s="784"/>
      <c r="Z29" s="784"/>
      <c r="AA29" s="784">
        <v>5</v>
      </c>
      <c r="AB29" s="784"/>
      <c r="AC29" s="784"/>
      <c r="AD29" s="784"/>
      <c r="AE29" s="785"/>
      <c r="AF29" s="786">
        <v>5</v>
      </c>
      <c r="AG29" s="787"/>
      <c r="AH29" s="787"/>
      <c r="AI29" s="787"/>
      <c r="AJ29" s="788"/>
      <c r="AK29" s="834">
        <v>28</v>
      </c>
      <c r="AL29" s="830"/>
      <c r="AM29" s="830"/>
      <c r="AN29" s="830"/>
      <c r="AO29" s="830"/>
      <c r="AP29" s="830">
        <v>0</v>
      </c>
      <c r="AQ29" s="830"/>
      <c r="AR29" s="830"/>
      <c r="AS29" s="830"/>
      <c r="AT29" s="830"/>
      <c r="AU29" s="830">
        <v>0</v>
      </c>
      <c r="AV29" s="830"/>
      <c r="AW29" s="830"/>
      <c r="AX29" s="830"/>
      <c r="AY29" s="830"/>
      <c r="AZ29" s="831" t="s">
        <v>547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631</v>
      </c>
      <c r="R30" s="784"/>
      <c r="S30" s="784"/>
      <c r="T30" s="784"/>
      <c r="U30" s="784"/>
      <c r="V30" s="784">
        <v>558</v>
      </c>
      <c r="W30" s="784"/>
      <c r="X30" s="784"/>
      <c r="Y30" s="784"/>
      <c r="Z30" s="784"/>
      <c r="AA30" s="784">
        <v>73</v>
      </c>
      <c r="AB30" s="784"/>
      <c r="AC30" s="784"/>
      <c r="AD30" s="784"/>
      <c r="AE30" s="785"/>
      <c r="AF30" s="786">
        <v>73</v>
      </c>
      <c r="AG30" s="787"/>
      <c r="AH30" s="787"/>
      <c r="AI30" s="787"/>
      <c r="AJ30" s="788"/>
      <c r="AK30" s="834">
        <v>214</v>
      </c>
      <c r="AL30" s="830"/>
      <c r="AM30" s="830"/>
      <c r="AN30" s="830"/>
      <c r="AO30" s="830"/>
      <c r="AP30" s="830">
        <v>2851</v>
      </c>
      <c r="AQ30" s="830"/>
      <c r="AR30" s="830"/>
      <c r="AS30" s="830"/>
      <c r="AT30" s="830"/>
      <c r="AU30" s="830">
        <v>2152</v>
      </c>
      <c r="AV30" s="830"/>
      <c r="AW30" s="830"/>
      <c r="AX30" s="830"/>
      <c r="AY30" s="830"/>
      <c r="AZ30" s="831" t="s">
        <v>547</v>
      </c>
      <c r="BA30" s="831"/>
      <c r="BB30" s="831"/>
      <c r="BC30" s="831"/>
      <c r="BD30" s="831"/>
      <c r="BE30" s="832" t="s">
        <v>392</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171</v>
      </c>
      <c r="AG63" s="844"/>
      <c r="AH63" s="844"/>
      <c r="AI63" s="844"/>
      <c r="AJ63" s="845"/>
      <c r="AK63" s="846"/>
      <c r="AL63" s="841"/>
      <c r="AM63" s="841"/>
      <c r="AN63" s="841"/>
      <c r="AO63" s="841"/>
      <c r="AP63" s="844">
        <v>2851</v>
      </c>
      <c r="AQ63" s="844"/>
      <c r="AR63" s="844"/>
      <c r="AS63" s="844"/>
      <c r="AT63" s="844"/>
      <c r="AU63" s="844">
        <v>2152</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396</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548</v>
      </c>
      <c r="C68" s="870"/>
      <c r="D68" s="870"/>
      <c r="E68" s="870"/>
      <c r="F68" s="870"/>
      <c r="G68" s="870"/>
      <c r="H68" s="870"/>
      <c r="I68" s="870"/>
      <c r="J68" s="870"/>
      <c r="K68" s="870"/>
      <c r="L68" s="870"/>
      <c r="M68" s="870"/>
      <c r="N68" s="870"/>
      <c r="O68" s="870"/>
      <c r="P68" s="871"/>
      <c r="Q68" s="872">
        <v>1814</v>
      </c>
      <c r="R68" s="866"/>
      <c r="S68" s="866"/>
      <c r="T68" s="866"/>
      <c r="U68" s="866"/>
      <c r="V68" s="866">
        <v>171</v>
      </c>
      <c r="W68" s="866"/>
      <c r="X68" s="866"/>
      <c r="Y68" s="866"/>
      <c r="Z68" s="866"/>
      <c r="AA68" s="866">
        <v>23</v>
      </c>
      <c r="AB68" s="866"/>
      <c r="AC68" s="866"/>
      <c r="AD68" s="866"/>
      <c r="AE68" s="866"/>
      <c r="AF68" s="866">
        <v>23</v>
      </c>
      <c r="AG68" s="866"/>
      <c r="AH68" s="866"/>
      <c r="AI68" s="866"/>
      <c r="AJ68" s="866"/>
      <c r="AK68" s="866">
        <v>92</v>
      </c>
      <c r="AL68" s="866"/>
      <c r="AM68" s="866"/>
      <c r="AN68" s="866"/>
      <c r="AO68" s="866"/>
      <c r="AP68" s="866">
        <v>314</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549</v>
      </c>
      <c r="C69" s="874"/>
      <c r="D69" s="874"/>
      <c r="E69" s="874"/>
      <c r="F69" s="874"/>
      <c r="G69" s="874"/>
      <c r="H69" s="874"/>
      <c r="I69" s="874"/>
      <c r="J69" s="874"/>
      <c r="K69" s="874"/>
      <c r="L69" s="874"/>
      <c r="M69" s="874"/>
      <c r="N69" s="874"/>
      <c r="O69" s="874"/>
      <c r="P69" s="875"/>
      <c r="Q69" s="876">
        <v>103</v>
      </c>
      <c r="R69" s="830"/>
      <c r="S69" s="830"/>
      <c r="T69" s="830"/>
      <c r="U69" s="830"/>
      <c r="V69" s="830">
        <v>102</v>
      </c>
      <c r="W69" s="830"/>
      <c r="X69" s="830"/>
      <c r="Y69" s="830"/>
      <c r="Z69" s="830"/>
      <c r="AA69" s="830">
        <v>0</v>
      </c>
      <c r="AB69" s="830"/>
      <c r="AC69" s="830"/>
      <c r="AD69" s="830"/>
      <c r="AE69" s="830"/>
      <c r="AF69" s="830">
        <v>0</v>
      </c>
      <c r="AG69" s="830"/>
      <c r="AH69" s="830"/>
      <c r="AI69" s="830"/>
      <c r="AJ69" s="830"/>
      <c r="AK69" s="830">
        <v>0</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550</v>
      </c>
      <c r="C70" s="874"/>
      <c r="D70" s="874"/>
      <c r="E70" s="874"/>
      <c r="F70" s="874"/>
      <c r="G70" s="874"/>
      <c r="H70" s="874"/>
      <c r="I70" s="874"/>
      <c r="J70" s="874"/>
      <c r="K70" s="874"/>
      <c r="L70" s="874"/>
      <c r="M70" s="874"/>
      <c r="N70" s="874"/>
      <c r="O70" s="874"/>
      <c r="P70" s="875"/>
      <c r="Q70" s="876">
        <v>52</v>
      </c>
      <c r="R70" s="830"/>
      <c r="S70" s="830"/>
      <c r="T70" s="830"/>
      <c r="U70" s="830"/>
      <c r="V70" s="830">
        <v>48</v>
      </c>
      <c r="W70" s="830"/>
      <c r="X70" s="830"/>
      <c r="Y70" s="830"/>
      <c r="Z70" s="830"/>
      <c r="AA70" s="830">
        <v>4</v>
      </c>
      <c r="AB70" s="830"/>
      <c r="AC70" s="830"/>
      <c r="AD70" s="830"/>
      <c r="AE70" s="830"/>
      <c r="AF70" s="830">
        <v>4</v>
      </c>
      <c r="AG70" s="830"/>
      <c r="AH70" s="830"/>
      <c r="AI70" s="830"/>
      <c r="AJ70" s="830"/>
      <c r="AK70" s="830">
        <v>4</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552</v>
      </c>
      <c r="C71" s="874"/>
      <c r="D71" s="874"/>
      <c r="E71" s="874"/>
      <c r="F71" s="874"/>
      <c r="G71" s="874"/>
      <c r="H71" s="874"/>
      <c r="I71" s="874"/>
      <c r="J71" s="874"/>
      <c r="K71" s="874"/>
      <c r="L71" s="874"/>
      <c r="M71" s="874"/>
      <c r="N71" s="874"/>
      <c r="O71" s="874"/>
      <c r="P71" s="875"/>
      <c r="Q71" s="876">
        <v>1766</v>
      </c>
      <c r="R71" s="830"/>
      <c r="S71" s="830"/>
      <c r="T71" s="830"/>
      <c r="U71" s="830"/>
      <c r="V71" s="830">
        <v>1716</v>
      </c>
      <c r="W71" s="830"/>
      <c r="X71" s="830"/>
      <c r="Y71" s="830"/>
      <c r="Z71" s="830"/>
      <c r="AA71" s="830">
        <v>51</v>
      </c>
      <c r="AB71" s="830"/>
      <c r="AC71" s="830"/>
      <c r="AD71" s="830"/>
      <c r="AE71" s="830"/>
      <c r="AF71" s="830">
        <v>51</v>
      </c>
      <c r="AG71" s="830"/>
      <c r="AH71" s="830"/>
      <c r="AI71" s="830"/>
      <c r="AJ71" s="830"/>
      <c r="AK71" s="830">
        <v>162</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551</v>
      </c>
      <c r="C72" s="874"/>
      <c r="D72" s="874"/>
      <c r="E72" s="874"/>
      <c r="F72" s="874"/>
      <c r="G72" s="874"/>
      <c r="H72" s="874"/>
      <c r="I72" s="874"/>
      <c r="J72" s="874"/>
      <c r="K72" s="874"/>
      <c r="L72" s="874"/>
      <c r="M72" s="874"/>
      <c r="N72" s="874"/>
      <c r="O72" s="874"/>
      <c r="P72" s="875"/>
      <c r="Q72" s="876">
        <v>1378</v>
      </c>
      <c r="R72" s="830"/>
      <c r="S72" s="830"/>
      <c r="T72" s="830"/>
      <c r="U72" s="830"/>
      <c r="V72" s="830">
        <v>1280</v>
      </c>
      <c r="W72" s="830"/>
      <c r="X72" s="830"/>
      <c r="Y72" s="830"/>
      <c r="Z72" s="830"/>
      <c r="AA72" s="830">
        <v>98</v>
      </c>
      <c r="AB72" s="830"/>
      <c r="AC72" s="830"/>
      <c r="AD72" s="830"/>
      <c r="AE72" s="830"/>
      <c r="AF72" s="830">
        <v>98</v>
      </c>
      <c r="AG72" s="830"/>
      <c r="AH72" s="830"/>
      <c r="AI72" s="830"/>
      <c r="AJ72" s="830"/>
      <c r="AK72" s="830">
        <v>52</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553</v>
      </c>
      <c r="C73" s="874"/>
      <c r="D73" s="874"/>
      <c r="E73" s="874"/>
      <c r="F73" s="874"/>
      <c r="G73" s="874"/>
      <c r="H73" s="874"/>
      <c r="I73" s="874"/>
      <c r="J73" s="874"/>
      <c r="K73" s="874"/>
      <c r="L73" s="874"/>
      <c r="M73" s="874"/>
      <c r="N73" s="874"/>
      <c r="O73" s="874"/>
      <c r="P73" s="875"/>
      <c r="Q73" s="876">
        <v>124</v>
      </c>
      <c r="R73" s="830"/>
      <c r="S73" s="830"/>
      <c r="T73" s="830"/>
      <c r="U73" s="830"/>
      <c r="V73" s="830">
        <v>119</v>
      </c>
      <c r="W73" s="830"/>
      <c r="X73" s="830"/>
      <c r="Y73" s="830"/>
      <c r="Z73" s="830"/>
      <c r="AA73" s="830">
        <v>5</v>
      </c>
      <c r="AB73" s="830"/>
      <c r="AC73" s="830"/>
      <c r="AD73" s="830"/>
      <c r="AE73" s="830"/>
      <c r="AF73" s="830">
        <v>5</v>
      </c>
      <c r="AG73" s="830"/>
      <c r="AH73" s="830"/>
      <c r="AI73" s="830"/>
      <c r="AJ73" s="830"/>
      <c r="AK73" s="830">
        <v>40</v>
      </c>
      <c r="AL73" s="830"/>
      <c r="AM73" s="830"/>
      <c r="AN73" s="830"/>
      <c r="AO73" s="830"/>
      <c r="AP73" s="830">
        <v>0</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554</v>
      </c>
      <c r="C74" s="874"/>
      <c r="D74" s="874"/>
      <c r="E74" s="874"/>
      <c r="F74" s="874"/>
      <c r="G74" s="874"/>
      <c r="H74" s="874"/>
      <c r="I74" s="874"/>
      <c r="J74" s="874"/>
      <c r="K74" s="874"/>
      <c r="L74" s="874"/>
      <c r="M74" s="874"/>
      <c r="N74" s="874"/>
      <c r="O74" s="874"/>
      <c r="P74" s="875"/>
      <c r="Q74" s="876">
        <v>2773</v>
      </c>
      <c r="R74" s="830"/>
      <c r="S74" s="830"/>
      <c r="T74" s="830"/>
      <c r="U74" s="830"/>
      <c r="V74" s="830">
        <v>2573</v>
      </c>
      <c r="W74" s="830"/>
      <c r="X74" s="830"/>
      <c r="Y74" s="830"/>
      <c r="Z74" s="830"/>
      <c r="AA74" s="830">
        <v>200</v>
      </c>
      <c r="AB74" s="830"/>
      <c r="AC74" s="830"/>
      <c r="AD74" s="830"/>
      <c r="AE74" s="830"/>
      <c r="AF74" s="830">
        <v>200</v>
      </c>
      <c r="AG74" s="830"/>
      <c r="AH74" s="830"/>
      <c r="AI74" s="830"/>
      <c r="AJ74" s="830"/>
      <c r="AK74" s="830">
        <v>13</v>
      </c>
      <c r="AL74" s="830"/>
      <c r="AM74" s="830"/>
      <c r="AN74" s="830"/>
      <c r="AO74" s="830"/>
      <c r="AP74" s="830">
        <v>0</v>
      </c>
      <c r="AQ74" s="830"/>
      <c r="AR74" s="830"/>
      <c r="AS74" s="830"/>
      <c r="AT74" s="830"/>
      <c r="AU74" s="830">
        <v>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555</v>
      </c>
      <c r="C75" s="874"/>
      <c r="D75" s="874"/>
      <c r="E75" s="874"/>
      <c r="F75" s="874"/>
      <c r="G75" s="874"/>
      <c r="H75" s="874"/>
      <c r="I75" s="874"/>
      <c r="J75" s="874"/>
      <c r="K75" s="874"/>
      <c r="L75" s="874"/>
      <c r="M75" s="874"/>
      <c r="N75" s="874"/>
      <c r="O75" s="874"/>
      <c r="P75" s="875"/>
      <c r="Q75" s="877">
        <v>11041</v>
      </c>
      <c r="R75" s="878"/>
      <c r="S75" s="878"/>
      <c r="T75" s="878"/>
      <c r="U75" s="834"/>
      <c r="V75" s="879">
        <v>10984</v>
      </c>
      <c r="W75" s="878"/>
      <c r="X75" s="878"/>
      <c r="Y75" s="878"/>
      <c r="Z75" s="834"/>
      <c r="AA75" s="879">
        <v>58</v>
      </c>
      <c r="AB75" s="878"/>
      <c r="AC75" s="878"/>
      <c r="AD75" s="878"/>
      <c r="AE75" s="834"/>
      <c r="AF75" s="879">
        <v>58</v>
      </c>
      <c r="AG75" s="878"/>
      <c r="AH75" s="878"/>
      <c r="AI75" s="878"/>
      <c r="AJ75" s="834"/>
      <c r="AK75" s="879">
        <v>0</v>
      </c>
      <c r="AL75" s="878"/>
      <c r="AM75" s="878"/>
      <c r="AN75" s="878"/>
      <c r="AO75" s="834"/>
      <c r="AP75" s="879">
        <v>10221</v>
      </c>
      <c r="AQ75" s="878"/>
      <c r="AR75" s="878"/>
      <c r="AS75" s="878"/>
      <c r="AT75" s="834"/>
      <c r="AU75" s="879">
        <v>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556</v>
      </c>
      <c r="C76" s="874"/>
      <c r="D76" s="874"/>
      <c r="E76" s="874"/>
      <c r="F76" s="874"/>
      <c r="G76" s="874"/>
      <c r="H76" s="874"/>
      <c r="I76" s="874"/>
      <c r="J76" s="874"/>
      <c r="K76" s="874"/>
      <c r="L76" s="874"/>
      <c r="M76" s="874"/>
      <c r="N76" s="874"/>
      <c r="O76" s="874"/>
      <c r="P76" s="875"/>
      <c r="Q76" s="877">
        <v>10649</v>
      </c>
      <c r="R76" s="878"/>
      <c r="S76" s="878"/>
      <c r="T76" s="878"/>
      <c r="U76" s="834"/>
      <c r="V76" s="879">
        <v>10164</v>
      </c>
      <c r="W76" s="878"/>
      <c r="X76" s="878"/>
      <c r="Y76" s="878"/>
      <c r="Z76" s="834"/>
      <c r="AA76" s="879">
        <v>485</v>
      </c>
      <c r="AB76" s="878"/>
      <c r="AC76" s="878"/>
      <c r="AD76" s="878"/>
      <c r="AE76" s="834"/>
      <c r="AF76" s="879">
        <v>485</v>
      </c>
      <c r="AG76" s="878"/>
      <c r="AH76" s="878"/>
      <c r="AI76" s="878"/>
      <c r="AJ76" s="834"/>
      <c r="AK76" s="879">
        <v>1607</v>
      </c>
      <c r="AL76" s="878"/>
      <c r="AM76" s="878"/>
      <c r="AN76" s="878"/>
      <c r="AO76" s="834"/>
      <c r="AP76" s="879">
        <v>0</v>
      </c>
      <c r="AQ76" s="878"/>
      <c r="AR76" s="878"/>
      <c r="AS76" s="878"/>
      <c r="AT76" s="834"/>
      <c r="AU76" s="879">
        <v>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557</v>
      </c>
      <c r="C77" s="874"/>
      <c r="D77" s="874"/>
      <c r="E77" s="874"/>
      <c r="F77" s="874"/>
      <c r="G77" s="874"/>
      <c r="H77" s="874"/>
      <c r="I77" s="874"/>
      <c r="J77" s="874"/>
      <c r="K77" s="874"/>
      <c r="L77" s="874"/>
      <c r="M77" s="874"/>
      <c r="N77" s="874"/>
      <c r="O77" s="874"/>
      <c r="P77" s="875"/>
      <c r="Q77" s="877">
        <v>138788</v>
      </c>
      <c r="R77" s="878"/>
      <c r="S77" s="878"/>
      <c r="T77" s="878"/>
      <c r="U77" s="834"/>
      <c r="V77" s="879">
        <v>136779</v>
      </c>
      <c r="W77" s="878"/>
      <c r="X77" s="878"/>
      <c r="Y77" s="878"/>
      <c r="Z77" s="834"/>
      <c r="AA77" s="879">
        <v>2009</v>
      </c>
      <c r="AB77" s="878"/>
      <c r="AC77" s="878"/>
      <c r="AD77" s="878"/>
      <c r="AE77" s="834"/>
      <c r="AF77" s="879">
        <v>2009</v>
      </c>
      <c r="AG77" s="878"/>
      <c r="AH77" s="878"/>
      <c r="AI77" s="878"/>
      <c r="AJ77" s="834"/>
      <c r="AK77" s="879">
        <v>1048</v>
      </c>
      <c r="AL77" s="878"/>
      <c r="AM77" s="878"/>
      <c r="AN77" s="878"/>
      <c r="AO77" s="834"/>
      <c r="AP77" s="879">
        <v>0</v>
      </c>
      <c r="AQ77" s="878"/>
      <c r="AR77" s="878"/>
      <c r="AS77" s="878"/>
      <c r="AT77" s="834"/>
      <c r="AU77" s="879">
        <v>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558</v>
      </c>
      <c r="C78" s="874"/>
      <c r="D78" s="874"/>
      <c r="E78" s="874"/>
      <c r="F78" s="874"/>
      <c r="G78" s="874"/>
      <c r="H78" s="874"/>
      <c r="I78" s="874"/>
      <c r="J78" s="874"/>
      <c r="K78" s="874"/>
      <c r="L78" s="874"/>
      <c r="M78" s="874"/>
      <c r="N78" s="874"/>
      <c r="O78" s="874"/>
      <c r="P78" s="875"/>
      <c r="Q78" s="876">
        <v>23</v>
      </c>
      <c r="R78" s="830"/>
      <c r="S78" s="830"/>
      <c r="T78" s="830"/>
      <c r="U78" s="830"/>
      <c r="V78" s="830">
        <v>18</v>
      </c>
      <c r="W78" s="830"/>
      <c r="X78" s="830"/>
      <c r="Y78" s="830"/>
      <c r="Z78" s="830"/>
      <c r="AA78" s="830">
        <v>6</v>
      </c>
      <c r="AB78" s="830"/>
      <c r="AC78" s="830"/>
      <c r="AD78" s="830"/>
      <c r="AE78" s="830"/>
      <c r="AF78" s="830">
        <v>6</v>
      </c>
      <c r="AG78" s="830"/>
      <c r="AH78" s="830"/>
      <c r="AI78" s="830"/>
      <c r="AJ78" s="830"/>
      <c r="AK78" s="830">
        <v>5</v>
      </c>
      <c r="AL78" s="830"/>
      <c r="AM78" s="830"/>
      <c r="AN78" s="830"/>
      <c r="AO78" s="830"/>
      <c r="AP78" s="830">
        <v>0</v>
      </c>
      <c r="AQ78" s="830"/>
      <c r="AR78" s="830"/>
      <c r="AS78" s="830"/>
      <c r="AT78" s="830"/>
      <c r="AU78" s="830">
        <v>0</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559</v>
      </c>
      <c r="C79" s="874"/>
      <c r="D79" s="874"/>
      <c r="E79" s="874"/>
      <c r="F79" s="874"/>
      <c r="G79" s="874"/>
      <c r="H79" s="874"/>
      <c r="I79" s="874"/>
      <c r="J79" s="874"/>
      <c r="K79" s="874"/>
      <c r="L79" s="874"/>
      <c r="M79" s="874"/>
      <c r="N79" s="874"/>
      <c r="O79" s="874"/>
      <c r="P79" s="875"/>
      <c r="Q79" s="876">
        <v>2380</v>
      </c>
      <c r="R79" s="830"/>
      <c r="S79" s="830"/>
      <c r="T79" s="830"/>
      <c r="U79" s="830"/>
      <c r="V79" s="830">
        <v>2346</v>
      </c>
      <c r="W79" s="830"/>
      <c r="X79" s="830"/>
      <c r="Y79" s="830"/>
      <c r="Z79" s="830"/>
      <c r="AA79" s="830">
        <v>34</v>
      </c>
      <c r="AB79" s="830"/>
      <c r="AC79" s="830"/>
      <c r="AD79" s="830"/>
      <c r="AE79" s="830"/>
      <c r="AF79" s="830">
        <v>2662</v>
      </c>
      <c r="AG79" s="830"/>
      <c r="AH79" s="830"/>
      <c r="AI79" s="830"/>
      <c r="AJ79" s="830"/>
      <c r="AK79" s="830">
        <v>34</v>
      </c>
      <c r="AL79" s="830"/>
      <c r="AM79" s="830"/>
      <c r="AN79" s="830"/>
      <c r="AO79" s="830"/>
      <c r="AP79" s="830">
        <v>3930</v>
      </c>
      <c r="AQ79" s="830"/>
      <c r="AR79" s="830"/>
      <c r="AS79" s="830"/>
      <c r="AT79" s="830"/>
      <c r="AU79" s="830">
        <v>0</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560</v>
      </c>
      <c r="C80" s="874"/>
      <c r="D80" s="874"/>
      <c r="E80" s="874"/>
      <c r="F80" s="874"/>
      <c r="G80" s="874"/>
      <c r="H80" s="874"/>
      <c r="I80" s="874"/>
      <c r="J80" s="874"/>
      <c r="K80" s="874"/>
      <c r="L80" s="874"/>
      <c r="M80" s="874"/>
      <c r="N80" s="874"/>
      <c r="O80" s="874"/>
      <c r="P80" s="875"/>
      <c r="Q80" s="876">
        <v>2450</v>
      </c>
      <c r="R80" s="830"/>
      <c r="S80" s="830"/>
      <c r="T80" s="830"/>
      <c r="U80" s="830"/>
      <c r="V80" s="830">
        <v>2079</v>
      </c>
      <c r="W80" s="830"/>
      <c r="X80" s="830"/>
      <c r="Y80" s="830"/>
      <c r="Z80" s="830"/>
      <c r="AA80" s="830">
        <v>371</v>
      </c>
      <c r="AB80" s="830"/>
      <c r="AC80" s="830"/>
      <c r="AD80" s="830"/>
      <c r="AE80" s="830"/>
      <c r="AF80" s="830">
        <v>3221</v>
      </c>
      <c r="AG80" s="830"/>
      <c r="AH80" s="830"/>
      <c r="AI80" s="830"/>
      <c r="AJ80" s="830"/>
      <c r="AK80" s="830">
        <v>9</v>
      </c>
      <c r="AL80" s="830"/>
      <c r="AM80" s="830"/>
      <c r="AN80" s="830"/>
      <c r="AO80" s="830"/>
      <c r="AP80" s="830">
        <v>1110</v>
      </c>
      <c r="AQ80" s="830"/>
      <c r="AR80" s="830"/>
      <c r="AS80" s="830"/>
      <c r="AT80" s="830"/>
      <c r="AU80" s="830">
        <v>0</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8822</v>
      </c>
      <c r="AG88" s="844"/>
      <c r="AH88" s="844"/>
      <c r="AI88" s="844"/>
      <c r="AJ88" s="844"/>
      <c r="AK88" s="841"/>
      <c r="AL88" s="841"/>
      <c r="AM88" s="841"/>
      <c r="AN88" s="841"/>
      <c r="AO88" s="841"/>
      <c r="AP88" s="844">
        <v>15575</v>
      </c>
      <c r="AQ88" s="844"/>
      <c r="AR88" s="844"/>
      <c r="AS88" s="844"/>
      <c r="AT88" s="844"/>
      <c r="AU88" s="844">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496</v>
      </c>
      <c r="CS102" s="852"/>
      <c r="CT102" s="852"/>
      <c r="CU102" s="852"/>
      <c r="CV102" s="891"/>
      <c r="CW102" s="890">
        <v>0</v>
      </c>
      <c r="CX102" s="852"/>
      <c r="CY102" s="852"/>
      <c r="CZ102" s="852"/>
      <c r="DA102" s="891"/>
      <c r="DB102" s="890">
        <v>2899</v>
      </c>
      <c r="DC102" s="852"/>
      <c r="DD102" s="852"/>
      <c r="DE102" s="852"/>
      <c r="DF102" s="891"/>
      <c r="DG102" s="890">
        <v>0</v>
      </c>
      <c r="DH102" s="852"/>
      <c r="DI102" s="852"/>
      <c r="DJ102" s="852"/>
      <c r="DK102" s="891"/>
      <c r="DL102" s="890">
        <v>0</v>
      </c>
      <c r="DM102" s="852"/>
      <c r="DN102" s="852"/>
      <c r="DO102" s="852"/>
      <c r="DP102" s="891"/>
      <c r="DQ102" s="890">
        <v>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2">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359813</v>
      </c>
      <c r="AB110" s="900"/>
      <c r="AC110" s="900"/>
      <c r="AD110" s="900"/>
      <c r="AE110" s="901"/>
      <c r="AF110" s="902">
        <v>340359</v>
      </c>
      <c r="AG110" s="900"/>
      <c r="AH110" s="900"/>
      <c r="AI110" s="900"/>
      <c r="AJ110" s="901"/>
      <c r="AK110" s="902">
        <v>303157</v>
      </c>
      <c r="AL110" s="900"/>
      <c r="AM110" s="900"/>
      <c r="AN110" s="900"/>
      <c r="AO110" s="901"/>
      <c r="AP110" s="903">
        <v>12</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2977667</v>
      </c>
      <c r="BR110" s="931"/>
      <c r="BS110" s="931"/>
      <c r="BT110" s="931"/>
      <c r="BU110" s="931"/>
      <c r="BV110" s="931">
        <v>2786190</v>
      </c>
      <c r="BW110" s="931"/>
      <c r="BX110" s="931"/>
      <c r="BY110" s="931"/>
      <c r="BZ110" s="931"/>
      <c r="CA110" s="931">
        <v>2646066</v>
      </c>
      <c r="CB110" s="931"/>
      <c r="CC110" s="931"/>
      <c r="CD110" s="931"/>
      <c r="CE110" s="931"/>
      <c r="CF110" s="944">
        <v>104.4</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2">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v>84222</v>
      </c>
      <c r="BR111" s="926"/>
      <c r="BS111" s="926"/>
      <c r="BT111" s="926"/>
      <c r="BU111" s="926"/>
      <c r="BV111" s="926">
        <v>59953</v>
      </c>
      <c r="BW111" s="926"/>
      <c r="BX111" s="926"/>
      <c r="BY111" s="926"/>
      <c r="BZ111" s="926"/>
      <c r="CA111" s="926">
        <v>41849</v>
      </c>
      <c r="CB111" s="926"/>
      <c r="CC111" s="926"/>
      <c r="CD111" s="926"/>
      <c r="CE111" s="926"/>
      <c r="CF111" s="920">
        <v>1.7</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2">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2492616</v>
      </c>
      <c r="BR112" s="926"/>
      <c r="BS112" s="926"/>
      <c r="BT112" s="926"/>
      <c r="BU112" s="926"/>
      <c r="BV112" s="926">
        <v>2342005</v>
      </c>
      <c r="BW112" s="926"/>
      <c r="BX112" s="926"/>
      <c r="BY112" s="926"/>
      <c r="BZ112" s="926"/>
      <c r="CA112" s="926">
        <v>2151790</v>
      </c>
      <c r="CB112" s="926"/>
      <c r="CC112" s="926"/>
      <c r="CD112" s="926"/>
      <c r="CE112" s="926"/>
      <c r="CF112" s="920">
        <v>84.9</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3000</v>
      </c>
      <c r="DH112" s="926"/>
      <c r="DI112" s="926"/>
      <c r="DJ112" s="926"/>
      <c r="DK112" s="926"/>
      <c r="DL112" s="926">
        <v>3000</v>
      </c>
      <c r="DM112" s="926"/>
      <c r="DN112" s="926"/>
      <c r="DO112" s="926"/>
      <c r="DP112" s="926"/>
      <c r="DQ112" s="926">
        <v>3000</v>
      </c>
      <c r="DR112" s="926"/>
      <c r="DS112" s="926"/>
      <c r="DT112" s="926"/>
      <c r="DU112" s="926"/>
      <c r="DV112" s="927">
        <v>0.1</v>
      </c>
      <c r="DW112" s="927"/>
      <c r="DX112" s="927"/>
      <c r="DY112" s="927"/>
      <c r="DZ112" s="928"/>
    </row>
    <row r="113" spans="1:130" s="230" customFormat="1" ht="26.25" customHeight="1" x14ac:dyDescent="0.2">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265389</v>
      </c>
      <c r="AB113" s="938"/>
      <c r="AC113" s="938"/>
      <c r="AD113" s="938"/>
      <c r="AE113" s="939"/>
      <c r="AF113" s="940">
        <v>244548</v>
      </c>
      <c r="AG113" s="938"/>
      <c r="AH113" s="938"/>
      <c r="AI113" s="938"/>
      <c r="AJ113" s="939"/>
      <c r="AK113" s="940">
        <v>214120</v>
      </c>
      <c r="AL113" s="938"/>
      <c r="AM113" s="938"/>
      <c r="AN113" s="938"/>
      <c r="AO113" s="939"/>
      <c r="AP113" s="941">
        <v>8.4</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214822</v>
      </c>
      <c r="BR113" s="926"/>
      <c r="BS113" s="926"/>
      <c r="BT113" s="926"/>
      <c r="BU113" s="926"/>
      <c r="BV113" s="926">
        <v>626854</v>
      </c>
      <c r="BW113" s="926"/>
      <c r="BX113" s="926"/>
      <c r="BY113" s="926"/>
      <c r="BZ113" s="926"/>
      <c r="CA113" s="926">
        <v>1207893</v>
      </c>
      <c r="CB113" s="926"/>
      <c r="CC113" s="926"/>
      <c r="CD113" s="926"/>
      <c r="CE113" s="926"/>
      <c r="CF113" s="920">
        <v>47.7</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937</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2">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9660</v>
      </c>
      <c r="AB114" s="959"/>
      <c r="AC114" s="959"/>
      <c r="AD114" s="959"/>
      <c r="AE114" s="960"/>
      <c r="AF114" s="961">
        <v>8609</v>
      </c>
      <c r="AG114" s="959"/>
      <c r="AH114" s="959"/>
      <c r="AI114" s="959"/>
      <c r="AJ114" s="960"/>
      <c r="AK114" s="961">
        <v>10192</v>
      </c>
      <c r="AL114" s="959"/>
      <c r="AM114" s="959"/>
      <c r="AN114" s="959"/>
      <c r="AO114" s="960"/>
      <c r="AP114" s="962">
        <v>0.4</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77849</v>
      </c>
      <c r="BR114" s="926"/>
      <c r="BS114" s="926"/>
      <c r="BT114" s="926"/>
      <c r="BU114" s="926"/>
      <c r="BV114" s="926">
        <v>91451</v>
      </c>
      <c r="BW114" s="926"/>
      <c r="BX114" s="926"/>
      <c r="BY114" s="926"/>
      <c r="BZ114" s="926"/>
      <c r="CA114" s="926">
        <v>57933</v>
      </c>
      <c r="CB114" s="926"/>
      <c r="CC114" s="926"/>
      <c r="CD114" s="926"/>
      <c r="CE114" s="926"/>
      <c r="CF114" s="920">
        <v>2.2999999999999998</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25030</v>
      </c>
      <c r="AB115" s="938"/>
      <c r="AC115" s="938"/>
      <c r="AD115" s="938"/>
      <c r="AE115" s="939"/>
      <c r="AF115" s="940">
        <v>20976</v>
      </c>
      <c r="AG115" s="938"/>
      <c r="AH115" s="938"/>
      <c r="AI115" s="938"/>
      <c r="AJ115" s="939"/>
      <c r="AK115" s="940">
        <v>20579</v>
      </c>
      <c r="AL115" s="938"/>
      <c r="AM115" s="938"/>
      <c r="AN115" s="938"/>
      <c r="AO115" s="939"/>
      <c r="AP115" s="941">
        <v>0.8</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2">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72644</v>
      </c>
      <c r="DH116" s="959"/>
      <c r="DI116" s="959"/>
      <c r="DJ116" s="959"/>
      <c r="DK116" s="960"/>
      <c r="DL116" s="961">
        <v>54428</v>
      </c>
      <c r="DM116" s="959"/>
      <c r="DN116" s="959"/>
      <c r="DO116" s="959"/>
      <c r="DP116" s="960"/>
      <c r="DQ116" s="961">
        <v>37046</v>
      </c>
      <c r="DR116" s="959"/>
      <c r="DS116" s="959"/>
      <c r="DT116" s="959"/>
      <c r="DU116" s="960"/>
      <c r="DV116" s="962">
        <v>1.5</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659892</v>
      </c>
      <c r="AB117" s="979"/>
      <c r="AC117" s="979"/>
      <c r="AD117" s="979"/>
      <c r="AE117" s="980"/>
      <c r="AF117" s="981">
        <v>614492</v>
      </c>
      <c r="AG117" s="979"/>
      <c r="AH117" s="979"/>
      <c r="AI117" s="979"/>
      <c r="AJ117" s="980"/>
      <c r="AK117" s="981">
        <v>548048</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5847176</v>
      </c>
      <c r="BR119" s="1000"/>
      <c r="BS119" s="1000"/>
      <c r="BT119" s="1000"/>
      <c r="BU119" s="1000"/>
      <c r="BV119" s="1000">
        <v>5906453</v>
      </c>
      <c r="BW119" s="1000"/>
      <c r="BX119" s="1000"/>
      <c r="BY119" s="1000"/>
      <c r="BZ119" s="1000"/>
      <c r="CA119" s="1000">
        <v>6105531</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7641</v>
      </c>
      <c r="DH119" s="986"/>
      <c r="DI119" s="986"/>
      <c r="DJ119" s="986"/>
      <c r="DK119" s="987"/>
      <c r="DL119" s="985">
        <v>2525</v>
      </c>
      <c r="DM119" s="986"/>
      <c r="DN119" s="986"/>
      <c r="DO119" s="986"/>
      <c r="DP119" s="987"/>
      <c r="DQ119" s="985">
        <v>1803</v>
      </c>
      <c r="DR119" s="986"/>
      <c r="DS119" s="986"/>
      <c r="DT119" s="986"/>
      <c r="DU119" s="987"/>
      <c r="DV119" s="988">
        <v>0.1</v>
      </c>
      <c r="DW119" s="989"/>
      <c r="DX119" s="989"/>
      <c r="DY119" s="989"/>
      <c r="DZ119" s="990"/>
    </row>
    <row r="120" spans="1:130" s="230" customFormat="1" ht="26.25" customHeight="1" x14ac:dyDescent="0.2">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5880270</v>
      </c>
      <c r="BR120" s="931"/>
      <c r="BS120" s="931"/>
      <c r="BT120" s="931"/>
      <c r="BU120" s="931"/>
      <c r="BV120" s="931">
        <v>5160472</v>
      </c>
      <c r="BW120" s="931"/>
      <c r="BX120" s="931"/>
      <c r="BY120" s="931"/>
      <c r="BZ120" s="931"/>
      <c r="CA120" s="931">
        <v>4227381</v>
      </c>
      <c r="CB120" s="931"/>
      <c r="CC120" s="931"/>
      <c r="CD120" s="931"/>
      <c r="CE120" s="931"/>
      <c r="CF120" s="944">
        <v>166.8</v>
      </c>
      <c r="CG120" s="945"/>
      <c r="CH120" s="945"/>
      <c r="CI120" s="945"/>
      <c r="CJ120" s="945"/>
      <c r="CK120" s="1006" t="s">
        <v>443</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2492616</v>
      </c>
      <c r="DH120" s="931"/>
      <c r="DI120" s="931"/>
      <c r="DJ120" s="931"/>
      <c r="DK120" s="931"/>
      <c r="DL120" s="931">
        <v>2342005</v>
      </c>
      <c r="DM120" s="931"/>
      <c r="DN120" s="931"/>
      <c r="DO120" s="931"/>
      <c r="DP120" s="931"/>
      <c r="DQ120" s="931">
        <v>2151790</v>
      </c>
      <c r="DR120" s="931"/>
      <c r="DS120" s="931"/>
      <c r="DT120" s="931"/>
      <c r="DU120" s="931"/>
      <c r="DV120" s="932">
        <v>84.9</v>
      </c>
      <c r="DW120" s="932"/>
      <c r="DX120" s="932"/>
      <c r="DY120" s="932"/>
      <c r="DZ120" s="933"/>
    </row>
    <row r="121" spans="1:130" s="230" customFormat="1" ht="26.25" customHeight="1" x14ac:dyDescent="0.2">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1669</v>
      </c>
      <c r="AB121" s="959"/>
      <c r="AC121" s="959"/>
      <c r="AD121" s="959"/>
      <c r="AE121" s="960"/>
      <c r="AF121" s="961">
        <v>1118</v>
      </c>
      <c r="AG121" s="959"/>
      <c r="AH121" s="959"/>
      <c r="AI121" s="959"/>
      <c r="AJ121" s="960"/>
      <c r="AK121" s="961">
        <v>721</v>
      </c>
      <c r="AL121" s="959"/>
      <c r="AM121" s="959"/>
      <c r="AN121" s="959"/>
      <c r="AO121" s="960"/>
      <c r="AP121" s="962">
        <v>0</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133050</v>
      </c>
      <c r="BR121" s="926"/>
      <c r="BS121" s="926"/>
      <c r="BT121" s="926"/>
      <c r="BU121" s="926"/>
      <c r="BV121" s="926">
        <v>97496</v>
      </c>
      <c r="BW121" s="926"/>
      <c r="BX121" s="926"/>
      <c r="BY121" s="926"/>
      <c r="BZ121" s="926"/>
      <c r="CA121" s="926">
        <v>65806</v>
      </c>
      <c r="CB121" s="926"/>
      <c r="CC121" s="926"/>
      <c r="CD121" s="926"/>
      <c r="CE121" s="926"/>
      <c r="CF121" s="920">
        <v>2.6</v>
      </c>
      <c r="CG121" s="921"/>
      <c r="CH121" s="921"/>
      <c r="CI121" s="921"/>
      <c r="CJ121" s="921"/>
      <c r="CK121" s="1009"/>
      <c r="CL121" s="1010"/>
      <c r="CM121" s="1010"/>
      <c r="CN121" s="1010"/>
      <c r="CO121" s="1011"/>
      <c r="CP121" s="1019"/>
      <c r="CQ121" s="1020"/>
      <c r="CR121" s="1020"/>
      <c r="CS121" s="1020"/>
      <c r="CT121" s="1020"/>
      <c r="CU121" s="1020"/>
      <c r="CV121" s="1020"/>
      <c r="CW121" s="1020"/>
      <c r="CX121" s="1020"/>
      <c r="CY121" s="1020"/>
      <c r="CZ121" s="1020"/>
      <c r="DA121" s="1020"/>
      <c r="DB121" s="1020"/>
      <c r="DC121" s="1020"/>
      <c r="DD121" s="1020"/>
      <c r="DE121" s="1020"/>
      <c r="DF121" s="1021"/>
      <c r="DG121" s="925"/>
      <c r="DH121" s="926"/>
      <c r="DI121" s="926"/>
      <c r="DJ121" s="926"/>
      <c r="DK121" s="926"/>
      <c r="DL121" s="926"/>
      <c r="DM121" s="926"/>
      <c r="DN121" s="926"/>
      <c r="DO121" s="926"/>
      <c r="DP121" s="926"/>
      <c r="DQ121" s="926"/>
      <c r="DR121" s="926"/>
      <c r="DS121" s="926"/>
      <c r="DT121" s="926"/>
      <c r="DU121" s="926"/>
      <c r="DV121" s="927"/>
      <c r="DW121" s="927"/>
      <c r="DX121" s="927"/>
      <c r="DY121" s="927"/>
      <c r="DZ121" s="928"/>
    </row>
    <row r="122" spans="1:130" s="230" customFormat="1" ht="26.25" customHeight="1" x14ac:dyDescent="0.2">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4355170</v>
      </c>
      <c r="BR122" s="1000"/>
      <c r="BS122" s="1000"/>
      <c r="BT122" s="1000"/>
      <c r="BU122" s="1000"/>
      <c r="BV122" s="1000">
        <v>4025576</v>
      </c>
      <c r="BW122" s="1000"/>
      <c r="BX122" s="1000"/>
      <c r="BY122" s="1000"/>
      <c r="BZ122" s="1000"/>
      <c r="CA122" s="1000">
        <v>3921098</v>
      </c>
      <c r="CB122" s="1000"/>
      <c r="CC122" s="1000"/>
      <c r="CD122" s="1000"/>
      <c r="CE122" s="1000"/>
      <c r="CF122" s="1017">
        <v>154.69999999999999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2">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19858</v>
      </c>
      <c r="AB123" s="959"/>
      <c r="AC123" s="959"/>
      <c r="AD123" s="959"/>
      <c r="AE123" s="960"/>
      <c r="AF123" s="961">
        <v>19858</v>
      </c>
      <c r="AG123" s="959"/>
      <c r="AH123" s="959"/>
      <c r="AI123" s="959"/>
      <c r="AJ123" s="960"/>
      <c r="AK123" s="961">
        <v>19858</v>
      </c>
      <c r="AL123" s="959"/>
      <c r="AM123" s="959"/>
      <c r="AN123" s="959"/>
      <c r="AO123" s="960"/>
      <c r="AP123" s="962">
        <v>0.8</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10368490</v>
      </c>
      <c r="BR123" s="1064"/>
      <c r="BS123" s="1064"/>
      <c r="BT123" s="1064"/>
      <c r="BU123" s="1064"/>
      <c r="BV123" s="1064">
        <v>9283544</v>
      </c>
      <c r="BW123" s="1064"/>
      <c r="BX123" s="1064"/>
      <c r="BY123" s="1064"/>
      <c r="BZ123" s="1064"/>
      <c r="CA123" s="1064">
        <v>8214285</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5">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2">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2">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3503</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v>30853</v>
      </c>
      <c r="AB128" s="1046"/>
      <c r="AC128" s="1046"/>
      <c r="AD128" s="1046"/>
      <c r="AE128" s="1047"/>
      <c r="AF128" s="1048">
        <v>28998</v>
      </c>
      <c r="AG128" s="1046"/>
      <c r="AH128" s="1046"/>
      <c r="AI128" s="1046"/>
      <c r="AJ128" s="1047"/>
      <c r="AK128" s="1048">
        <v>24604</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2871586</v>
      </c>
      <c r="AB129" s="959"/>
      <c r="AC129" s="959"/>
      <c r="AD129" s="959"/>
      <c r="AE129" s="960"/>
      <c r="AF129" s="961">
        <v>2841260</v>
      </c>
      <c r="AG129" s="959"/>
      <c r="AH129" s="959"/>
      <c r="AI129" s="959"/>
      <c r="AJ129" s="960"/>
      <c r="AK129" s="961">
        <v>2919663</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397788</v>
      </c>
      <c r="AB130" s="959"/>
      <c r="AC130" s="959"/>
      <c r="AD130" s="959"/>
      <c r="AE130" s="960"/>
      <c r="AF130" s="961">
        <v>390746</v>
      </c>
      <c r="AG130" s="959"/>
      <c r="AH130" s="959"/>
      <c r="AI130" s="959"/>
      <c r="AJ130" s="960"/>
      <c r="AK130" s="961">
        <v>384877</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7.5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2473798</v>
      </c>
      <c r="AB131" s="986"/>
      <c r="AC131" s="986"/>
      <c r="AD131" s="986"/>
      <c r="AE131" s="987"/>
      <c r="AF131" s="985">
        <v>2450514</v>
      </c>
      <c r="AG131" s="986"/>
      <c r="AH131" s="986"/>
      <c r="AI131" s="986"/>
      <c r="AJ131" s="987"/>
      <c r="AK131" s="985">
        <v>2534786</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9.3480146719999997</v>
      </c>
      <c r="AB132" s="1097"/>
      <c r="AC132" s="1097"/>
      <c r="AD132" s="1097"/>
      <c r="AE132" s="1098"/>
      <c r="AF132" s="1099">
        <v>7.947230663</v>
      </c>
      <c r="AG132" s="1097"/>
      <c r="AH132" s="1097"/>
      <c r="AI132" s="1097"/>
      <c r="AJ132" s="1098"/>
      <c r="AK132" s="1099">
        <v>5.4666153279999996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10</v>
      </c>
      <c r="AB133" s="1080"/>
      <c r="AC133" s="1080"/>
      <c r="AD133" s="1080"/>
      <c r="AE133" s="1081"/>
      <c r="AF133" s="1079">
        <v>9</v>
      </c>
      <c r="AG133" s="1080"/>
      <c r="AH133" s="1080"/>
      <c r="AI133" s="1080"/>
      <c r="AJ133" s="1081"/>
      <c r="AK133" s="1079">
        <v>7.5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bNIhVdKskuWso4gbulb+2zaYMzfI/nN+B3SzFM+ePnT5Crf1TTw5uYV+Y0gqb+aGVPt/amKxw6YzqbwFdqwmw==" saltValue="dt3CeRzcM11Ywup3t60W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DQ8" sqref="DQ8:DU8"/>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FtGxa1YNcrq3zVo9VeLcrMDo6D/GvJrHyl5LevBEITHzHTV8I8Bb8W5qAYOxnMvZln1OqbHEOD5/blwRKclyw==" saltValue="pab5GOvxU09+QU+j+8Vl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DQ8" sqref="DQ8:DU8"/>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a6eWP8NPsjLI5kFQDYbzRoL8LODKymjrQhiatduajuKpYGWfJpf4DnVWfDWl4m54ZiVNwMWYeXeJoL2zLhOUg==" saltValue="mQJ4aiN2KvPUQa0UdevL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DQ8" sqref="DQ8:DU8"/>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768463</v>
      </c>
      <c r="AP9" s="281">
        <v>78271</v>
      </c>
      <c r="AQ9" s="282">
        <v>143407</v>
      </c>
      <c r="AR9" s="283">
        <v>-45.4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140474</v>
      </c>
      <c r="AP10" s="284">
        <v>14308</v>
      </c>
      <c r="AQ10" s="285">
        <v>20271</v>
      </c>
      <c r="AR10" s="286">
        <v>-29.4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t="s">
        <v>484</v>
      </c>
      <c r="AP11" s="284" t="s">
        <v>484</v>
      </c>
      <c r="AQ11" s="285">
        <v>1412</v>
      </c>
      <c r="AR11" s="286" t="s">
        <v>484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484</v>
      </c>
      <c r="AP12" s="284" t="s">
        <v>484</v>
      </c>
      <c r="AQ12" s="285" t="s">
        <v>484</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42266</v>
      </c>
      <c r="AP13" s="284">
        <v>4305</v>
      </c>
      <c r="AQ13" s="285">
        <v>5234</v>
      </c>
      <c r="AR13" s="286">
        <v>-17.7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t="s">
        <v>484</v>
      </c>
      <c r="AP14" s="284" t="s">
        <v>484</v>
      </c>
      <c r="AQ14" s="285">
        <v>3337</v>
      </c>
      <c r="AR14" s="286" t="s">
        <v>484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-51676</v>
      </c>
      <c r="AP15" s="284">
        <v>-5263</v>
      </c>
      <c r="AQ15" s="285">
        <v>-9830</v>
      </c>
      <c r="AR15" s="286">
        <v>-46.5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899527</v>
      </c>
      <c r="AP16" s="284">
        <v>91620</v>
      </c>
      <c r="AQ16" s="285">
        <v>163831</v>
      </c>
      <c r="AR16" s="286">
        <v>-44.1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8.25</v>
      </c>
      <c r="AP21" s="298">
        <v>14.18</v>
      </c>
      <c r="AQ21" s="299">
        <v>-5.93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95.7</v>
      </c>
      <c r="AP22" s="303">
        <v>95.4</v>
      </c>
      <c r="AQ22" s="304">
        <v>0.3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303157</v>
      </c>
      <c r="AP32" s="312">
        <v>30878</v>
      </c>
      <c r="AQ32" s="313">
        <v>86321</v>
      </c>
      <c r="AR32" s="314">
        <v>-64.2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484</v>
      </c>
      <c r="AP34" s="312" t="s">
        <v>484</v>
      </c>
      <c r="AQ34" s="313" t="s">
        <v>484</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214120</v>
      </c>
      <c r="AP35" s="312">
        <v>21809</v>
      </c>
      <c r="AQ35" s="313">
        <v>18581</v>
      </c>
      <c r="AR35" s="314">
        <v>17.399999999999999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10192</v>
      </c>
      <c r="AP36" s="312">
        <v>1038</v>
      </c>
      <c r="AQ36" s="313">
        <v>4521</v>
      </c>
      <c r="AR36" s="314">
        <v>-77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v>20579</v>
      </c>
      <c r="AP37" s="312">
        <v>2096</v>
      </c>
      <c r="AQ37" s="313">
        <v>983</v>
      </c>
      <c r="AR37" s="314">
        <v>113.2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484</v>
      </c>
      <c r="AP38" s="315" t="s">
        <v>484</v>
      </c>
      <c r="AQ38" s="316">
        <v>20</v>
      </c>
      <c r="AR38" s="304" t="s">
        <v>484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-24604</v>
      </c>
      <c r="AP39" s="312">
        <v>-2506</v>
      </c>
      <c r="AQ39" s="313">
        <v>-4212</v>
      </c>
      <c r="AR39" s="314">
        <v>-40.5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-384877</v>
      </c>
      <c r="AP40" s="312">
        <v>-39201</v>
      </c>
      <c r="AQ40" s="313">
        <v>-70783</v>
      </c>
      <c r="AR40" s="314">
        <v>-44.6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138567</v>
      </c>
      <c r="AP41" s="312">
        <v>14114</v>
      </c>
      <c r="AQ41" s="313">
        <v>35432</v>
      </c>
      <c r="AR41" s="314">
        <v>-60.2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540044</v>
      </c>
      <c r="AN51" s="334">
        <v>56138</v>
      </c>
      <c r="AO51" s="335">
        <v>19.3</v>
      </c>
      <c r="AP51" s="336">
        <v>145139</v>
      </c>
      <c r="AQ51" s="337">
        <v>19.5</v>
      </c>
      <c r="AR51" s="338">
        <v>-0.2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428183</v>
      </c>
      <c r="AN52" s="342">
        <v>44510</v>
      </c>
      <c r="AO52" s="343">
        <v>51.8</v>
      </c>
      <c r="AP52" s="344">
        <v>83762</v>
      </c>
      <c r="AQ52" s="345">
        <v>33.1</v>
      </c>
      <c r="AR52" s="346">
        <v>18.7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373440</v>
      </c>
      <c r="AN53" s="334">
        <v>38686</v>
      </c>
      <c r="AO53" s="335">
        <v>-31.1</v>
      </c>
      <c r="AP53" s="336">
        <v>125391</v>
      </c>
      <c r="AQ53" s="337">
        <v>-13.6</v>
      </c>
      <c r="AR53" s="338">
        <v>-17.5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310689</v>
      </c>
      <c r="AN54" s="342">
        <v>32186</v>
      </c>
      <c r="AO54" s="343">
        <v>-27.7</v>
      </c>
      <c r="AP54" s="344">
        <v>68516</v>
      </c>
      <c r="AQ54" s="345">
        <v>-18.2</v>
      </c>
      <c r="AR54" s="346">
        <v>-9.5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400250</v>
      </c>
      <c r="AN55" s="334">
        <v>41208</v>
      </c>
      <c r="AO55" s="335">
        <v>6.5</v>
      </c>
      <c r="AP55" s="336">
        <v>138402</v>
      </c>
      <c r="AQ55" s="337">
        <v>10.4</v>
      </c>
      <c r="AR55" s="338">
        <v>-3.9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241007</v>
      </c>
      <c r="AN56" s="342">
        <v>24813</v>
      </c>
      <c r="AO56" s="343">
        <v>-22.9</v>
      </c>
      <c r="AP56" s="344">
        <v>70652</v>
      </c>
      <c r="AQ56" s="345">
        <v>3.1</v>
      </c>
      <c r="AR56" s="346">
        <v>-26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543262</v>
      </c>
      <c r="AN57" s="334">
        <v>55497</v>
      </c>
      <c r="AO57" s="335">
        <v>34.700000000000003</v>
      </c>
      <c r="AP57" s="336">
        <v>146367</v>
      </c>
      <c r="AQ57" s="337">
        <v>5.8</v>
      </c>
      <c r="AR57" s="338">
        <v>28.9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313439</v>
      </c>
      <c r="AN58" s="342">
        <v>32020</v>
      </c>
      <c r="AO58" s="343">
        <v>29</v>
      </c>
      <c r="AP58" s="344">
        <v>79441</v>
      </c>
      <c r="AQ58" s="345">
        <v>12.4</v>
      </c>
      <c r="AR58" s="346">
        <v>16.600000000000001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386599</v>
      </c>
      <c r="AN59" s="334">
        <v>39377</v>
      </c>
      <c r="AO59" s="335">
        <v>-29</v>
      </c>
      <c r="AP59" s="336">
        <v>165181</v>
      </c>
      <c r="AQ59" s="337">
        <v>12.9</v>
      </c>
      <c r="AR59" s="338">
        <v>-41.9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322410</v>
      </c>
      <c r="AN60" s="342">
        <v>32839</v>
      </c>
      <c r="AO60" s="343">
        <v>2.6</v>
      </c>
      <c r="AP60" s="344">
        <v>82246</v>
      </c>
      <c r="AQ60" s="345">
        <v>3.5</v>
      </c>
      <c r="AR60" s="346">
        <v>-0.9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448719</v>
      </c>
      <c r="AN61" s="349">
        <v>46181</v>
      </c>
      <c r="AO61" s="350">
        <v>0.1</v>
      </c>
      <c r="AP61" s="351">
        <v>144096</v>
      </c>
      <c r="AQ61" s="352">
        <v>7</v>
      </c>
      <c r="AR61" s="338">
        <v>-6.9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323146</v>
      </c>
      <c r="AN62" s="342">
        <v>33274</v>
      </c>
      <c r="AO62" s="343">
        <v>6.6</v>
      </c>
      <c r="AP62" s="344">
        <v>76923</v>
      </c>
      <c r="AQ62" s="345">
        <v>6.8</v>
      </c>
      <c r="AR62" s="346">
        <v>-0.2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cVk4LmPx4nfIXjjrtAP9m4hivWTFFQMSUDtmZD4LG8Qi4Trvwe5quBN9ydc+xouGXUD0aB3SVP1Y6ATcToA5A==" saltValue="vUVNyBaKssJdZYXNflmq4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DQ8" sqref="DQ8:DU8"/>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d4nxEITIYdwTu6BP3yE/sCYoEqvY0Z7fufzFiHOoNHEbB7hpxABaN1DGOttFluecTUB0+tQthI+T48DwODgrgQ==" saltValue="vSdMVvW/moRNmkpt6JQd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DQ8" sqref="DQ8:DU8"/>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lvK8ksk4RpK8PQVSIMwv88vNM0diChU9CwVGjQqb3/IjyMbpaE0dnFT751qMKQDgOki5kyn3atXV3YEXaRqSfw==" saltValue="c6FBZyVFPmGP9RQQG1Zf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DQ8" sqref="DQ8:DU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20.97</v>
      </c>
      <c r="G47" s="12">
        <v>14.51</v>
      </c>
      <c r="H47" s="12">
        <v>24.65</v>
      </c>
      <c r="I47" s="12">
        <v>22.76</v>
      </c>
      <c r="J47" s="13">
        <v>26.26</v>
      </c>
    </row>
    <row r="48" spans="2:10" ht="57.75" customHeight="1" x14ac:dyDescent="0.2">
      <c r="B48" s="14"/>
      <c r="C48" s="1141" t="s">
        <v>4</v>
      </c>
      <c r="D48" s="1141"/>
      <c r="E48" s="1142"/>
      <c r="F48" s="15">
        <v>8.4499999999999993</v>
      </c>
      <c r="G48" s="16">
        <v>7.64</v>
      </c>
      <c r="H48" s="16">
        <v>6.28</v>
      </c>
      <c r="I48" s="16">
        <v>12.11</v>
      </c>
      <c r="J48" s="17">
        <v>6.8</v>
      </c>
    </row>
    <row r="49" spans="2:10" ht="57.75" customHeight="1" thickBot="1" x14ac:dyDescent="0.25">
      <c r="B49" s="18"/>
      <c r="C49" s="1143" t="s">
        <v>5</v>
      </c>
      <c r="D49" s="1143"/>
      <c r="E49" s="1144"/>
      <c r="F49" s="19">
        <v>0.36</v>
      </c>
      <c r="G49" s="20" t="s">
        <v>528</v>
      </c>
      <c r="H49" s="20">
        <v>10.29</v>
      </c>
      <c r="I49" s="20">
        <v>3.61</v>
      </c>
      <c r="J49" s="21" t="s">
        <v>529</v>
      </c>
    </row>
    <row r="50" spans="2:10" ht="13.2" x14ac:dyDescent="0.2"/>
  </sheetData>
  <sheetProtection algorithmName="SHA-512" hashValue="pixaTM5Tg8fYUGhyzok9LvdolB5YC1ONVxsdsh4zblJcgQnDlgi2rkwywo4DyCsnhckQDpR5L/ICWCoWPC5DBg==" saltValue="6wAmDcDbFSvYSUxGtEDq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DQ8" sqref="DQ8:DU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530</v>
      </c>
      <c r="D34" s="1151"/>
      <c r="E34" s="1152"/>
      <c r="F34" s="32">
        <v>8.3800000000000008</v>
      </c>
      <c r="G34" s="33">
        <v>7.57</v>
      </c>
      <c r="H34" s="33">
        <v>6.21</v>
      </c>
      <c r="I34" s="33">
        <v>12.04</v>
      </c>
      <c r="J34" s="34">
        <v>6.73</v>
      </c>
      <c r="K34" s="22"/>
      <c r="L34" s="22"/>
      <c r="M34" s="22"/>
      <c r="N34" s="22"/>
      <c r="O34" s="22"/>
      <c r="P34" s="22"/>
    </row>
    <row r="35" spans="1:16" ht="39" customHeight="1" x14ac:dyDescent="0.2">
      <c r="A35" s="22"/>
      <c r="B35" s="35"/>
      <c r="C35" s="1145" t="s">
        <v>531</v>
      </c>
      <c r="D35" s="1146"/>
      <c r="E35" s="1147"/>
      <c r="F35" s="36">
        <v>4.84</v>
      </c>
      <c r="G35" s="37">
        <v>3.16</v>
      </c>
      <c r="H35" s="37">
        <v>3.29</v>
      </c>
      <c r="I35" s="37">
        <v>3.73</v>
      </c>
      <c r="J35" s="38">
        <v>3.18</v>
      </c>
      <c r="K35" s="22"/>
      <c r="L35" s="22"/>
      <c r="M35" s="22"/>
      <c r="N35" s="22"/>
      <c r="O35" s="22"/>
      <c r="P35" s="22"/>
    </row>
    <row r="36" spans="1:16" ht="39" customHeight="1" x14ac:dyDescent="0.2">
      <c r="A36" s="22"/>
      <c r="B36" s="35"/>
      <c r="C36" s="1145" t="s">
        <v>532</v>
      </c>
      <c r="D36" s="1146"/>
      <c r="E36" s="1147"/>
      <c r="F36" s="36">
        <v>0.34</v>
      </c>
      <c r="G36" s="37">
        <v>0.9</v>
      </c>
      <c r="H36" s="37">
        <v>1.43</v>
      </c>
      <c r="I36" s="37">
        <v>1.61</v>
      </c>
      <c r="J36" s="38">
        <v>2.4900000000000002</v>
      </c>
      <c r="K36" s="22"/>
      <c r="L36" s="22"/>
      <c r="M36" s="22"/>
      <c r="N36" s="22"/>
      <c r="O36" s="22"/>
      <c r="P36" s="22"/>
    </row>
    <row r="37" spans="1:16" ht="39" customHeight="1" x14ac:dyDescent="0.2">
      <c r="A37" s="22"/>
      <c r="B37" s="35"/>
      <c r="C37" s="1145" t="s">
        <v>533</v>
      </c>
      <c r="D37" s="1146"/>
      <c r="E37" s="1147"/>
      <c r="F37" s="36">
        <v>0.03</v>
      </c>
      <c r="G37" s="37">
        <v>0.02</v>
      </c>
      <c r="H37" s="37">
        <v>0.03</v>
      </c>
      <c r="I37" s="37">
        <v>0.03</v>
      </c>
      <c r="J37" s="38">
        <v>0.17</v>
      </c>
      <c r="K37" s="22"/>
      <c r="L37" s="22"/>
      <c r="M37" s="22"/>
      <c r="N37" s="22"/>
      <c r="O37" s="22"/>
      <c r="P37" s="22"/>
    </row>
    <row r="38" spans="1:16" ht="39" customHeight="1" x14ac:dyDescent="0.2">
      <c r="A38" s="22"/>
      <c r="B38" s="35"/>
      <c r="C38" s="1145" t="s">
        <v>534</v>
      </c>
      <c r="D38" s="1146"/>
      <c r="E38" s="1147"/>
      <c r="F38" s="36">
        <v>0.06</v>
      </c>
      <c r="G38" s="37">
        <v>0.06</v>
      </c>
      <c r="H38" s="37">
        <v>0.06</v>
      </c>
      <c r="I38" s="37">
        <v>0.06</v>
      </c>
      <c r="J38" s="38">
        <v>0.06</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535</v>
      </c>
      <c r="D42" s="1146"/>
      <c r="E42" s="1147"/>
      <c r="F42" s="36" t="s">
        <v>484</v>
      </c>
      <c r="G42" s="37" t="s">
        <v>484</v>
      </c>
      <c r="H42" s="37" t="s">
        <v>484</v>
      </c>
      <c r="I42" s="37" t="s">
        <v>484</v>
      </c>
      <c r="J42" s="38" t="s">
        <v>484</v>
      </c>
      <c r="K42" s="22"/>
      <c r="L42" s="22"/>
      <c r="M42" s="22"/>
      <c r="N42" s="22"/>
      <c r="O42" s="22"/>
      <c r="P42" s="22"/>
    </row>
    <row r="43" spans="1:16" ht="39" customHeight="1" thickBot="1" x14ac:dyDescent="0.25">
      <c r="A43" s="22"/>
      <c r="B43" s="40"/>
      <c r="C43" s="1148" t="s">
        <v>536</v>
      </c>
      <c r="D43" s="1149"/>
      <c r="E43" s="1150"/>
      <c r="F43" s="41" t="s">
        <v>484</v>
      </c>
      <c r="G43" s="42" t="s">
        <v>484</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qOGNjrzYy1n5c1eQRBaRoT/B/9yUpOY7rOFuNbf0zW0uCKxU0i3BXDx+aigoSbcRsjTTxJm4ItxbjsuDZ8e7Q==" saltValue="hYvfvC98XIQazklZs2EN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election activeCell="D60" sqref="D60:J6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384</v>
      </c>
      <c r="L45" s="60">
        <v>371</v>
      </c>
      <c r="M45" s="60">
        <v>360</v>
      </c>
      <c r="N45" s="60">
        <v>340</v>
      </c>
      <c r="O45" s="61">
        <v>303</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2">
      <c r="A48" s="48"/>
      <c r="B48" s="1155"/>
      <c r="C48" s="1156"/>
      <c r="D48" s="62"/>
      <c r="E48" s="1161" t="s">
        <v>13</v>
      </c>
      <c r="F48" s="1161"/>
      <c r="G48" s="1161"/>
      <c r="H48" s="1161"/>
      <c r="I48" s="1161"/>
      <c r="J48" s="1162"/>
      <c r="K48" s="63">
        <v>254</v>
      </c>
      <c r="L48" s="64">
        <v>250</v>
      </c>
      <c r="M48" s="64">
        <v>265</v>
      </c>
      <c r="N48" s="64">
        <v>245</v>
      </c>
      <c r="O48" s="65">
        <v>214</v>
      </c>
      <c r="P48" s="48"/>
      <c r="Q48" s="48"/>
      <c r="R48" s="48"/>
      <c r="S48" s="48"/>
      <c r="T48" s="48"/>
      <c r="U48" s="48"/>
    </row>
    <row r="49" spans="1:21" ht="30.75" customHeight="1" x14ac:dyDescent="0.2">
      <c r="A49" s="48"/>
      <c r="B49" s="1155"/>
      <c r="C49" s="1156"/>
      <c r="D49" s="62"/>
      <c r="E49" s="1161" t="s">
        <v>14</v>
      </c>
      <c r="F49" s="1161"/>
      <c r="G49" s="1161"/>
      <c r="H49" s="1161"/>
      <c r="I49" s="1161"/>
      <c r="J49" s="1162"/>
      <c r="K49" s="63">
        <v>9</v>
      </c>
      <c r="L49" s="64">
        <v>10</v>
      </c>
      <c r="M49" s="64">
        <v>10</v>
      </c>
      <c r="N49" s="64">
        <v>9</v>
      </c>
      <c r="O49" s="65">
        <v>10</v>
      </c>
      <c r="P49" s="48"/>
      <c r="Q49" s="48"/>
      <c r="R49" s="48"/>
      <c r="S49" s="48"/>
      <c r="T49" s="48"/>
      <c r="U49" s="48"/>
    </row>
    <row r="50" spans="1:21" ht="30.75" customHeight="1" x14ac:dyDescent="0.2">
      <c r="A50" s="48"/>
      <c r="B50" s="1155"/>
      <c r="C50" s="1156"/>
      <c r="D50" s="62"/>
      <c r="E50" s="1161" t="s">
        <v>15</v>
      </c>
      <c r="F50" s="1161"/>
      <c r="G50" s="1161"/>
      <c r="H50" s="1161"/>
      <c r="I50" s="1161"/>
      <c r="J50" s="1162"/>
      <c r="K50" s="63">
        <v>31</v>
      </c>
      <c r="L50" s="64">
        <v>26</v>
      </c>
      <c r="M50" s="64">
        <v>25</v>
      </c>
      <c r="N50" s="64">
        <v>21</v>
      </c>
      <c r="O50" s="65">
        <v>21</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484</v>
      </c>
      <c r="L51" s="64" t="s">
        <v>484</v>
      </c>
      <c r="M51" s="64" t="s">
        <v>484</v>
      </c>
      <c r="N51" s="64" t="s">
        <v>484</v>
      </c>
      <c r="O51" s="65" t="s">
        <v>484</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443</v>
      </c>
      <c r="L52" s="64">
        <v>432</v>
      </c>
      <c r="M52" s="64">
        <v>429</v>
      </c>
      <c r="N52" s="64">
        <v>419</v>
      </c>
      <c r="O52" s="65">
        <v>410</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235</v>
      </c>
      <c r="L53" s="69">
        <v>225</v>
      </c>
      <c r="M53" s="69">
        <v>231</v>
      </c>
      <c r="N53" s="69">
        <v>196</v>
      </c>
      <c r="O53" s="70">
        <v>138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H4z2ypBd+uUWH90GefUg5y61mtPEvX4w2gxvFp8PupmL/xC+nMp4vP5YQre0SYkW4te2bfSe5jLMupEiC9nrg==" saltValue="VcVNZq1M8k22yW2bSyPLV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DQ8" sqref="DQ8:DU8"/>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84" t="s">
        <v>30</v>
      </c>
      <c r="C41" s="1185"/>
      <c r="D41" s="105"/>
      <c r="E41" s="1190" t="s">
        <v>31</v>
      </c>
      <c r="F41" s="1190"/>
      <c r="G41" s="1190"/>
      <c r="H41" s="1191"/>
      <c r="I41" s="355">
        <v>3174</v>
      </c>
      <c r="J41" s="356">
        <v>3040</v>
      </c>
      <c r="K41" s="356">
        <v>2978</v>
      </c>
      <c r="L41" s="356">
        <v>2786</v>
      </c>
      <c r="M41" s="357">
        <v>2646</v>
      </c>
    </row>
    <row r="42" spans="2:13" ht="27.75" customHeight="1" x14ac:dyDescent="0.2">
      <c r="B42" s="1186"/>
      <c r="C42" s="1187"/>
      <c r="D42" s="106"/>
      <c r="E42" s="1192" t="s">
        <v>32</v>
      </c>
      <c r="F42" s="1192"/>
      <c r="G42" s="1192"/>
      <c r="H42" s="1193"/>
      <c r="I42" s="358">
        <v>136</v>
      </c>
      <c r="J42" s="359">
        <v>108</v>
      </c>
      <c r="K42" s="359">
        <v>84</v>
      </c>
      <c r="L42" s="359">
        <v>60</v>
      </c>
      <c r="M42" s="360">
        <v>42</v>
      </c>
    </row>
    <row r="43" spans="2:13" ht="27.75" customHeight="1" x14ac:dyDescent="0.2">
      <c r="B43" s="1186"/>
      <c r="C43" s="1187"/>
      <c r="D43" s="106"/>
      <c r="E43" s="1192" t="s">
        <v>33</v>
      </c>
      <c r="F43" s="1192"/>
      <c r="G43" s="1192"/>
      <c r="H43" s="1193"/>
      <c r="I43" s="358">
        <v>2655</v>
      </c>
      <c r="J43" s="359">
        <v>2537</v>
      </c>
      <c r="K43" s="359">
        <v>2493</v>
      </c>
      <c r="L43" s="359">
        <v>2342</v>
      </c>
      <c r="M43" s="360">
        <v>2152</v>
      </c>
    </row>
    <row r="44" spans="2:13" ht="27.75" customHeight="1" x14ac:dyDescent="0.2">
      <c r="B44" s="1186"/>
      <c r="C44" s="1187"/>
      <c r="D44" s="106"/>
      <c r="E44" s="1192" t="s">
        <v>34</v>
      </c>
      <c r="F44" s="1192"/>
      <c r="G44" s="1192"/>
      <c r="H44" s="1193"/>
      <c r="I44" s="358">
        <v>227</v>
      </c>
      <c r="J44" s="359">
        <v>216</v>
      </c>
      <c r="K44" s="359">
        <v>215</v>
      </c>
      <c r="L44" s="359">
        <v>627</v>
      </c>
      <c r="M44" s="360">
        <v>1208</v>
      </c>
    </row>
    <row r="45" spans="2:13" ht="27.75" customHeight="1" x14ac:dyDescent="0.2">
      <c r="B45" s="1186"/>
      <c r="C45" s="1187"/>
      <c r="D45" s="106"/>
      <c r="E45" s="1192" t="s">
        <v>35</v>
      </c>
      <c r="F45" s="1192"/>
      <c r="G45" s="1192"/>
      <c r="H45" s="1193"/>
      <c r="I45" s="358">
        <v>169</v>
      </c>
      <c r="J45" s="359">
        <v>128</v>
      </c>
      <c r="K45" s="359">
        <v>78</v>
      </c>
      <c r="L45" s="359">
        <v>91</v>
      </c>
      <c r="M45" s="360">
        <v>58</v>
      </c>
    </row>
    <row r="46" spans="2:13" ht="27.75" customHeight="1" x14ac:dyDescent="0.2">
      <c r="B46" s="1186"/>
      <c r="C46" s="1187"/>
      <c r="D46" s="107"/>
      <c r="E46" s="1192" t="s">
        <v>36</v>
      </c>
      <c r="F46" s="1192"/>
      <c r="G46" s="1192"/>
      <c r="H46" s="1193"/>
      <c r="I46" s="358" t="s">
        <v>484</v>
      </c>
      <c r="J46" s="359" t="s">
        <v>484</v>
      </c>
      <c r="K46" s="359" t="s">
        <v>484</v>
      </c>
      <c r="L46" s="359" t="s">
        <v>484</v>
      </c>
      <c r="M46" s="360" t="s">
        <v>484</v>
      </c>
    </row>
    <row r="47" spans="2:13" ht="27.75" customHeight="1" x14ac:dyDescent="0.2">
      <c r="B47" s="1186"/>
      <c r="C47" s="1187"/>
      <c r="D47" s="108"/>
      <c r="E47" s="1194" t="s">
        <v>37</v>
      </c>
      <c r="F47" s="1195"/>
      <c r="G47" s="1195"/>
      <c r="H47" s="1196"/>
      <c r="I47" s="358" t="s">
        <v>484</v>
      </c>
      <c r="J47" s="359" t="s">
        <v>484</v>
      </c>
      <c r="K47" s="359" t="s">
        <v>484</v>
      </c>
      <c r="L47" s="359" t="s">
        <v>484</v>
      </c>
      <c r="M47" s="360" t="s">
        <v>484</v>
      </c>
    </row>
    <row r="48" spans="2:13" ht="27.75" customHeight="1" x14ac:dyDescent="0.2">
      <c r="B48" s="1186"/>
      <c r="C48" s="1187"/>
      <c r="D48" s="106"/>
      <c r="E48" s="1192" t="s">
        <v>38</v>
      </c>
      <c r="F48" s="1192"/>
      <c r="G48" s="1192"/>
      <c r="H48" s="1193"/>
      <c r="I48" s="358" t="s">
        <v>484</v>
      </c>
      <c r="J48" s="359" t="s">
        <v>484</v>
      </c>
      <c r="K48" s="359" t="s">
        <v>484</v>
      </c>
      <c r="L48" s="359" t="s">
        <v>484</v>
      </c>
      <c r="M48" s="360" t="s">
        <v>484</v>
      </c>
    </row>
    <row r="49" spans="2:13" ht="27.75" customHeight="1" x14ac:dyDescent="0.2">
      <c r="B49" s="1188"/>
      <c r="C49" s="1189"/>
      <c r="D49" s="106"/>
      <c r="E49" s="1192" t="s">
        <v>39</v>
      </c>
      <c r="F49" s="1192"/>
      <c r="G49" s="1192"/>
      <c r="H49" s="1193"/>
      <c r="I49" s="358" t="s">
        <v>484</v>
      </c>
      <c r="J49" s="359" t="s">
        <v>484</v>
      </c>
      <c r="K49" s="359" t="s">
        <v>484</v>
      </c>
      <c r="L49" s="359" t="s">
        <v>484</v>
      </c>
      <c r="M49" s="360" t="s">
        <v>484</v>
      </c>
    </row>
    <row r="50" spans="2:13" ht="27.75" customHeight="1" x14ac:dyDescent="0.2">
      <c r="B50" s="1197" t="s">
        <v>40</v>
      </c>
      <c r="C50" s="1198"/>
      <c r="D50" s="109"/>
      <c r="E50" s="1192" t="s">
        <v>41</v>
      </c>
      <c r="F50" s="1192"/>
      <c r="G50" s="1192"/>
      <c r="H50" s="1193"/>
      <c r="I50" s="358">
        <v>5503</v>
      </c>
      <c r="J50" s="359">
        <v>6334</v>
      </c>
      <c r="K50" s="359">
        <v>5880</v>
      </c>
      <c r="L50" s="359">
        <v>5160</v>
      </c>
      <c r="M50" s="360">
        <v>4227</v>
      </c>
    </row>
    <row r="51" spans="2:13" ht="27.75" customHeight="1" x14ac:dyDescent="0.2">
      <c r="B51" s="1186"/>
      <c r="C51" s="1187"/>
      <c r="D51" s="106"/>
      <c r="E51" s="1192" t="s">
        <v>42</v>
      </c>
      <c r="F51" s="1192"/>
      <c r="G51" s="1192"/>
      <c r="H51" s="1193"/>
      <c r="I51" s="358">
        <v>225</v>
      </c>
      <c r="J51" s="359">
        <v>177</v>
      </c>
      <c r="K51" s="359">
        <v>133</v>
      </c>
      <c r="L51" s="359">
        <v>97</v>
      </c>
      <c r="M51" s="360">
        <v>66</v>
      </c>
    </row>
    <row r="52" spans="2:13" ht="27.75" customHeight="1" x14ac:dyDescent="0.2">
      <c r="B52" s="1188"/>
      <c r="C52" s="1189"/>
      <c r="D52" s="106"/>
      <c r="E52" s="1192" t="s">
        <v>43</v>
      </c>
      <c r="F52" s="1192"/>
      <c r="G52" s="1192"/>
      <c r="H52" s="1193"/>
      <c r="I52" s="358">
        <v>4667</v>
      </c>
      <c r="J52" s="359">
        <v>4504</v>
      </c>
      <c r="K52" s="359">
        <v>4355</v>
      </c>
      <c r="L52" s="359">
        <v>4026</v>
      </c>
      <c r="M52" s="360">
        <v>3921</v>
      </c>
    </row>
    <row r="53" spans="2:13" ht="27.75" customHeight="1" thickBot="1" x14ac:dyDescent="0.25">
      <c r="B53" s="1199" t="s">
        <v>19</v>
      </c>
      <c r="C53" s="1200"/>
      <c r="D53" s="110"/>
      <c r="E53" s="1201" t="s">
        <v>44</v>
      </c>
      <c r="F53" s="1201"/>
      <c r="G53" s="1201"/>
      <c r="H53" s="1202"/>
      <c r="I53" s="361">
        <v>-4034</v>
      </c>
      <c r="J53" s="362">
        <v>-4985</v>
      </c>
      <c r="K53" s="362">
        <v>-4521</v>
      </c>
      <c r="L53" s="362">
        <v>-3377</v>
      </c>
      <c r="M53" s="363">
        <v>-2109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dTc+t9j8+kAzp+Oat333oMwQ4O1yropn9ozCCAOveo9hyUsaPU1v7Rx6bwtPOg8SYHUs3wxrmXYO8Ig4SkveFQ==" saltValue="eW1xtYjtit9h0Vr5w5Iq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DQ8" sqref="DQ8:DU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525</v>
      </c>
      <c r="G54" s="119" t="s">
        <v>526</v>
      </c>
      <c r="H54" s="120" t="s">
        <v>527</v>
      </c>
    </row>
    <row r="55" spans="2:8" ht="52.5" customHeight="1" x14ac:dyDescent="0.2">
      <c r="B55" s="121"/>
      <c r="C55" s="1211" t="s">
        <v>46</v>
      </c>
      <c r="D55" s="1211"/>
      <c r="E55" s="1212"/>
      <c r="F55" s="122">
        <v>708</v>
      </c>
      <c r="G55" s="122">
        <v>647</v>
      </c>
      <c r="H55" s="123">
        <v>767</v>
      </c>
    </row>
    <row r="56" spans="2:8" ht="52.5" customHeight="1" x14ac:dyDescent="0.2">
      <c r="B56" s="124"/>
      <c r="C56" s="1213" t="s">
        <v>47</v>
      </c>
      <c r="D56" s="1213"/>
      <c r="E56" s="1214"/>
      <c r="F56" s="125">
        <v>270</v>
      </c>
      <c r="G56" s="125">
        <v>264</v>
      </c>
      <c r="H56" s="126">
        <v>254</v>
      </c>
    </row>
    <row r="57" spans="2:8" ht="53.25" customHeight="1" x14ac:dyDescent="0.2">
      <c r="B57" s="124"/>
      <c r="C57" s="1215" t="s">
        <v>48</v>
      </c>
      <c r="D57" s="1215"/>
      <c r="E57" s="1216"/>
      <c r="F57" s="127">
        <v>4818</v>
      </c>
      <c r="G57" s="127">
        <v>4165</v>
      </c>
      <c r="H57" s="128">
        <v>3122</v>
      </c>
    </row>
    <row r="58" spans="2:8" ht="45.75" customHeight="1" x14ac:dyDescent="0.2">
      <c r="B58" s="129"/>
      <c r="C58" s="1203" t="s">
        <v>542</v>
      </c>
      <c r="D58" s="1204"/>
      <c r="E58" s="1205"/>
      <c r="F58" s="130">
        <v>4436</v>
      </c>
      <c r="G58" s="130">
        <v>3799</v>
      </c>
      <c r="H58" s="131">
        <v>2775</v>
      </c>
    </row>
    <row r="59" spans="2:8" ht="45.75" customHeight="1" x14ac:dyDescent="0.2">
      <c r="B59" s="129"/>
      <c r="C59" s="1203" t="s">
        <v>543</v>
      </c>
      <c r="D59" s="1204"/>
      <c r="E59" s="1205"/>
      <c r="F59" s="130">
        <v>332</v>
      </c>
      <c r="G59" s="130">
        <v>307</v>
      </c>
      <c r="H59" s="131">
        <v>291</v>
      </c>
    </row>
    <row r="60" spans="2:8" ht="45.75" customHeight="1" x14ac:dyDescent="0.2">
      <c r="B60" s="129"/>
      <c r="C60" s="1203" t="s">
        <v>544</v>
      </c>
      <c r="D60" s="1204"/>
      <c r="E60" s="1205"/>
      <c r="F60" s="130">
        <v>28</v>
      </c>
      <c r="G60" s="130">
        <v>35</v>
      </c>
      <c r="H60" s="131">
        <v>30</v>
      </c>
    </row>
    <row r="61" spans="2:8" ht="45.75" customHeight="1" x14ac:dyDescent="0.2">
      <c r="B61" s="129"/>
      <c r="C61" s="1203" t="s">
        <v>545</v>
      </c>
      <c r="D61" s="1204"/>
      <c r="E61" s="1205"/>
      <c r="F61" s="130">
        <v>17</v>
      </c>
      <c r="G61" s="130">
        <v>17</v>
      </c>
      <c r="H61" s="131">
        <v>17</v>
      </c>
    </row>
    <row r="62" spans="2:8" ht="45.75" customHeight="1" thickBot="1" x14ac:dyDescent="0.25">
      <c r="B62" s="132"/>
      <c r="C62" s="1206" t="s">
        <v>546</v>
      </c>
      <c r="D62" s="1207"/>
      <c r="E62" s="1208"/>
      <c r="F62" s="133">
        <v>4</v>
      </c>
      <c r="G62" s="133">
        <v>4</v>
      </c>
      <c r="H62" s="134">
        <v>4</v>
      </c>
    </row>
    <row r="63" spans="2:8" ht="52.5" customHeight="1" thickBot="1" x14ac:dyDescent="0.25">
      <c r="B63" s="135"/>
      <c r="C63" s="1209" t="s">
        <v>49</v>
      </c>
      <c r="D63" s="1209"/>
      <c r="E63" s="1210"/>
      <c r="F63" s="136">
        <v>5795</v>
      </c>
      <c r="G63" s="136">
        <v>5075</v>
      </c>
      <c r="H63" s="137">
        <v>4142</v>
      </c>
    </row>
    <row r="64" spans="2:8" ht="13.2" x14ac:dyDescent="0.2"/>
  </sheetData>
  <sheetProtection algorithmName="SHA-512" hashValue="fLD3B8xtL4nceNG3E8RIF/j6TxwlJLblByKelFP6VybAThefnmZwmFL1vVaYWvFDb3jBgcm0r4qZq8S0kb2aRg==" saltValue="QbFmR+AxEo6obp7+a1t5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56138</v>
      </c>
      <c r="E3" s="156"/>
      <c r="F3" s="157">
        <v>145139</v>
      </c>
      <c r="G3" s="158"/>
      <c r="H3" s="159"/>
    </row>
    <row r="4" spans="1:8" x14ac:dyDescent="0.2">
      <c r="A4" s="160"/>
      <c r="B4" s="161"/>
      <c r="C4" s="162"/>
      <c r="D4" s="163">
        <v>44510</v>
      </c>
      <c r="E4" s="164"/>
      <c r="F4" s="165">
        <v>83762</v>
      </c>
      <c r="G4" s="166"/>
      <c r="H4" s="167"/>
    </row>
    <row r="5" spans="1:8" x14ac:dyDescent="0.2">
      <c r="A5" s="148" t="s">
        <v>517</v>
      </c>
      <c r="B5" s="153"/>
      <c r="C5" s="154"/>
      <c r="D5" s="155">
        <v>38686</v>
      </c>
      <c r="E5" s="156"/>
      <c r="F5" s="157">
        <v>125391</v>
      </c>
      <c r="G5" s="158"/>
      <c r="H5" s="159"/>
    </row>
    <row r="6" spans="1:8" x14ac:dyDescent="0.2">
      <c r="A6" s="160"/>
      <c r="B6" s="161"/>
      <c r="C6" s="162"/>
      <c r="D6" s="163">
        <v>32186</v>
      </c>
      <c r="E6" s="164"/>
      <c r="F6" s="165">
        <v>68516</v>
      </c>
      <c r="G6" s="166"/>
      <c r="H6" s="167"/>
    </row>
    <row r="7" spans="1:8" x14ac:dyDescent="0.2">
      <c r="A7" s="148" t="s">
        <v>518</v>
      </c>
      <c r="B7" s="153"/>
      <c r="C7" s="154"/>
      <c r="D7" s="155">
        <v>41208</v>
      </c>
      <c r="E7" s="156"/>
      <c r="F7" s="157">
        <v>138402</v>
      </c>
      <c r="G7" s="158"/>
      <c r="H7" s="159"/>
    </row>
    <row r="8" spans="1:8" x14ac:dyDescent="0.2">
      <c r="A8" s="160"/>
      <c r="B8" s="161"/>
      <c r="C8" s="162"/>
      <c r="D8" s="163">
        <v>24813</v>
      </c>
      <c r="E8" s="164"/>
      <c r="F8" s="165">
        <v>70652</v>
      </c>
      <c r="G8" s="166"/>
      <c r="H8" s="167"/>
    </row>
    <row r="9" spans="1:8" x14ac:dyDescent="0.2">
      <c r="A9" s="148" t="s">
        <v>519</v>
      </c>
      <c r="B9" s="153"/>
      <c r="C9" s="154"/>
      <c r="D9" s="155">
        <v>55497</v>
      </c>
      <c r="E9" s="156"/>
      <c r="F9" s="157">
        <v>146367</v>
      </c>
      <c r="G9" s="158"/>
      <c r="H9" s="159"/>
    </row>
    <row r="10" spans="1:8" x14ac:dyDescent="0.2">
      <c r="A10" s="160"/>
      <c r="B10" s="161"/>
      <c r="C10" s="162"/>
      <c r="D10" s="163">
        <v>32020</v>
      </c>
      <c r="E10" s="164"/>
      <c r="F10" s="165">
        <v>79441</v>
      </c>
      <c r="G10" s="166"/>
      <c r="H10" s="167"/>
    </row>
    <row r="11" spans="1:8" x14ac:dyDescent="0.2">
      <c r="A11" s="148" t="s">
        <v>520</v>
      </c>
      <c r="B11" s="153"/>
      <c r="C11" s="154"/>
      <c r="D11" s="155">
        <v>39377</v>
      </c>
      <c r="E11" s="156"/>
      <c r="F11" s="157">
        <v>165181</v>
      </c>
      <c r="G11" s="158"/>
      <c r="H11" s="159"/>
    </row>
    <row r="12" spans="1:8" x14ac:dyDescent="0.2">
      <c r="A12" s="160"/>
      <c r="B12" s="161"/>
      <c r="C12" s="168"/>
      <c r="D12" s="163">
        <v>32839</v>
      </c>
      <c r="E12" s="164"/>
      <c r="F12" s="165">
        <v>82246</v>
      </c>
      <c r="G12" s="166"/>
      <c r="H12" s="167"/>
    </row>
    <row r="13" spans="1:8" x14ac:dyDescent="0.2">
      <c r="A13" s="148"/>
      <c r="B13" s="153"/>
      <c r="C13" s="169"/>
      <c r="D13" s="170">
        <v>46181</v>
      </c>
      <c r="E13" s="171"/>
      <c r="F13" s="172">
        <v>144096</v>
      </c>
      <c r="G13" s="173"/>
      <c r="H13" s="159"/>
    </row>
    <row r="14" spans="1:8" x14ac:dyDescent="0.2">
      <c r="A14" s="160"/>
      <c r="B14" s="161"/>
      <c r="C14" s="162"/>
      <c r="D14" s="163">
        <v>33274</v>
      </c>
      <c r="E14" s="164"/>
      <c r="F14" s="165">
        <v>76923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8.4499999999999993</v>
      </c>
      <c r="C19" s="174">
        <f>ROUND(VALUE(SUBSTITUTE(実質収支比率等に係る経年分析!G$48,"▲","-")),2)</f>
        <v>7.64</v>
      </c>
      <c r="D19" s="174">
        <f>ROUND(VALUE(SUBSTITUTE(実質収支比率等に係る経年分析!H$48,"▲","-")),2)</f>
        <v>6.28</v>
      </c>
      <c r="E19" s="174">
        <f>ROUND(VALUE(SUBSTITUTE(実質収支比率等に係る経年分析!I$48,"▲","-")),2)</f>
        <v>12.11</v>
      </c>
      <c r="F19" s="174">
        <f>ROUND(VALUE(SUBSTITUTE(実質収支比率等に係る経年分析!J$48,"▲","-")),2)</f>
        <v>6.8</v>
      </c>
    </row>
    <row r="20" spans="1:11" x14ac:dyDescent="0.2">
      <c r="A20" s="174" t="s">
        <v>53</v>
      </c>
      <c r="B20" s="174">
        <f>ROUND(VALUE(SUBSTITUTE(実質収支比率等に係る経年分析!F$47,"▲","-")),2)</f>
        <v>20.97</v>
      </c>
      <c r="C20" s="174">
        <f>ROUND(VALUE(SUBSTITUTE(実質収支比率等に係る経年分析!G$47,"▲","-")),2)</f>
        <v>14.51</v>
      </c>
      <c r="D20" s="174">
        <f>ROUND(VALUE(SUBSTITUTE(実質収支比率等に係る経年分析!H$47,"▲","-")),2)</f>
        <v>24.65</v>
      </c>
      <c r="E20" s="174">
        <f>ROUND(VALUE(SUBSTITUTE(実質収支比率等に係る経年分析!I$47,"▲","-")),2)</f>
        <v>22.76</v>
      </c>
      <c r="F20" s="174">
        <f>ROUND(VALUE(SUBSTITUTE(実質収支比率等に係る経年分析!J$47,"▲","-")),2)</f>
        <v>26.26</v>
      </c>
    </row>
    <row r="21" spans="1:11" x14ac:dyDescent="0.2">
      <c r="A21" s="174" t="s">
        <v>54</v>
      </c>
      <c r="B21" s="174">
        <f>IF(ISNUMBER(VALUE(SUBSTITUTE(実質収支比率等に係る経年分析!F$49,"▲","-"))),ROUND(VALUE(SUBSTITUTE(実質収支比率等に係る経年分析!F$49,"▲","-")),2),NA())</f>
        <v>0.36</v>
      </c>
      <c r="C21" s="174">
        <f>IF(ISNUMBER(VALUE(SUBSTITUTE(実質収支比率等に係る経年分析!G$49,"▲","-"))),ROUND(VALUE(SUBSTITUTE(実質収支比率等に係る経年分析!G$49,"▲","-")),2),NA())</f>
        <v>-5.78</v>
      </c>
      <c r="D21" s="174">
        <f>IF(ISNUMBER(VALUE(SUBSTITUTE(実質収支比率等に係る経年分析!H$49,"▲","-"))),ROUND(VALUE(SUBSTITUTE(実質収支比率等に係る経年分析!H$49,"▲","-")),2),NA())</f>
        <v>10.29</v>
      </c>
      <c r="E21" s="174">
        <f>IF(ISNUMBER(VALUE(SUBSTITUTE(実質収支比率等に係る経年分析!I$49,"▲","-"))),ROUND(VALUE(SUBSTITUTE(実質収支比率等に係る経年分析!I$49,"▲","-")),2),NA())</f>
        <v>3.61</v>
      </c>
      <c r="F21" s="174">
        <f>IF(ISNUMBER(VALUE(SUBSTITUTE(実質収支比率等に係る経年分析!J$49,"▲","-"))),ROUND(VALUE(SUBSTITUTE(実質収支比率等に係る経年分析!J$49,"▲","-")),2),NA())</f>
        <v>-0.87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土地取得特別会計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0.17</v>
      </c>
    </row>
    <row r="34" spans="1:16" x14ac:dyDescent="0.2">
      <c r="A34" s="175" t="str">
        <f>IF(連結実質赤字比率に係る赤字・黒字の構成分析!C$36="",NA(),連結実質赤字比率に係る赤字・黒字の構成分析!C$36)</f>
        <v>農業集落排水特別会計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2.4900000000000002</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8.3800000000000008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443</v>
      </c>
      <c r="E42" s="176"/>
      <c r="F42" s="176"/>
      <c r="G42" s="176">
        <f>'実質公債費比率（分子）の構造'!L$52</f>
        <v>432</v>
      </c>
      <c r="H42" s="176"/>
      <c r="I42" s="176"/>
      <c r="J42" s="176">
        <f>'実質公債費比率（分子）の構造'!M$52</f>
        <v>429</v>
      </c>
      <c r="K42" s="176"/>
      <c r="L42" s="176"/>
      <c r="M42" s="176">
        <f>'実質公債費比率（分子）の構造'!N$52</f>
        <v>419</v>
      </c>
      <c r="N42" s="176"/>
      <c r="O42" s="176"/>
      <c r="P42" s="176">
        <f>'実質公債費比率（分子）の構造'!O$52</f>
        <v>410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31</v>
      </c>
      <c r="C44" s="176"/>
      <c r="D44" s="176"/>
      <c r="E44" s="176">
        <f>'実質公債費比率（分子）の構造'!L$50</f>
        <v>26</v>
      </c>
      <c r="F44" s="176"/>
      <c r="G44" s="176"/>
      <c r="H44" s="176">
        <f>'実質公債費比率（分子）の構造'!M$50</f>
        <v>25</v>
      </c>
      <c r="I44" s="176"/>
      <c r="J44" s="176"/>
      <c r="K44" s="176">
        <f>'実質公債費比率（分子）の構造'!N$50</f>
        <v>21</v>
      </c>
      <c r="L44" s="176"/>
      <c r="M44" s="176"/>
      <c r="N44" s="176">
        <f>'実質公債費比率（分子）の構造'!O$50</f>
        <v>21</v>
      </c>
      <c r="O44" s="176"/>
      <c r="P44" s="176"/>
    </row>
    <row r="45" spans="1:16" x14ac:dyDescent="0.2">
      <c r="A45" s="176" t="s">
        <v>63</v>
      </c>
      <c r="B45" s="176">
        <f>'実質公債費比率（分子）の構造'!K$49</f>
        <v>9</v>
      </c>
      <c r="C45" s="176"/>
      <c r="D45" s="176"/>
      <c r="E45" s="176">
        <f>'実質公債費比率（分子）の構造'!L$49</f>
        <v>10</v>
      </c>
      <c r="F45" s="176"/>
      <c r="G45" s="176"/>
      <c r="H45" s="176">
        <f>'実質公債費比率（分子）の構造'!M$49</f>
        <v>10</v>
      </c>
      <c r="I45" s="176"/>
      <c r="J45" s="176"/>
      <c r="K45" s="176">
        <f>'実質公債費比率（分子）の構造'!N$49</f>
        <v>9</v>
      </c>
      <c r="L45" s="176"/>
      <c r="M45" s="176"/>
      <c r="N45" s="176">
        <f>'実質公債費比率（分子）の構造'!O$49</f>
        <v>10</v>
      </c>
      <c r="O45" s="176"/>
      <c r="P45" s="176"/>
    </row>
    <row r="46" spans="1:16" x14ac:dyDescent="0.2">
      <c r="A46" s="176" t="s">
        <v>64</v>
      </c>
      <c r="B46" s="176">
        <f>'実質公債費比率（分子）の構造'!K$48</f>
        <v>254</v>
      </c>
      <c r="C46" s="176"/>
      <c r="D46" s="176"/>
      <c r="E46" s="176">
        <f>'実質公債費比率（分子）の構造'!L$48</f>
        <v>250</v>
      </c>
      <c r="F46" s="176"/>
      <c r="G46" s="176"/>
      <c r="H46" s="176">
        <f>'実質公債費比率（分子）の構造'!M$48</f>
        <v>265</v>
      </c>
      <c r="I46" s="176"/>
      <c r="J46" s="176"/>
      <c r="K46" s="176">
        <f>'実質公債費比率（分子）の構造'!N$48</f>
        <v>245</v>
      </c>
      <c r="L46" s="176"/>
      <c r="M46" s="176"/>
      <c r="N46" s="176">
        <f>'実質公債費比率（分子）の構造'!O$48</f>
        <v>214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384</v>
      </c>
      <c r="C49" s="176"/>
      <c r="D49" s="176"/>
      <c r="E49" s="176">
        <f>'実質公債費比率（分子）の構造'!L$45</f>
        <v>371</v>
      </c>
      <c r="F49" s="176"/>
      <c r="G49" s="176"/>
      <c r="H49" s="176">
        <f>'実質公債費比率（分子）の構造'!M$45</f>
        <v>360</v>
      </c>
      <c r="I49" s="176"/>
      <c r="J49" s="176"/>
      <c r="K49" s="176">
        <f>'実質公債費比率（分子）の構造'!N$45</f>
        <v>340</v>
      </c>
      <c r="L49" s="176"/>
      <c r="M49" s="176"/>
      <c r="N49" s="176">
        <f>'実質公債費比率（分子）の構造'!O$45</f>
        <v>303</v>
      </c>
      <c r="O49" s="176"/>
      <c r="P49" s="176"/>
    </row>
    <row r="50" spans="1:16" x14ac:dyDescent="0.2">
      <c r="A50" s="176" t="s">
        <v>67</v>
      </c>
      <c r="B50" s="176" t="e">
        <f>NA()</f>
        <v>#N/A</v>
      </c>
      <c r="C50" s="176">
        <f>IF(ISNUMBER('実質公債費比率（分子）の構造'!K$53),'実質公債費比率（分子）の構造'!K$53,NA())</f>
        <v>235</v>
      </c>
      <c r="D50" s="176" t="e">
        <f>NA()</f>
        <v>#N/A</v>
      </c>
      <c r="E50" s="176" t="e">
        <f>NA()</f>
        <v>#N/A</v>
      </c>
      <c r="F50" s="176">
        <f>IF(ISNUMBER('実質公債費比率（分子）の構造'!L$53),'実質公債費比率（分子）の構造'!L$53,NA())</f>
        <v>225</v>
      </c>
      <c r="G50" s="176" t="e">
        <f>NA()</f>
        <v>#N/A</v>
      </c>
      <c r="H50" s="176" t="e">
        <f>NA()</f>
        <v>#N/A</v>
      </c>
      <c r="I50" s="176">
        <f>IF(ISNUMBER('実質公債費比率（分子）の構造'!M$53),'実質公債費比率（分子）の構造'!M$53,NA())</f>
        <v>231</v>
      </c>
      <c r="J50" s="176" t="e">
        <f>NA()</f>
        <v>#N/A</v>
      </c>
      <c r="K50" s="176" t="e">
        <f>NA()</f>
        <v>#N/A</v>
      </c>
      <c r="L50" s="176">
        <f>IF(ISNUMBER('実質公債費比率（分子）の構造'!N$53),'実質公債費比率（分子）の構造'!N$53,NA())</f>
        <v>196</v>
      </c>
      <c r="M50" s="176" t="e">
        <f>NA()</f>
        <v>#N/A</v>
      </c>
      <c r="N50" s="176" t="e">
        <f>NA()</f>
        <v>#N/A</v>
      </c>
      <c r="O50" s="176">
        <f>IF(ISNUMBER('実質公債費比率（分子）の構造'!O$53),'実質公債費比率（分子）の構造'!O$53,NA())</f>
        <v>138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4667</v>
      </c>
      <c r="E56" s="175"/>
      <c r="F56" s="175"/>
      <c r="G56" s="175">
        <f>'将来負担比率（分子）の構造'!J$52</f>
        <v>4504</v>
      </c>
      <c r="H56" s="175"/>
      <c r="I56" s="175"/>
      <c r="J56" s="175">
        <f>'将来負担比率（分子）の構造'!K$52</f>
        <v>4355</v>
      </c>
      <c r="K56" s="175"/>
      <c r="L56" s="175"/>
      <c r="M56" s="175">
        <f>'将来負担比率（分子）の構造'!L$52</f>
        <v>4026</v>
      </c>
      <c r="N56" s="175"/>
      <c r="O56" s="175"/>
      <c r="P56" s="175">
        <f>'将来負担比率（分子）の構造'!M$52</f>
        <v>3921</v>
      </c>
    </row>
    <row r="57" spans="1:16" x14ac:dyDescent="0.2">
      <c r="A57" s="175" t="s">
        <v>42</v>
      </c>
      <c r="B57" s="175"/>
      <c r="C57" s="175"/>
      <c r="D57" s="175">
        <f>'将来負担比率（分子）の構造'!I$51</f>
        <v>225</v>
      </c>
      <c r="E57" s="175"/>
      <c r="F57" s="175"/>
      <c r="G57" s="175">
        <f>'将来負担比率（分子）の構造'!J$51</f>
        <v>177</v>
      </c>
      <c r="H57" s="175"/>
      <c r="I57" s="175"/>
      <c r="J57" s="175">
        <f>'将来負担比率（分子）の構造'!K$51</f>
        <v>133</v>
      </c>
      <c r="K57" s="175"/>
      <c r="L57" s="175"/>
      <c r="M57" s="175">
        <f>'将来負担比率（分子）の構造'!L$51</f>
        <v>97</v>
      </c>
      <c r="N57" s="175"/>
      <c r="O57" s="175"/>
      <c r="P57" s="175">
        <f>'将来負担比率（分子）の構造'!M$51</f>
        <v>66</v>
      </c>
    </row>
    <row r="58" spans="1:16" x14ac:dyDescent="0.2">
      <c r="A58" s="175" t="s">
        <v>41</v>
      </c>
      <c r="B58" s="175"/>
      <c r="C58" s="175"/>
      <c r="D58" s="175">
        <f>'将来負担比率（分子）の構造'!I$50</f>
        <v>5503</v>
      </c>
      <c r="E58" s="175"/>
      <c r="F58" s="175"/>
      <c r="G58" s="175">
        <f>'将来負担比率（分子）の構造'!J$50</f>
        <v>6334</v>
      </c>
      <c r="H58" s="175"/>
      <c r="I58" s="175"/>
      <c r="J58" s="175">
        <f>'将来負担比率（分子）の構造'!K$50</f>
        <v>5880</v>
      </c>
      <c r="K58" s="175"/>
      <c r="L58" s="175"/>
      <c r="M58" s="175">
        <f>'将来負担比率（分子）の構造'!L$50</f>
        <v>5160</v>
      </c>
      <c r="N58" s="175"/>
      <c r="O58" s="175"/>
      <c r="P58" s="175">
        <f>'将来負担比率（分子）の構造'!M$50</f>
        <v>4227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169</v>
      </c>
      <c r="C62" s="175"/>
      <c r="D62" s="175"/>
      <c r="E62" s="175">
        <f>'将来負担比率（分子）の構造'!J$45</f>
        <v>128</v>
      </c>
      <c r="F62" s="175"/>
      <c r="G62" s="175"/>
      <c r="H62" s="175">
        <f>'将来負担比率（分子）の構造'!K$45</f>
        <v>78</v>
      </c>
      <c r="I62" s="175"/>
      <c r="J62" s="175"/>
      <c r="K62" s="175">
        <f>'将来負担比率（分子）の構造'!L$45</f>
        <v>91</v>
      </c>
      <c r="L62" s="175"/>
      <c r="M62" s="175"/>
      <c r="N62" s="175">
        <f>'将来負担比率（分子）の構造'!M$45</f>
        <v>58</v>
      </c>
      <c r="O62" s="175"/>
      <c r="P62" s="175"/>
    </row>
    <row r="63" spans="1:16" x14ac:dyDescent="0.2">
      <c r="A63" s="175" t="s">
        <v>34</v>
      </c>
      <c r="B63" s="175">
        <f>'将来負担比率（分子）の構造'!I$44</f>
        <v>227</v>
      </c>
      <c r="C63" s="175"/>
      <c r="D63" s="175"/>
      <c r="E63" s="175">
        <f>'将来負担比率（分子）の構造'!J$44</f>
        <v>216</v>
      </c>
      <c r="F63" s="175"/>
      <c r="G63" s="175"/>
      <c r="H63" s="175">
        <f>'将来負担比率（分子）の構造'!K$44</f>
        <v>215</v>
      </c>
      <c r="I63" s="175"/>
      <c r="J63" s="175"/>
      <c r="K63" s="175">
        <f>'将来負担比率（分子）の構造'!L$44</f>
        <v>627</v>
      </c>
      <c r="L63" s="175"/>
      <c r="M63" s="175"/>
      <c r="N63" s="175">
        <f>'将来負担比率（分子）の構造'!M$44</f>
        <v>1208</v>
      </c>
      <c r="O63" s="175"/>
      <c r="P63" s="175"/>
    </row>
    <row r="64" spans="1:16" x14ac:dyDescent="0.2">
      <c r="A64" s="175" t="s">
        <v>33</v>
      </c>
      <c r="B64" s="175">
        <f>'将来負担比率（分子）の構造'!I$43</f>
        <v>2655</v>
      </c>
      <c r="C64" s="175"/>
      <c r="D64" s="175"/>
      <c r="E64" s="175">
        <f>'将来負担比率（分子）の構造'!J$43</f>
        <v>2537</v>
      </c>
      <c r="F64" s="175"/>
      <c r="G64" s="175"/>
      <c r="H64" s="175">
        <f>'将来負担比率（分子）の構造'!K$43</f>
        <v>2493</v>
      </c>
      <c r="I64" s="175"/>
      <c r="J64" s="175"/>
      <c r="K64" s="175">
        <f>'将来負担比率（分子）の構造'!L$43</f>
        <v>2342</v>
      </c>
      <c r="L64" s="175"/>
      <c r="M64" s="175"/>
      <c r="N64" s="175">
        <f>'将来負担比率（分子）の構造'!M$43</f>
        <v>2152</v>
      </c>
      <c r="O64" s="175"/>
      <c r="P64" s="175"/>
    </row>
    <row r="65" spans="1:16" x14ac:dyDescent="0.2">
      <c r="A65" s="175" t="s">
        <v>32</v>
      </c>
      <c r="B65" s="175">
        <f>'将来負担比率（分子）の構造'!I$42</f>
        <v>136</v>
      </c>
      <c r="C65" s="175"/>
      <c r="D65" s="175"/>
      <c r="E65" s="175">
        <f>'将来負担比率（分子）の構造'!J$42</f>
        <v>108</v>
      </c>
      <c r="F65" s="175"/>
      <c r="G65" s="175"/>
      <c r="H65" s="175">
        <f>'将来負担比率（分子）の構造'!K$42</f>
        <v>84</v>
      </c>
      <c r="I65" s="175"/>
      <c r="J65" s="175"/>
      <c r="K65" s="175">
        <f>'将来負担比率（分子）の構造'!L$42</f>
        <v>60</v>
      </c>
      <c r="L65" s="175"/>
      <c r="M65" s="175"/>
      <c r="N65" s="175">
        <f>'将来負担比率（分子）の構造'!M$42</f>
        <v>42</v>
      </c>
      <c r="O65" s="175"/>
      <c r="P65" s="175"/>
    </row>
    <row r="66" spans="1:16" x14ac:dyDescent="0.2">
      <c r="A66" s="175" t="s">
        <v>31</v>
      </c>
      <c r="B66" s="175">
        <f>'将来負担比率（分子）の構造'!I$41</f>
        <v>3174</v>
      </c>
      <c r="C66" s="175"/>
      <c r="D66" s="175"/>
      <c r="E66" s="175">
        <f>'将来負担比率（分子）の構造'!J$41</f>
        <v>3040</v>
      </c>
      <c r="F66" s="175"/>
      <c r="G66" s="175"/>
      <c r="H66" s="175">
        <f>'将来負担比率（分子）の構造'!K$41</f>
        <v>2978</v>
      </c>
      <c r="I66" s="175"/>
      <c r="J66" s="175"/>
      <c r="K66" s="175">
        <f>'将来負担比率（分子）の構造'!L$41</f>
        <v>2786</v>
      </c>
      <c r="L66" s="175"/>
      <c r="M66" s="175"/>
      <c r="N66" s="175">
        <f>'将来負担比率（分子）の構造'!M$41</f>
        <v>2646</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708</v>
      </c>
      <c r="C72" s="179">
        <f>基金残高に係る経年分析!G55</f>
        <v>647</v>
      </c>
      <c r="D72" s="179">
        <f>基金残高に係る経年分析!H55</f>
        <v>767</v>
      </c>
    </row>
    <row r="73" spans="1:16" x14ac:dyDescent="0.2">
      <c r="A73" s="178" t="s">
        <v>74</v>
      </c>
      <c r="B73" s="179">
        <f>基金残高に係る経年分析!F56</f>
        <v>270</v>
      </c>
      <c r="C73" s="179">
        <f>基金残高に係る経年分析!G56</f>
        <v>264</v>
      </c>
      <c r="D73" s="179">
        <f>基金残高に係る経年分析!H56</f>
        <v>254</v>
      </c>
    </row>
    <row r="74" spans="1:16" x14ac:dyDescent="0.2">
      <c r="A74" s="178" t="s">
        <v>75</v>
      </c>
      <c r="B74" s="179">
        <f>基金残高に係る経年分析!F57</f>
        <v>4818</v>
      </c>
      <c r="C74" s="179">
        <f>基金残高に係る経年分析!G57</f>
        <v>4165</v>
      </c>
      <c r="D74" s="179">
        <f>基金残高に係る経年分析!H57</f>
        <v>3122</v>
      </c>
    </row>
  </sheetData>
  <sheetProtection algorithmName="SHA-512" hashValue="gQ/VXJ9QHm/KTjKx2G5OsezfJu910W1XKfupeBPz6S4PO89DRfFOm0LfMsWvUBS1prbrKMgpyl7mf7XJHFb3cQ==" saltValue="W2+C6WWILiQVjMA4v+iL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健太朗（市町支援課）</cp:lastModifiedBy>
  <cp:lastPrinted>2025-03-14T02:20:06Z</cp:lastPrinted>
  <dcterms:created xsi:type="dcterms:W3CDTF">2025-02-19T05:03:13Z</dcterms:created>
  <dcterms:modified xsi:type="dcterms:W3CDTF">2025-03-18T07:40:36Z</dcterms:modified>
  <cp:category/>
</cp:coreProperties>
</file>