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_{B7EC583D-3C9C-4D0A-BACD-9F7F6B874870}"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U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BE34" i="10" l="1"/>
  <c r="BE35" i="10" l="1"/>
  <c r="BE36" i="10" l="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<sst xmlns="http://schemas.openxmlformats.org/spreadsheetml/2006/main" count="1107" uniqueCount="575">
  <si>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</si>
  <si>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</si>
  <si>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</si>
  <si>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</si>
  <si>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</si>
  <si>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</si>
  <si>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</si>
  <si>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</si>
  <si>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</si>
  <si>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</si>
  <si>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</si>
  <si>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</si>
  <si>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</si>
  <si>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</si>
  <si>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</si>
  <si>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</si>
  <si>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</si>
  <si>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</si>
  <si>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</si>
  <si>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</si>
  <si>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</si>
  <si>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</si>
  <si>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</si>
  <si>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</si>
  <si>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</si>
  <si>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</si>
  <si>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</si>
  <si>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</si>
  <si>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</si>
  <si>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</si>
  <si>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</si>
  <si>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</si>
  <si>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</si>
  <si>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</si>
  <si>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</si>
  <si>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</si>
  <si>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</si>
  <si>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</si>
  <si>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</si>
  <si>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</si>
  <si>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</si>
  <si>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</si>
  <si>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</si>
  <si>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</si>
  <si>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</si>
  <si>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</si>
  <si>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</si>
  <si>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</si>
  <si>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</si>
  <si>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</si>
  <si>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</si>
  <si>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</si>
  <si>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</si>
  <si>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</si>
  <si>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</si>
  <si>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</si>
  <si>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</si>
  <si>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</si>
  <si>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</si>
  <si>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</si>
  <si>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</si>
  <si>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</si>
  <si>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</si>
  <si>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</si>
  <si>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</si>
  <si>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</si>
  <si>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</si>
  <si>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</si>
  <si>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</si>
  <si>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</si>
  <si>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</si>
  <si>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</si>
  <si>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</si>
  <si>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</si>
  <si>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</si>
  <si>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</si>
  <si>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</si>
  <si>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</si>
  <si>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</si>
  <si>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</si>
  <si>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</si>
  <si>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</si>
  <si>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</si>
  <si>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</si>
  <si>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</si>
  <si>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</si>
  <si>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</si>
  <si>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</si>
  <si>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</si>
  <si>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</si>
  <si>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</si>
  <si>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</si>
  <si>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</si>
  <si>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</si>
  <si>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</si>
  <si>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</si>
  <si>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</si>
  <si>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</si>
  <si>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</si>
  <si>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</si>
  <si>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</si>
  <si>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</si>
  <si>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</si>
  <si>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</si>
  <si>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</si>
  <si>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</si>
  <si>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</si>
  <si>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</si>
  <si>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</si>
  <si>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</si>
  <si>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</si>
  <si>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</si>
  <si>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</si>
  <si>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</si>
  <si>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</si>
  <si>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</si>
  <si>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</si>
  <si>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</si>
  <si>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</si>
  <si>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</si>
  <si>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</si>
  <si>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</si>
  <si>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</si>
  <si>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</si>
  <si>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</si>
  <si>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</si>
  <si>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</si>
  <si>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</si>
  <si>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</si>
  <si>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</si>
  <si>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</si>
  <si>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</si>
  <si>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</si>
  <si>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</si>
  <si>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</si>
  <si>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</si>
  <si>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</si>
  <si>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</si>
  <si>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</si>
  <si>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</si>
  <si>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</si>
  <si>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</si>
  <si>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</si>
  <si>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</si>
  <si>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</si>
  <si>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</si>
  <si>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</si>
  <si>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</si>
  <si>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</si>
  <si>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</si>
  <si>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</si>
  <si>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</si>
  <si>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</si>
  <si>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</si>
  <si>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</si>
  <si>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</si>
  <si>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</si>
  <si>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</si>
  <si>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</si>
  <si>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</si>
  <si>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</si>
  <si>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</si>
  <si>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</si>
  <si>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</si>
  <si>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</si>
  <si>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</si>
  <si>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</si>
  <si>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</si>
  <si>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</si>
  <si>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</si>
  <si>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</si>
  <si>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</si>
  <si>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</si>
  <si>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</si>
  <si>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</si>
  <si>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</si>
  <si>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</si>
  <si>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</si>
  <si>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</si>
  <si>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</si>
  <si>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</si>
  <si>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</si>
  <si>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</si>
  <si>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</si>
  <si>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</si>
  <si>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</si>
  <si>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</si>
  <si>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</si>
  <si>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</si>
  <si>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</si>
  <si>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</si>
  <si>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</si>
  <si>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</si>
  <si>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</si>
  <si>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</si>
  <si>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</si>
  <si>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</si>
  <si>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</si>
  <si>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</si>
  <si>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</si>
  <si>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</si>
  <si>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</si>
  <si>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</si>
  <si>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</si>
  <si>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佐賀県みやき町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</si>
  <si>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</si>
  <si>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</si>
  <si>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</si>
  <si>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</si>
  <si>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</si>
  <si>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</si>
  <si>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</si>
  <si>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</si>
  <si>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</si>
  <si>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</si>
  <si>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</si>
  <si>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</si>
  <si>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</si>
  <si>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</si>
  <si>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</si>
  <si>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</si>
  <si>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</si>
  <si>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</si>
  <si>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</si>
  <si>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</si>
  <si>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</si>
  <si>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</si>
  <si>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</si>
  <si>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</si>
  <si>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</si>
  <si>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</si>
  <si>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</si>
  <si>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</si>
  <si>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</si>
  <si>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</si>
  <si>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</si>
  <si>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</si>
  <si>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</si>
  <si>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</si>
  <si>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</si>
  <si>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</si>
  <si>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</si>
  <si>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</si>
  <si>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</si>
  <si>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</si>
  <si>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</si>
  <si>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</si>
  <si>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</si>
  <si>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</si>
  <si>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</si>
  <si>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</si>
  <si>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</si>
  <si>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</si>
  <si>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</si>
  <si>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</si>
  <si>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</si>
  <si>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</si>
  <si>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</si>
  <si>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</si>
  <si>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</si>
  <si>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</si>
  <si>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</si>
  <si>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</si>
  <si>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</si>
  <si>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</si>
  <si>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</si>
  <si>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</si>
  <si>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</si>
  <si>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</si>
  <si>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</si>
  <si>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</si>
  <si>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</si>
  <si>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</si>
  <si>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</si>
  <si>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</si>
  <si>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</si>
  <si>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</si>
  <si>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</si>
  <si>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</si>
  <si>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</si>
  <si>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</si>
  <si>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</si>
  <si>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</si>
  <si>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</si>
  <si>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</si>
  <si>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</si>
  <si>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</si>
  <si>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</si>
  <si>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</si>
  <si>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</si>
  <si>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</si>
  <si>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</si>
  <si>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</si>
  <si>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</si>
  <si>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</si>
  <si>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</si>
  <si>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</si>
  <si>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</si>
  <si>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</si>
  <si>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</si>
  <si>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</si>
  <si>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</si>
  <si>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</si>
  <si>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</si>
  <si>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</si>
  <si>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</si>
  <si>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</si>
  <si>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</si>
  <si>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</si>
  <si>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</si>
  <si>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</si>
  <si>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</si>
  <si>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</si>
  <si>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</si>
  <si>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</si>
  <si>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</si>
  <si>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</si>
  <si>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</si>
  <si>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</si>
  <si>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</si>
  <si>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</si>
  <si>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</si>
  <si>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</si>
  <si>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</si>
  <si>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</si>
  <si>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</si>
  <si>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</si>
  <si>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</si>
  <si>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</si>
  <si>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</si>
  <si>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</si>
  <si>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</si>
  <si>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</si>
  <si>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</si>
  <si>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</si>
  <si>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</si>
  <si>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</si>
  <si>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</si>
  <si>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</si>
  <si>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</si>
  <si>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</si>
  <si>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</si>
  <si>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</si>
  <si>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</si>
  <si>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</si>
  <si>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</si>
  <si>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</si>
  <si>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</si>
  <si>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</si>
  <si>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</si>
  <si>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</si>
  <si>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</si>
  <si>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</si>
  <si>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</si>
  <si>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</si>
  <si>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佐賀県みやき町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</si>
  <si>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</si>
  <si>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</si>
  <si>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</si>
  <si>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</si>
  <si>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</si>
  <si>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</si>
  <si>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</si>
  <si>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</si>
  <si>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</si>
  <si>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</si>
  <si>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</si>
  <si>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</si>
  <si>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</si>
  <si>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</si>
  <si>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</si>
  <si>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</si>
  <si>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</si>
  <si>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</si>
  <si>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</si>
  <si>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</si>
  <si>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</si>
  <si>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</si>
  <si>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</si>
  <si>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</si>
  <si>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</si>
  <si>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</si>
  <si>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</si>
  <si>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</si>
  <si>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</si>
  <si>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</si>
  <si>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</si>
  <si>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</si>
  <si>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</si>
  <si>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</si>
  <si>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</si>
  <si>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</si>
  <si>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</si>
  <si>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</si>
  <si>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</si>
  <si>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</si>
  <si>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住宅用地取得造成事業特別会計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</si>
  <si>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</si>
  <si>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</si>
  <si>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</si>
  <si>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</si>
  <si>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</si>
  <si>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</si>
  <si>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</si>
  <si>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</si>
  <si>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</si>
  <si>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</si>
  <si>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</si>
  <si>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</si>
  <si>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</si>
  <si>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</si>
  <si>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</si>
  <si>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</si>
  <si>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</si>
  <si>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</si>
  <si>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</si>
  <si>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</si>
  <si>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</si>
  <si>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</si>
  <si>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</si>
  <si>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</si>
  <si>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</si>
  <si>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</si>
  <si>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</si>
  <si>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</si>
  <si>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</si>
  <si>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</si>
  <si>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</si>
  <si>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</si>
  <si>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</si>
  <si>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</si>
  <si>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</si>
  <si>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</si>
  <si>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</si>
  <si>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</si>
  <si>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</si>
  <si>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</si>
  <si>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</si>
  <si>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</si>
  <si>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</si>
  <si>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</si>
  <si>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</si>
  <si>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</si>
  <si>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</si>
  <si>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</si>
  <si>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</si>
  <si>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</si>
  <si>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</si>
  <si>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</si>
  <si>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</si>
  <si>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</si>
  <si>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</si>
  <si>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</si>
  <si>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</si>
  <si>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</si>
  <si>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</si>
  <si>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</si>
  <si>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</si>
  <si>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</si>
  <si>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</si>
  <si>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</si>
  <si>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</si>
  <si>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</si>
  <si>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</si>
  <si>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</si>
  <si>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</si>
  <si>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</si>
  <si>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</si>
  <si>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</si>
  <si>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</si>
  <si>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</si>
  <si>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</si>
  <si>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</si>
  <si>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</si>
  <si>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</si>
  <si>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</si>
  <si>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</si>
  <si>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</si>
  <si>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</si>
  <si>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</si>
  <si>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</si>
  <si>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</si>
  <si>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</si>
  <si>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</si>
  <si>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</si>
  <si>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</si>
  <si>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</si>
  <si>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</si>
  <si>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</si>
  <si>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</si>
  <si>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</si>
  <si>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</si>
  <si>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</si>
  <si>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</si>
  <si>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</si>
  <si>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</si>
  <si>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</si>
  <si>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</si>
  <si>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</si>
  <si>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</si>
  <si>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</si>
  <si>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</si>
  <si>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</si>
  <si>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</si>
  <si>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</si>
  <si>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</si>
  <si>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</si>
  <si>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</si>
  <si>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</si>
  <si>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</si>
  <si>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</si>
  <si>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</si>
  <si>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</si>
  <si>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</si>
  <si>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</si>
  <si>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</si>
  <si>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</si>
  <si>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</si>
  <si>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</si>
  <si>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</si>
  <si>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</si>
  <si>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</si>
  <si>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</si>
  <si>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</si>
  <si>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</si>
  <si>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</si>
  <si>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</si>
  <si>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</si>
  <si>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</si>
  <si>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</si>
  <si>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</si>
  <si>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</si>
  <si>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25.10</t>
  </si>
  <si>
    <t>▲ 0.47</t>
  </si>
  <si>
    <t>▲ 0.87</t>
  </si>
  <si>
    <t>一般会計</t>
  </si>
  <si>
    <t>ふるさと寄附金基金特別会計</t>
  </si>
  <si>
    <t>国民健康保険特別会計</t>
  </si>
  <si>
    <t>工業用地取得造成事業特別会計</t>
  </si>
  <si>
    <t>下水道事業特別会計</t>
  </si>
  <si>
    <t>後期高齢者医療特別会計</t>
  </si>
  <si>
    <t>住宅用地取得造成事業特別会計</t>
  </si>
  <si>
    <t>グリーンパーク推進整備事業基金特別会計</t>
  </si>
  <si>
    <t>その他会計（赤字）</t>
  </si>
  <si>
    <t>その他会計（黒字）</t>
  </si>
  <si>
    <t>R01</t>
    <phoneticPr fontId="5"/>
  </si>
  <si>
    <t>R02</t>
    <phoneticPr fontId="5"/>
  </si>
  <si>
    <t>R03</t>
    <phoneticPr fontId="5"/>
  </si>
  <si>
    <t>R04</t>
    <phoneticPr fontId="5"/>
  </si>
  <si>
    <t>R05</t>
    <phoneticPr fontId="5"/>
  </si>
  <si>
    <t>鳥栖・三養基西部環境施設組合</t>
    <rPh sb="0" eb="2">
      <t>トス</t>
    </rPh>
    <rPh sb="3" eb="6">
      <t>ミヤキ</t>
    </rPh>
    <rPh sb="6" eb="8">
      <t>セイブ</t>
    </rPh>
    <rPh sb="8" eb="10">
      <t>カンキョウ</t>
    </rPh>
    <rPh sb="10" eb="12">
      <t>シセツ</t>
    </rPh>
    <rPh sb="12" eb="14">
      <t>クミアイ</t>
    </rPh>
    <phoneticPr fontId="10"/>
  </si>
  <si>
    <t>鳥栖・三養基地区消防事務組合</t>
    <rPh sb="0" eb="2">
      <t>トス</t>
    </rPh>
    <rPh sb="3" eb="6">
      <t>ミヤキ</t>
    </rPh>
    <rPh sb="6" eb="8">
      <t>チク</t>
    </rPh>
    <rPh sb="8" eb="10">
      <t>ショウボウ</t>
    </rPh>
    <rPh sb="10" eb="12">
      <t>ジム</t>
    </rPh>
    <rPh sb="12" eb="14">
      <t>クミアイ</t>
    </rPh>
    <phoneticPr fontId="10"/>
  </si>
  <si>
    <t>三神地区環境事務組合</t>
    <rPh sb="0" eb="2">
      <t>サンシン</t>
    </rPh>
    <rPh sb="2" eb="4">
      <t>チク</t>
    </rPh>
    <rPh sb="4" eb="6">
      <t>カンキョウ</t>
    </rPh>
    <rPh sb="6" eb="8">
      <t>ジム</t>
    </rPh>
    <rPh sb="8" eb="10">
      <t>クミアイ</t>
    </rPh>
    <phoneticPr fontId="10"/>
  </si>
  <si>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10"/>
  </si>
  <si>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10"/>
  </si>
  <si>
    <t>三養基西部葬祭組合</t>
    <rPh sb="0" eb="3">
      <t>ミヤキ</t>
    </rPh>
    <rPh sb="3" eb="5">
      <t>セイブ</t>
    </rPh>
    <rPh sb="5" eb="7">
      <t>ソウサイ</t>
    </rPh>
    <rPh sb="7" eb="9">
      <t>クミアイ</t>
    </rPh>
    <phoneticPr fontId="10"/>
  </si>
  <si>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10"/>
  </si>
  <si>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10"/>
  </si>
  <si>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10"/>
  </si>
  <si>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</si>
  <si>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10"/>
  </si>
  <si>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0"/>
  </si>
  <si>
    <t>佐賀県東部環境施設組合</t>
    <rPh sb="0" eb="2">
      <t>サガ</t>
    </rPh>
    <rPh sb="2" eb="3">
      <t>ケン</t>
    </rPh>
    <rPh sb="3" eb="5">
      <t>トウブ</t>
    </rPh>
    <rPh sb="5" eb="7">
      <t>カンキョウ</t>
    </rPh>
    <rPh sb="7" eb="9">
      <t>シセツ</t>
    </rPh>
    <rPh sb="9" eb="11">
      <t>クミアイ</t>
    </rPh>
    <phoneticPr fontId="10"/>
  </si>
  <si>
    <t>リバーサイド三根</t>
    <rPh sb="6" eb="8">
      <t>ミネ</t>
    </rPh>
    <phoneticPr fontId="10"/>
  </si>
  <si>
    <t>三根街づくり</t>
    <rPh sb="0" eb="2">
      <t>ミネ</t>
    </rPh>
    <rPh sb="2" eb="3">
      <t>マチ</t>
    </rPh>
    <phoneticPr fontId="10"/>
  </si>
  <si>
    <t>三養基西部土地開発公社</t>
    <rPh sb="0" eb="3">
      <t>ミヤキ</t>
    </rPh>
    <rPh sb="3" eb="5">
      <t>セイブ</t>
    </rPh>
    <rPh sb="5" eb="7">
      <t>トチ</t>
    </rPh>
    <rPh sb="7" eb="9">
      <t>カイハツ</t>
    </rPh>
    <rPh sb="9" eb="11">
      <t>コウシャ</t>
    </rPh>
    <phoneticPr fontId="10"/>
  </si>
  <si>
    <t>みやきまち</t>
  </si>
  <si>
    <t>○</t>
    <phoneticPr fontId="2"/>
  </si>
  <si>
    <t>-</t>
    <phoneticPr fontId="2"/>
  </si>
  <si>
    <t>-</t>
    <phoneticPr fontId="2"/>
  </si>
  <si>
    <t>ふるさと寄附金基金</t>
    <rPh sb="4" eb="7">
      <t>キフキン</t>
    </rPh>
    <rPh sb="7" eb="9">
      <t>キキン</t>
    </rPh>
    <phoneticPr fontId="2"/>
  </si>
  <si>
    <t>合併振興基金</t>
    <rPh sb="0" eb="2">
      <t>ガッペイ</t>
    </rPh>
    <rPh sb="2" eb="4">
      <t>シンコウ</t>
    </rPh>
    <rPh sb="4" eb="6">
      <t>キキン</t>
    </rPh>
    <phoneticPr fontId="2"/>
  </si>
  <si>
    <t>地域福祉基金</t>
    <rPh sb="0" eb="2">
      <t>チイキ</t>
    </rPh>
    <rPh sb="2" eb="4">
      <t>フクシ</t>
    </rPh>
    <rPh sb="4" eb="6">
      <t>キキン</t>
    </rPh>
    <phoneticPr fontId="2"/>
  </si>
  <si>
    <t>教育施設整備基金</t>
    <rPh sb="0" eb="8">
      <t>キョウイクシセツセイビキキン</t>
    </rPh>
    <phoneticPr fontId="2"/>
  </si>
  <si>
    <t>定住総合対策基金</t>
    <rPh sb="0" eb="6">
      <t>テイジュウソウゴウタイサク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</si>
</sst>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935-437E-AD0D-975431CE1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126935</c:v>
                </c:pt>
                <c:pt idx="1">
                  <c:v>77084</c:v>
                </c:pt>
                <c:pt idx="2">
                  <c:v>159297</c:v>
                </c:pt>
                <c:pt idx="3">
                  <c:v>108847</c:v>
                </c:pt>
                <c:pt idx="4">
                  <c:v>61910</c:v>
                </c:pt>
              </c:numCache>
            </c:numRef>
          </c:val>
          <c:smooth val="0"/>
          <c:extLst>
            <c:ext xmlns:c16="http://schemas.microsoft.com/office/drawing/2014/chart" uri="{C3380CC4-5D6E-409C-BE32-E72D297353CC}">
              <c16:uniqueId val="{00000001-0935-437E-AD0D-975431CE11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7.43</c:v>
                </c:pt>
                <c:pt idx="1">
                  <c:v>10.53</c:v>
                </c:pt>
                <c:pt idx="2">
                  <c:v>7.97</c:v>
                </c:pt>
                <c:pt idx="3">
                  <c:v>9.82</c:v>
                </c:pt>
                <c:pt idx="4">
                  <c:v>8.4499999999999993</c:v>
                </c:pt>
              </c:numCache>
            </c:numRef>
          </c:val>
          <c:extLst>
            <c:ext xmlns:c16="http://schemas.microsoft.com/office/drawing/2014/chart" uri="{C3380CC4-5D6E-409C-BE32-E72D297353CC}">
              <c16:uniqueId val="{00000000-2F3C-4D79-BCBD-D3EFA983F6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c:v>
                </c:pt>
                <c:pt idx="1">
                  <c:v>26.08</c:v>
                </c:pt>
                <c:pt idx="2">
                  <c:v>26.22</c:v>
                </c:pt>
                <c:pt idx="3">
                  <c:v>26.18</c:v>
                </c:pt>
                <c:pt idx="4">
                  <c:v>25.8</c:v>
                </c:pt>
              </c:numCache>
            </c:numRef>
          </c:val>
          <c:extLst>
            <c:ext xmlns:c16="http://schemas.microsoft.com/office/drawing/2014/chart" uri="{C3380CC4-5D6E-409C-BE32-E72D297353CC}">
              <c16:uniqueId val="{00000001-2F3C-4D79-BCBD-D3EFA983F6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-25.1</c:v>
                </c:pt>
                <c:pt idx="1">
                  <c:v>9.48</c:v>
                </c:pt>
                <c:pt idx="2">
                  <c:v>-0.47</c:v>
                </c:pt>
                <c:pt idx="3">
                  <c:v>1.17</c:v>
                </c:pt>
                <c:pt idx="4">
                  <c:v>-0.87</c:v>
                </c:pt>
              </c:numCache>
            </c:numRef>
          </c:val>
          <c:smooth val="0"/>
          <c:extLst>
            <c:ext xmlns:c16="http://schemas.microsoft.com/office/drawing/2014/chart" uri="{C3380CC4-5D6E-409C-BE32-E72D297353CC}">
              <c16:uniqueId val="{00000002-2F3C-4D79-BCBD-D3EFA983F6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CA-49CA-A1A5-8DCF4EF95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CA-49CA-A1A5-8DCF4EF95F99}"/>
            </c:ext>
          </c:extLst>
        </c:ser>
        <c:ser>
          <c:idx val="2"/>
          <c:order val="2"/>
          <c:tx>
            <c:strRef>
              <c:f>データシート!$A$29</c:f>
              <c:strCache>
                <c:ptCount val="1"/>
                <c:pt idx="0">
                  <c:v>グリーンパーク推進整備事業基金特別会計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0.17</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2-9ACA-49CA-A1A5-8DCF4EF95F99}"/>
            </c:ext>
          </c:extLst>
        </c:ser>
        <c:ser>
          <c:idx val="3"/>
          <c:order val="3"/>
          <c:tx>
            <c:strRef>
              <c:f>データシート!$A$30</c:f>
              <c:strCache>
                <c:ptCount val="1"/>
                <c:pt idx="0">
                  <c:v>住宅用地取得造成事業特別会計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0.01</c:v>
                </c:pt>
                <c:pt idx="4">
                  <c:v>#N/A</c:v>
                </c:pt>
                <c:pt idx="5">
                  <c:v>0.18</c:v>
                </c:pt>
                <c:pt idx="6">
                  <c:v>#N/A</c:v>
                </c:pt>
                <c:pt idx="7">
                  <c:v>0</c:v>
                </c:pt>
                <c:pt idx="8">
                  <c:v>#N/A</c:v>
                </c:pt>
                <c:pt idx="9">
                  <c:v>0</c:v>
                </c:pt>
              </c:numCache>
            </c:numRef>
          </c:val>
          <c:extLst>
            <c:ext xmlns:c16="http://schemas.microsoft.com/office/drawing/2014/chart" uri="{C3380CC4-5D6E-409C-BE32-E72D297353CC}">
              <c16:uniqueId val="{00000003-9ACA-49CA-A1A5-8DCF4EF95F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0.14000000000000001</c:v>
                </c:pt>
              </c:numCache>
            </c:numRef>
          </c:val>
          <c:extLst>
            <c:ext xmlns:c16="http://schemas.microsoft.com/office/drawing/2014/chart" uri="{C3380CC4-5D6E-409C-BE32-E72D297353CC}">
              <c16:uniqueId val="{00000004-9ACA-49CA-A1A5-8DCF4EF95F9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0.59</c:v>
                </c:pt>
                <c:pt idx="4">
                  <c:v>#N/A</c:v>
                </c:pt>
                <c:pt idx="5">
                  <c:v>0.33</c:v>
                </c:pt>
                <c:pt idx="6">
                  <c:v>#N/A</c:v>
                </c:pt>
                <c:pt idx="7">
                  <c:v>0.27</c:v>
                </c:pt>
                <c:pt idx="8">
                  <c:v>#N/A</c:v>
                </c:pt>
                <c:pt idx="9">
                  <c:v>0.35</c:v>
                </c:pt>
              </c:numCache>
            </c:numRef>
          </c:val>
          <c:extLst>
            <c:ext xmlns:c16="http://schemas.microsoft.com/office/drawing/2014/chart" uri="{C3380CC4-5D6E-409C-BE32-E72D297353CC}">
              <c16:uniqueId val="{00000005-9ACA-49CA-A1A5-8DCF4EF95F99}"/>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1.1000000000000001</c:v>
                </c:pt>
                <c:pt idx="4">
                  <c:v>#N/A</c:v>
                </c:pt>
                <c:pt idx="5">
                  <c:v>1.04</c:v>
                </c:pt>
                <c:pt idx="6">
                  <c:v>#N/A</c:v>
                </c:pt>
                <c:pt idx="7">
                  <c:v>0.92</c:v>
                </c:pt>
                <c:pt idx="8">
                  <c:v>#N/A</c:v>
                </c:pt>
                <c:pt idx="9">
                  <c:v>0.89</c:v>
                </c:pt>
              </c:numCache>
            </c:numRef>
          </c:val>
          <c:extLst>
            <c:ext xmlns:c16="http://schemas.microsoft.com/office/drawing/2014/chart" uri="{C3380CC4-5D6E-409C-BE32-E72D297353CC}">
              <c16:uniqueId val="{00000006-9ACA-49CA-A1A5-8DCF4EF95F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1.47</c:v>
                </c:pt>
                <c:pt idx="2">
                  <c:v>#N/A</c:v>
                </c:pt>
                <c:pt idx="3">
                  <c:v>1.34</c:v>
                </c:pt>
                <c:pt idx="4">
                  <c:v>#N/A</c:v>
                </c:pt>
                <c:pt idx="5">
                  <c:v>1.32</c:v>
                </c:pt>
                <c:pt idx="6">
                  <c:v>#N/A</c:v>
                </c:pt>
                <c:pt idx="7">
                  <c:v>0.73</c:v>
                </c:pt>
                <c:pt idx="8">
                  <c:v>#N/A</c:v>
                </c:pt>
                <c:pt idx="9">
                  <c:v>2.19</c:v>
                </c:pt>
              </c:numCache>
            </c:numRef>
          </c:val>
          <c:extLst>
            <c:ext xmlns:c16="http://schemas.microsoft.com/office/drawing/2014/chart" uri="{C3380CC4-5D6E-409C-BE32-E72D297353CC}">
              <c16:uniqueId val="{00000007-9ACA-49CA-A1A5-8DCF4EF95F99}"/>
            </c:ext>
          </c:extLst>
        </c:ser>
        <c:ser>
          <c:idx val="8"/>
          <c:order val="8"/>
          <c:tx>
            <c:strRef>
              <c:f>データシート!$A$35</c:f>
              <c:strCache>
                <c:ptCount val="1"/>
                <c:pt idx="0">
                  <c:v>ふるさと寄附金基金特別会計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1.83</c:v>
                </c:pt>
                <c:pt idx="2">
                  <c:v>#N/A</c:v>
                </c:pt>
                <c:pt idx="3">
                  <c:v>5.91</c:v>
                </c:pt>
                <c:pt idx="4">
                  <c:v>#N/A</c:v>
                </c:pt>
                <c:pt idx="5">
                  <c:v>1.68</c:v>
                </c:pt>
                <c:pt idx="6">
                  <c:v>#N/A</c:v>
                </c:pt>
                <c:pt idx="7">
                  <c:v>1.9</c:v>
                </c:pt>
                <c:pt idx="8">
                  <c:v>#N/A</c:v>
                </c:pt>
                <c:pt idx="9">
                  <c:v>2.93</c:v>
                </c:pt>
              </c:numCache>
            </c:numRef>
          </c:val>
          <c:extLst>
            <c:ext xmlns:c16="http://schemas.microsoft.com/office/drawing/2014/chart" uri="{C3380CC4-5D6E-409C-BE32-E72D297353CC}">
              <c16:uniqueId val="{00000008-9ACA-49CA-A1A5-8DCF4EF95F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5.56</c:v>
                </c:pt>
                <c:pt idx="2">
                  <c:v>#N/A</c:v>
                </c:pt>
                <c:pt idx="3">
                  <c:v>4.43</c:v>
                </c:pt>
                <c:pt idx="4">
                  <c:v>#N/A</c:v>
                </c:pt>
                <c:pt idx="5">
                  <c:v>6.2</c:v>
                </c:pt>
                <c:pt idx="6">
                  <c:v>#N/A</c:v>
                </c:pt>
                <c:pt idx="7">
                  <c:v>7.9</c:v>
                </c:pt>
                <c:pt idx="8">
                  <c:v>#N/A</c:v>
                </c:pt>
                <c:pt idx="9">
                  <c:v>5.5</c:v>
                </c:pt>
              </c:numCache>
            </c:numRef>
          </c:val>
          <c:extLst>
            <c:ext xmlns:c16="http://schemas.microsoft.com/office/drawing/2014/chart" uri="{C3380CC4-5D6E-409C-BE32-E72D297353CC}">
              <c16:uniqueId val="{00000009-9ACA-49CA-A1A5-8DCF4EF95F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1507</c:v>
                </c:pt>
                <c:pt idx="5">
                  <c:v>1509</c:v>
                </c:pt>
                <c:pt idx="8">
                  <c:v>1480</c:v>
                </c:pt>
                <c:pt idx="11">
                  <c:v>1491</c:v>
                </c:pt>
                <c:pt idx="14">
                  <c:v>1443</c:v>
                </c:pt>
              </c:numCache>
            </c:numRef>
          </c:val>
          <c:extLst>
            <c:ext xmlns:c16="http://schemas.microsoft.com/office/drawing/2014/chart" uri="{C3380CC4-5D6E-409C-BE32-E72D297353CC}">
              <c16:uniqueId val="{00000000-477A-4FBF-A95E-644B5D36A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A-4FBF-A95E-644B5D36A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83</c:v>
                </c:pt>
                <c:pt idx="3">
                  <c:v>89</c:v>
                </c:pt>
                <c:pt idx="6">
                  <c:v>84</c:v>
                </c:pt>
                <c:pt idx="9">
                  <c:v>80</c:v>
                </c:pt>
                <c:pt idx="12">
                  <c:v>73</c:v>
                </c:pt>
              </c:numCache>
            </c:numRef>
          </c:val>
          <c:extLst>
            <c:ext xmlns:c16="http://schemas.microsoft.com/office/drawing/2014/chart" uri="{C3380CC4-5D6E-409C-BE32-E72D297353CC}">
              <c16:uniqueId val="{00000002-477A-4FBF-A95E-644B5D36A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24</c:v>
                </c:pt>
                <c:pt idx="6">
                  <c:v>25</c:v>
                </c:pt>
                <c:pt idx="9">
                  <c:v>21</c:v>
                </c:pt>
                <c:pt idx="12">
                  <c:v>23</c:v>
                </c:pt>
              </c:numCache>
            </c:numRef>
          </c:val>
          <c:extLst>
            <c:ext xmlns:c16="http://schemas.microsoft.com/office/drawing/2014/chart" uri="{C3380CC4-5D6E-409C-BE32-E72D297353CC}">
              <c16:uniqueId val="{00000003-477A-4FBF-A95E-644B5D36A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273</c:v>
                </c:pt>
                <c:pt idx="3">
                  <c:v>297</c:v>
                </c:pt>
                <c:pt idx="6">
                  <c:v>311</c:v>
                </c:pt>
                <c:pt idx="9">
                  <c:v>360</c:v>
                </c:pt>
                <c:pt idx="12">
                  <c:v>367</c:v>
                </c:pt>
              </c:numCache>
            </c:numRef>
          </c:val>
          <c:extLst>
            <c:ext xmlns:c16="http://schemas.microsoft.com/office/drawing/2014/chart" uri="{C3380CC4-5D6E-409C-BE32-E72D297353CC}">
              <c16:uniqueId val="{00000004-477A-4FBF-A95E-644B5D36A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A-4FBF-A95E-644B5D36A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A-4FBF-A95E-644B5D36A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1676</c:v>
                </c:pt>
                <c:pt idx="3">
                  <c:v>1668</c:v>
                </c:pt>
                <c:pt idx="6">
                  <c:v>1695</c:v>
                </c:pt>
                <c:pt idx="9">
                  <c:v>1674</c:v>
                </c:pt>
                <c:pt idx="12">
                  <c:v>1667</c:v>
                </c:pt>
              </c:numCache>
            </c:numRef>
          </c:val>
          <c:extLst>
            <c:ext xmlns:c16="http://schemas.microsoft.com/office/drawing/2014/chart" uri="{C3380CC4-5D6E-409C-BE32-E72D297353CC}">
              <c16:uniqueId val="{00000007-477A-4FBF-A95E-644B5D36A0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548</c:v>
                </c:pt>
                <c:pt idx="2">
                  <c:v>#N/A</c:v>
                </c:pt>
                <c:pt idx="3">
                  <c:v>#N/A</c:v>
                </c:pt>
                <c:pt idx="4">
                  <c:v>569</c:v>
                </c:pt>
                <c:pt idx="5">
                  <c:v>#N/A</c:v>
                </c:pt>
                <c:pt idx="6">
                  <c:v>#N/A</c:v>
                </c:pt>
                <c:pt idx="7">
                  <c:v>635</c:v>
                </c:pt>
                <c:pt idx="8">
                  <c:v>#N/A</c:v>
                </c:pt>
                <c:pt idx="9">
                  <c:v>#N/A</c:v>
                </c:pt>
                <c:pt idx="10">
                  <c:v>644</c:v>
                </c:pt>
                <c:pt idx="11">
                  <c:v>#N/A</c:v>
                </c:pt>
                <c:pt idx="12">
                  <c:v>#N/A</c:v>
                </c:pt>
                <c:pt idx="13">
                  <c:v>687</c:v>
                </c:pt>
                <c:pt idx="14">
                  <c:v>#N/A</c:v>
                </c:pt>
              </c:numCache>
            </c:numRef>
          </c:val>
          <c:smooth val="0"/>
          <c:extLst>
            <c:ext xmlns:c16="http://schemas.microsoft.com/office/drawing/2014/chart" uri="{C3380CC4-5D6E-409C-BE32-E72D297353CC}">
              <c16:uniqueId val="{00000008-477A-4FBF-A95E-644B5D36A0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15159</c:v>
                </c:pt>
                <c:pt idx="5">
                  <c:v>14556</c:v>
                </c:pt>
                <c:pt idx="8">
                  <c:v>14117</c:v>
                </c:pt>
                <c:pt idx="11">
                  <c:v>13417</c:v>
                </c:pt>
                <c:pt idx="14">
                  <c:v>12871</c:v>
                </c:pt>
              </c:numCache>
            </c:numRef>
          </c:val>
          <c:extLst>
            <c:ext xmlns:c16="http://schemas.microsoft.com/office/drawing/2014/chart" uri="{C3380CC4-5D6E-409C-BE32-E72D297353CC}">
              <c16:uniqueId val="{00000000-4587-4123-AA0A-5DE25141F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2273</c:v>
                </c:pt>
                <c:pt idx="5">
                  <c:v>2253</c:v>
                </c:pt>
                <c:pt idx="8">
                  <c:v>2134</c:v>
                </c:pt>
                <c:pt idx="11">
                  <c:v>2318</c:v>
                </c:pt>
                <c:pt idx="14">
                  <c:v>2270</c:v>
                </c:pt>
              </c:numCache>
            </c:numRef>
          </c:val>
          <c:extLst>
            <c:ext xmlns:c16="http://schemas.microsoft.com/office/drawing/2014/chart" uri="{C3380CC4-5D6E-409C-BE32-E72D297353CC}">
              <c16:uniqueId val="{00000001-4587-4123-AA0A-5DE25141F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11250</c:v>
                </c:pt>
                <c:pt idx="5">
                  <c:v>10703</c:v>
                </c:pt>
                <c:pt idx="8">
                  <c:v>10969</c:v>
                </c:pt>
                <c:pt idx="11">
                  <c:v>10359</c:v>
                </c:pt>
                <c:pt idx="14">
                  <c:v>10151</c:v>
                </c:pt>
              </c:numCache>
            </c:numRef>
          </c:val>
          <c:extLst>
            <c:ext xmlns:c16="http://schemas.microsoft.com/office/drawing/2014/chart" uri="{C3380CC4-5D6E-409C-BE32-E72D297353CC}">
              <c16:uniqueId val="{00000002-4587-4123-AA0A-5DE25141F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87-4123-AA0A-5DE25141F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87-4123-AA0A-5DE25141F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87-4123-AA0A-5DE25141F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1318</c:v>
                </c:pt>
                <c:pt idx="3">
                  <c:v>1258</c:v>
                </c:pt>
                <c:pt idx="6">
                  <c:v>1161</c:v>
                </c:pt>
                <c:pt idx="9">
                  <c:v>1130</c:v>
                </c:pt>
                <c:pt idx="12">
                  <c:v>1449</c:v>
                </c:pt>
              </c:numCache>
            </c:numRef>
          </c:val>
          <c:extLst>
            <c:ext xmlns:c16="http://schemas.microsoft.com/office/drawing/2014/chart" uri="{C3380CC4-5D6E-409C-BE32-E72D297353CC}">
              <c16:uniqueId val="{00000006-4587-4123-AA0A-5DE25141F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c:v>
                </c:pt>
                <c:pt idx="3">
                  <c:v>77</c:v>
                </c:pt>
                <c:pt idx="6">
                  <c:v>120</c:v>
                </c:pt>
                <c:pt idx="9">
                  <c:v>586</c:v>
                </c:pt>
                <c:pt idx="12">
                  <c:v>1977</c:v>
                </c:pt>
              </c:numCache>
            </c:numRef>
          </c:val>
          <c:extLst>
            <c:ext xmlns:c16="http://schemas.microsoft.com/office/drawing/2014/chart" uri="{C3380CC4-5D6E-409C-BE32-E72D297353CC}">
              <c16:uniqueId val="{00000007-4587-4123-AA0A-5DE25141F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5245</c:v>
                </c:pt>
                <c:pt idx="3">
                  <c:v>5426</c:v>
                </c:pt>
                <c:pt idx="6">
                  <c:v>5364</c:v>
                </c:pt>
                <c:pt idx="9">
                  <c:v>5831</c:v>
                </c:pt>
                <c:pt idx="12">
                  <c:v>5906</c:v>
                </c:pt>
              </c:numCache>
            </c:numRef>
          </c:val>
          <c:extLst>
            <c:ext xmlns:c16="http://schemas.microsoft.com/office/drawing/2014/chart" uri="{C3380CC4-5D6E-409C-BE32-E72D297353CC}">
              <c16:uniqueId val="{00000008-4587-4123-AA0A-5DE25141F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4228</c:v>
                </c:pt>
                <c:pt idx="3">
                  <c:v>4132</c:v>
                </c:pt>
                <c:pt idx="6">
                  <c:v>1654</c:v>
                </c:pt>
                <c:pt idx="9">
                  <c:v>1574</c:v>
                </c:pt>
                <c:pt idx="12">
                  <c:v>2442</c:v>
                </c:pt>
              </c:numCache>
            </c:numRef>
          </c:val>
          <c:extLst>
            <c:ext xmlns:c16="http://schemas.microsoft.com/office/drawing/2014/chart" uri="{C3380CC4-5D6E-409C-BE32-E72D297353CC}">
              <c16:uniqueId val="{00000009-4587-4123-AA0A-5DE25141F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16169</c:v>
                </c:pt>
                <c:pt idx="3">
                  <c:v>15579</c:v>
                </c:pt>
                <c:pt idx="6">
                  <c:v>16471</c:v>
                </c:pt>
                <c:pt idx="9">
                  <c:v>15840</c:v>
                </c:pt>
                <c:pt idx="12">
                  <c:v>14573</c:v>
                </c:pt>
              </c:numCache>
            </c:numRef>
          </c:val>
          <c:extLst>
            <c:ext xmlns:c16="http://schemas.microsoft.com/office/drawing/2014/chart" uri="{C3380CC4-5D6E-409C-BE32-E72D297353CC}">
              <c16:uniqueId val="{0000000A-4587-4123-AA0A-5DE25141F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1055</c:v>
                </c:pt>
                <c:pt idx="14">
                  <c:v>#N/A</c:v>
                </c:pt>
              </c:numCache>
            </c:numRef>
          </c:val>
          <c:smooth val="0"/>
          <c:extLst>
            <c:ext xmlns:c16="http://schemas.microsoft.com/office/drawing/2014/chart" uri="{C3380CC4-5D6E-409C-BE32-E72D297353CC}">
              <c16:uniqueId val="{0000000B-4587-4123-AA0A-5DE25141F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2079</c:v>
                </c:pt>
                <c:pt idx="1">
                  <c:v>2038</c:v>
                </c:pt>
                <c:pt idx="2">
                  <c:v>2059</c:v>
                </c:pt>
              </c:numCache>
            </c:numRef>
          </c:val>
          <c:extLst>
            <c:ext xmlns:c16="http://schemas.microsoft.com/office/drawing/2014/chart" uri="{C3380CC4-5D6E-409C-BE32-E72D297353CC}">
              <c16:uniqueId val="{00000000-7B9B-4A5E-B011-5D0596144A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2000</c:v>
                </c:pt>
                <c:pt idx="1">
                  <c:v>1885</c:v>
                </c:pt>
                <c:pt idx="2">
                  <c:v>1875</c:v>
                </c:pt>
              </c:numCache>
            </c:numRef>
          </c:val>
          <c:extLst>
            <c:ext xmlns:c16="http://schemas.microsoft.com/office/drawing/2014/chart" uri="{C3380CC4-5D6E-409C-BE32-E72D297353CC}">
              <c16:uniqueId val="{00000001-7B9B-4A5E-B011-5D0596144A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8597</c:v>
                </c:pt>
                <c:pt idx="1">
                  <c:v>8126</c:v>
                </c:pt>
                <c:pt idx="2">
                  <c:v>7886</c:v>
                </c:pt>
              </c:numCache>
            </c:numRef>
          </c:val>
          <c:extLst>
            <c:ext xmlns:c16="http://schemas.microsoft.com/office/drawing/2014/chart" uri="{C3380CC4-5D6E-409C-BE32-E72D297353CC}">
              <c16:uniqueId val="{00000002-7B9B-4A5E-B011-5D0596144A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R5.10</a:t>
          </a:r>
          <a:r>
            <a:rPr kumimoji="1" lang="ja-JP" altLang="ja-JP" sz="1100">
              <a:solidFill>
                <a:schemeClr val="dk1"/>
              </a:solidFill>
              <a:effectLst/>
              <a:latin typeface="+mn-lt"/>
              <a:ea typeface="+mn-ea"/>
              <a:cs typeface="+mn-cs"/>
            </a:rPr>
            <a:t>推計人口）と高く、財政基盤が弱いため、全国平均、類似団体平均より低い水準となっている。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引き続き、定住促進対策として</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98072</xdr:rowOff>
    </xdr:from>
    <xdr:to>
      <xdr:col>23</xdr:col>
      <xdr:colOff>133350</xdr:colOff>
      <xdr:row>44</xdr:row>
      <xdr:rowOff>98072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4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98072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47272</xdr:rowOff>
    </xdr:from>
    <xdr:to>
      <xdr:col>19</xdr:col>
      <xdr:colOff>184150</xdr:colOff>
      <xdr:row>44</xdr:row>
      <xdr:rowOff>148872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133649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歳入において、主に</a:t>
          </a:r>
          <a:r>
            <a:rPr kumimoji="1" lang="ja-JP" altLang="en-US" sz="1100">
              <a:solidFill>
                <a:schemeClr val="dk1"/>
              </a:solidFill>
              <a:effectLst/>
              <a:latin typeface="+mn-lt"/>
              <a:ea typeface="+mn-ea"/>
              <a:cs typeface="+mn-cs"/>
            </a:rPr>
            <a:t>地方交付税の</a:t>
          </a:r>
          <a:r>
            <a:rPr kumimoji="1" lang="en-US" altLang="ja-JP" sz="1100">
              <a:solidFill>
                <a:schemeClr val="dk1"/>
              </a:solidFill>
              <a:effectLst/>
              <a:latin typeface="+mn-lt"/>
              <a:ea typeface="+mn-ea"/>
              <a:cs typeface="+mn-cs"/>
            </a:rPr>
            <a:t>143,594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等の要因により、経常収支比率の分母が前年度から</a:t>
          </a:r>
          <a:r>
            <a:rPr kumimoji="1" lang="en-US" altLang="ja-JP" sz="1100">
              <a:solidFill>
                <a:schemeClr val="dk1"/>
              </a:solidFill>
              <a:effectLst/>
              <a:latin typeface="+mn-lt"/>
              <a:ea typeface="+mn-ea"/>
              <a:cs typeface="+mn-cs"/>
            </a:rPr>
            <a:t>125,402</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となった。歳出では、主に児童福祉や障害福祉といった扶助費や物価高騰に伴う物件費</a:t>
          </a:r>
          <a:r>
            <a:rPr kumimoji="1" lang="ja-JP" altLang="en-US" sz="1100">
              <a:solidFill>
                <a:schemeClr val="dk1"/>
              </a:solidFill>
              <a:effectLst/>
              <a:latin typeface="+mn-lt"/>
              <a:ea typeface="+mn-ea"/>
              <a:cs typeface="+mn-cs"/>
            </a:rPr>
            <a:t>が増となったことに加え、ふるさと寄附金基金繰入金の財源充当について、</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年度決算より経常的な経費に充当せず、臨時的な経費にのみ充当することとし、経常的な経費に係る繰入金を臨時の一般財源へ振替したことなど</a:t>
          </a:r>
          <a:r>
            <a:rPr kumimoji="1" lang="ja-JP" altLang="ja-JP" sz="1100">
              <a:solidFill>
                <a:schemeClr val="dk1"/>
              </a:solidFill>
              <a:effectLst/>
              <a:latin typeface="+mn-lt"/>
              <a:ea typeface="+mn-ea"/>
              <a:cs typeface="+mn-cs"/>
            </a:rPr>
            <a:t>の要因により、経常収支比率の分子が前年度から</a:t>
          </a:r>
          <a:r>
            <a:rPr kumimoji="1" lang="en-US" altLang="ja-JP" sz="1100">
              <a:solidFill>
                <a:schemeClr val="dk1"/>
              </a:solidFill>
              <a:effectLst/>
              <a:latin typeface="+mn-lt"/>
              <a:ea typeface="+mn-ea"/>
              <a:cs typeface="+mn-cs"/>
            </a:rPr>
            <a:t>517,815</a:t>
          </a:r>
          <a:r>
            <a:rPr kumimoji="1" lang="ja-JP" altLang="ja-JP" sz="1100">
              <a:solidFill>
                <a:schemeClr val="dk1"/>
              </a:solidFill>
              <a:effectLst/>
              <a:latin typeface="+mn-lt"/>
              <a:ea typeface="+mn-ea"/>
              <a:cs typeface="+mn-cs"/>
            </a:rPr>
            <a:t>千円の増となり、対前年比</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66</xdr:row>
      <xdr:rowOff>118745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32820"/>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160020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467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156528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4674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81597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5787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135272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月の合併以降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年間の退職者不補充により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の職員削減を行ってきたが、事務量の増加や職員年齢構成の高年齢化に伴う新規職員の採用、再任用雇用制度及び会計年度任用職員制度の開始等により増加に転じている。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物件費については、物価高騰の影響</a:t>
          </a:r>
          <a:r>
            <a:rPr kumimoji="1" lang="ja-JP" altLang="en-US" sz="1100">
              <a:solidFill>
                <a:schemeClr val="dk1"/>
              </a:solidFill>
              <a:effectLst/>
              <a:latin typeface="+mn-lt"/>
              <a:ea typeface="+mn-ea"/>
              <a:cs typeface="+mn-cs"/>
            </a:rPr>
            <a:t>により経常的な物件費は増加傾向となっているが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新型コロナウイルス感染症対応地方創生臨時交付金事業に係る物件費の減等により、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年度は前年度からほぼ横這い</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95861</xdr:rowOff>
    </xdr:from>
    <xdr:to>
      <xdr:col>23</xdr:col>
      <xdr:colOff>133350</xdr:colOff>
      <xdr:row>84</xdr:row>
      <xdr:rowOff>104195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97661"/>
          <a:ext cx="8382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89263</xdr:rowOff>
    </xdr:from>
    <xdr:to>
      <xdr:col>19</xdr:col>
      <xdr:colOff>133350</xdr:colOff>
      <xdr:row>84</xdr:row>
      <xdr:rowOff>95861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91063"/>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97927</xdr:rowOff>
    </xdr:from>
    <xdr:to>
      <xdr:col>15</xdr:col>
      <xdr:colOff>82550</xdr:colOff>
      <xdr:row>84</xdr:row>
      <xdr:rowOff>89263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28277"/>
          <a:ext cx="889000" cy="1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40446</xdr:rowOff>
    </xdr:from>
    <xdr:to>
      <xdr:col>11</xdr:col>
      <xdr:colOff>31750</xdr:colOff>
      <xdr:row>83</xdr:row>
      <xdr:rowOff>97927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9346"/>
          <a:ext cx="889000" cy="2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53395</xdr:rowOff>
    </xdr:from>
    <xdr:to>
      <xdr:col>23</xdr:col>
      <xdr:colOff>184150</xdr:colOff>
      <xdr:row>84</xdr:row>
      <xdr:rowOff>154995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25472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2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45061</xdr:rowOff>
    </xdr:from>
    <xdr:to>
      <xdr:col>19</xdr:col>
      <xdr:colOff>184150</xdr:colOff>
      <xdr:row>84</xdr:row>
      <xdr:rowOff>146661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131438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3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38463</xdr:rowOff>
    </xdr:from>
    <xdr:to>
      <xdr:col>15</xdr:col>
      <xdr:colOff>133350</xdr:colOff>
      <xdr:row>84</xdr:row>
      <xdr:rowOff>140063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124840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2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47127</xdr:rowOff>
    </xdr:from>
    <xdr:to>
      <xdr:col>11</xdr:col>
      <xdr:colOff>82550</xdr:colOff>
      <xdr:row>83</xdr:row>
      <xdr:rowOff>148727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133504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161096</xdr:rowOff>
    </xdr:from>
    <xdr:to>
      <xdr:col>7</xdr:col>
      <xdr:colOff>31750</xdr:colOff>
      <xdr:row>82</xdr:row>
      <xdr:rowOff>91246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76023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3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ポイントの減となり、類似団体平均を下回っている。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112184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5137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74789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合併時の</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人の職員数は、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保育所の民営化や退職者不補充等により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人減の</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人となったものの、全国平均、類似団体平均とも上回っている。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学校給食調理業務の民間委託の導入、公営住宅管理の指定管理者制の導入</a:t>
          </a:r>
          <a:r>
            <a:rPr kumimoji="1" lang="ja-JP" altLang="en-US" sz="1100">
              <a:solidFill>
                <a:schemeClr val="dk1"/>
              </a:solidFill>
              <a:effectLst/>
              <a:latin typeface="+mn-lt"/>
              <a:ea typeface="+mn-ea"/>
              <a:cs typeface="+mn-cs"/>
            </a:rPr>
            <a:t>、事業量の見直し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職員数の縮減及び</a:t>
          </a:r>
          <a:r>
            <a:rPr kumimoji="1" lang="ja-JP" altLang="ja-JP" sz="1100">
              <a:solidFill>
                <a:schemeClr val="dk1"/>
              </a:solidFill>
              <a:effectLst/>
              <a:latin typeface="+mn-lt"/>
              <a:ea typeface="+mn-ea"/>
              <a:cs typeface="+mn-cs"/>
            </a:rPr>
            <a:t>適正な定員管理を</a:t>
          </a:r>
          <a:r>
            <a:rPr kumimoji="1" lang="ja-JP" altLang="en-US" sz="1100">
              <a:solidFill>
                <a:schemeClr val="dk1"/>
              </a:solidFill>
              <a:effectLst/>
              <a:latin typeface="+mn-lt"/>
              <a:ea typeface="+mn-ea"/>
              <a:cs typeface="+mn-cs"/>
            </a:rPr>
            <a:t>努</a:t>
          </a:r>
          <a:r>
            <a:rPr kumimoji="1" lang="ja-JP" altLang="ja-JP" sz="1100">
              <a:solidFill>
                <a:schemeClr val="dk1"/>
              </a:solidFill>
              <a:effectLst/>
              <a:latin typeface="+mn-lt"/>
              <a:ea typeface="+mn-ea"/>
              <a:cs typeface="+mn-cs"/>
            </a:rPr>
            <a:t>め</a:t>
          </a:r>
          <a:r>
            <a:rPr kumimoji="1" lang="ja-JP" altLang="en-US" sz="1100">
              <a:solidFill>
                <a:schemeClr val="dk1"/>
              </a:solidFill>
              <a:effectLst/>
              <a:latin typeface="+mn-lt"/>
              <a:ea typeface="+mn-ea"/>
              <a:cs typeface="+mn-cs"/>
            </a:rPr>
            <a:t>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153035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15716"/>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153035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84691"/>
          <a:ext cx="8890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59962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8469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59962</xdr:rowOff>
    </xdr:from>
    <xdr:to>
      <xdr:col>68</xdr:col>
      <xdr:colOff>152400</xdr:colOff>
      <xdr:row>62</xdr:row>
      <xdr:rowOff>170271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8986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7093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9162</xdr:rowOff>
    </xdr:from>
    <xdr:to>
      <xdr:col>68</xdr:col>
      <xdr:colOff>203200</xdr:colOff>
      <xdr:row>62</xdr:row>
      <xdr:rowOff>110762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95539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119471</xdr:rowOff>
    </xdr:from>
    <xdr:to>
      <xdr:col>64</xdr:col>
      <xdr:colOff>152400</xdr:colOff>
      <xdr:row>63</xdr:row>
      <xdr:rowOff>49621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34398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標準財政規模は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となった一方、公債費等支出額に対する</a:t>
          </a:r>
          <a:r>
            <a:rPr kumimoji="1" lang="ja-JP" altLang="en-US" sz="1100">
              <a:solidFill>
                <a:schemeClr val="dk1"/>
              </a:solidFill>
              <a:effectLst/>
              <a:latin typeface="+mn-lt"/>
              <a:ea typeface="+mn-ea"/>
              <a:cs typeface="+mn-cs"/>
            </a:rPr>
            <a:t>控除財源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度単年で前年度比</a:t>
          </a:r>
          <a:r>
            <a:rPr kumimoji="1" lang="en-US" altLang="ja-JP" sz="1100">
              <a:solidFill>
                <a:schemeClr val="dk1"/>
              </a:solidFill>
              <a:effectLst/>
              <a:latin typeface="+mn-lt"/>
              <a:ea typeface="+mn-ea"/>
              <a:cs typeface="+mn-cs"/>
            </a:rPr>
            <a:t>0.31544</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10.34076</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ヵ年平均では対前年比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1,874,585</a:t>
          </a:r>
          <a:r>
            <a:rPr kumimoji="1" lang="ja-JP" altLang="ja-JP" sz="1100">
              <a:solidFill>
                <a:schemeClr val="dk1"/>
              </a:solidFill>
              <a:effectLst/>
              <a:latin typeface="+mn-lt"/>
              <a:ea typeface="+mn-ea"/>
              <a:cs typeface="+mn-cs"/>
            </a:rPr>
            <a:t>千円）から、合併特例債償還額のうち交付税措置対象外相当額の繰入を行い、財源を確保している。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90805</xdr:rowOff>
    </xdr:from>
    <xdr:to>
      <xdr:col>77</xdr:col>
      <xdr:colOff>44450</xdr:colOff>
      <xdr:row>40</xdr:row>
      <xdr:rowOff>102870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488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90805</xdr:rowOff>
    </xdr:from>
    <xdr:to>
      <xdr:col>72</xdr:col>
      <xdr:colOff>203200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48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9843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850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40005</xdr:rowOff>
    </xdr:from>
    <xdr:to>
      <xdr:col>73</xdr:col>
      <xdr:colOff>44450</xdr:colOff>
      <xdr:row>40</xdr:row>
      <xdr:rowOff>141605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126382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130493</xdr:rowOff>
    </xdr:from>
    <xdr:to>
      <xdr:col>64</xdr:col>
      <xdr:colOff>152400</xdr:colOff>
      <xdr:row>41</xdr:row>
      <xdr:rowOff>60643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45420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1,266,505</a:t>
          </a:r>
          <a:r>
            <a:rPr kumimoji="1" lang="ja-JP" altLang="ja-JP" sz="1100">
              <a:solidFill>
                <a:schemeClr val="dk1"/>
              </a:solidFill>
              <a:effectLst/>
              <a:latin typeface="+mn-lt"/>
              <a:ea typeface="+mn-ea"/>
              <a:cs typeface="+mn-cs"/>
            </a:rPr>
            <a:t>千円の減となった一方、</a:t>
          </a:r>
          <a:r>
            <a:rPr kumimoji="1" lang="ja-JP" altLang="en-US" sz="1100">
              <a:solidFill>
                <a:schemeClr val="dk1"/>
              </a:solidFill>
              <a:effectLst/>
              <a:latin typeface="+mn-lt"/>
              <a:ea typeface="+mn-ea"/>
              <a:cs typeface="+mn-cs"/>
            </a:rPr>
            <a:t>債務負担行為に基づく支出予定額が前年度から</a:t>
          </a:r>
          <a:r>
            <a:rPr kumimoji="1" lang="en-US" altLang="ja-JP" sz="1100">
              <a:solidFill>
                <a:schemeClr val="dk1"/>
              </a:solidFill>
              <a:effectLst/>
              <a:latin typeface="+mn-lt"/>
              <a:ea typeface="+mn-ea"/>
              <a:cs typeface="+mn-cs"/>
            </a:rPr>
            <a:t>867,685</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一部事務組合等負担等見込額が</a:t>
          </a:r>
          <a:r>
            <a:rPr kumimoji="1" lang="en-US" altLang="ja-JP" sz="1100">
              <a:solidFill>
                <a:schemeClr val="dk1"/>
              </a:solidFill>
              <a:effectLst/>
              <a:latin typeface="+mn-lt"/>
              <a:ea typeface="+mn-ea"/>
              <a:cs typeface="+mn-cs"/>
            </a:rPr>
            <a:t>1,390,509</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となったため、将来負担額が</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1,367,845</a:t>
          </a:r>
          <a:r>
            <a:rPr kumimoji="1" lang="ja-JP" altLang="ja-JP" sz="1100">
              <a:solidFill>
                <a:schemeClr val="dk1"/>
              </a:solidFill>
              <a:effectLst/>
              <a:latin typeface="+mn-lt"/>
              <a:ea typeface="+mn-ea"/>
              <a:cs typeface="+mn-cs"/>
            </a:rPr>
            <a:t>千円の増となった。また、充当可能基金額及び合併特例債の償還による基準財政需要額算入見込額の減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に伴い、充当可能財源等も前年度比△</a:t>
          </a:r>
          <a:r>
            <a:rPr kumimoji="1" lang="en-US" altLang="ja-JP" sz="1100">
              <a:solidFill>
                <a:schemeClr val="dk1"/>
              </a:solidFill>
              <a:effectLst/>
              <a:latin typeface="+mn-lt"/>
              <a:ea typeface="+mn-ea"/>
              <a:cs typeface="+mn-cs"/>
            </a:rPr>
            <a:t>803,416</a:t>
          </a:r>
          <a:r>
            <a:rPr kumimoji="1" lang="ja-JP" altLang="ja-JP" sz="1100">
              <a:solidFill>
                <a:schemeClr val="dk1"/>
              </a:solidFill>
              <a:effectLst/>
              <a:latin typeface="+mn-lt"/>
              <a:ea typeface="+mn-ea"/>
              <a:cs typeface="+mn-cs"/>
            </a:rPr>
            <a:t>千円の減となった。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上回ったため、前年度</a:t>
          </a:r>
          <a:r>
            <a:rPr kumimoji="1" lang="ja-JP" altLang="en-US" sz="1100">
              <a:solidFill>
                <a:schemeClr val="dk1"/>
              </a:solidFill>
              <a:effectLst/>
              <a:latin typeface="+mn-lt"/>
              <a:ea typeface="+mn-ea"/>
              <a:cs typeface="+mn-cs"/>
            </a:rPr>
            <a:t>の数値なしから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15.8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15741</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1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月時点で</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人となり、退職者不補充の実施等により△</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人を削減している。</a:t>
          </a:r>
          <a:r>
            <a:rPr kumimoji="1" lang="ja-JP" altLang="en-US" sz="1100">
              <a:solidFill>
                <a:schemeClr val="dk1"/>
              </a:solidFill>
              <a:effectLst/>
              <a:latin typeface="+mn-lt"/>
              <a:ea typeface="+mn-ea"/>
              <a:cs typeface="+mn-cs"/>
            </a:rPr>
            <a:t>人件費は退職者</a:t>
          </a:r>
          <a:r>
            <a:rPr kumimoji="1" lang="ja-JP" altLang="ja-JP" sz="1100">
              <a:solidFill>
                <a:schemeClr val="dk1"/>
              </a:solidFill>
              <a:effectLst/>
              <a:latin typeface="+mn-lt"/>
              <a:ea typeface="+mn-ea"/>
              <a:cs typeface="+mn-cs"/>
            </a:rPr>
            <a:t>の増に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となり、全国平均を下回ったものの、類似団体平均を上回っている。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今後も引き続き、学校給食調理業務の民間委託の導入、公営住宅管理の指定管理者制の導入、事業量の見直し等により、</a:t>
          </a:r>
          <a:r>
            <a:rPr kumimoji="1" lang="ja-JP" altLang="en-US" sz="1100">
              <a:solidFill>
                <a:schemeClr val="dk1"/>
              </a:solidFill>
              <a:effectLst/>
              <a:latin typeface="+mn-lt"/>
              <a:ea typeface="+mn-ea"/>
              <a:cs typeface="+mn-cs"/>
            </a:rPr>
            <a:t>人件費の抑制に</a:t>
          </a:r>
          <a:r>
            <a:rPr kumimoji="1" lang="ja-JP" altLang="ja-JP" sz="1100">
              <a:solidFill>
                <a:schemeClr val="dk1"/>
              </a:solidFill>
              <a:effectLst/>
              <a:latin typeface="+mn-lt"/>
              <a:ea typeface="+mn-ea"/>
              <a:cs typeface="+mn-cs"/>
            </a:rPr>
            <a:t>努めたい。</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ふるさと寄附金事業に係る物件費の増や</a:t>
          </a:r>
          <a:r>
            <a:rPr kumimoji="1" lang="ja-JP" altLang="ja-JP" sz="1100">
              <a:solidFill>
                <a:schemeClr val="dk1"/>
              </a:solidFill>
              <a:effectLst/>
              <a:latin typeface="+mn-lt"/>
              <a:ea typeface="+mn-ea"/>
              <a:cs typeface="+mn-cs"/>
            </a:rPr>
            <a:t>物価高騰等の影響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％の増となったものの、全国平均、類似団体平均とも下回っている。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も、物価高騰の影響や</a:t>
          </a:r>
          <a:r>
            <a:rPr kumimoji="1" lang="ja-JP" altLang="ja-JP" sz="1100">
              <a:solidFill>
                <a:schemeClr val="dk1"/>
              </a:solidFill>
              <a:effectLst/>
              <a:latin typeface="+mn-lt"/>
              <a:ea typeface="+mn-ea"/>
              <a:cs typeface="+mn-cs"/>
            </a:rPr>
            <a:t>一部行政業務委託に伴う委託料の増加、行政事務に係る</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機器や各種行政事務システムの更新等に伴う費用が見込まれるため、一般財源充当経費の見直し・削減を進める必要がある。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3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46990</xdr:rowOff>
    </xdr:from>
    <xdr:to>
      <xdr:col>78</xdr:col>
      <xdr:colOff>69850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75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16510</xdr:rowOff>
    </xdr:from>
    <xdr:to>
      <xdr:col>73</xdr:col>
      <xdr:colOff>180975</xdr:colOff>
      <xdr:row>13</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4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8890</xdr:rowOff>
    </xdr:from>
    <xdr:to>
      <xdr:col>69</xdr:col>
      <xdr:colOff>92075</xdr:colOff>
      <xdr:row>13</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3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167640</xdr:rowOff>
    </xdr:from>
    <xdr:to>
      <xdr:col>74</xdr:col>
      <xdr:colOff>31750</xdr:colOff>
      <xdr:row>13</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137160</xdr:rowOff>
    </xdr:from>
    <xdr:to>
      <xdr:col>69</xdr:col>
      <xdr:colOff>142875</xdr:colOff>
      <xdr:row>13</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129540</xdr:rowOff>
    </xdr:from>
    <xdr:to>
      <xdr:col>65</xdr:col>
      <xdr:colOff>53975</xdr:colOff>
      <xdr:row>13</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扶助費全体では、障害介護給付費や障害児給付費、子どものための教育・保育給付費負担金等が年々増加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％の増となった</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を下回っているものの、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は上回っている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、障害介護給付費や障害児給付費等</a:t>
          </a:r>
          <a:r>
            <a:rPr kumimoji="1" lang="ja-JP" altLang="en-US" sz="1100">
              <a:solidFill>
                <a:schemeClr val="dk1"/>
              </a:solidFill>
              <a:effectLst/>
              <a:latin typeface="+mn-lt"/>
              <a:ea typeface="+mn-ea"/>
              <a:cs typeface="+mn-cs"/>
            </a:rPr>
            <a:t>の増加傾向の継続</a:t>
          </a:r>
          <a:r>
            <a:rPr kumimoji="1" lang="ja-JP" altLang="ja-JP" sz="1100">
              <a:solidFill>
                <a:schemeClr val="dk1"/>
              </a:solidFill>
              <a:effectLst/>
              <a:latin typeface="+mn-lt"/>
              <a:ea typeface="+mn-ea"/>
              <a:cs typeface="+mn-cs"/>
            </a:rPr>
            <a:t>、定住促進事業の推進による保育給付費の増や高校生まで拡充している子どもの医療費助成費の増等が見込まれるため、財源確保に努めていく。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65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148772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％の増となり、全国平均、類似団体平均を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今後、公共施設の維持補修費が増加することが見込まれ、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34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59</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58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59</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58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31949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一部事務組合負担金の増等により決算額は増となったが、</a:t>
          </a:r>
          <a:r>
            <a:rPr kumimoji="1" lang="ja-JP" altLang="ja-JP" sz="1100">
              <a:solidFill>
                <a:schemeClr val="dk1"/>
              </a:solidFill>
              <a:effectLst/>
              <a:latin typeface="+mn-lt"/>
              <a:ea typeface="+mn-ea"/>
              <a:cs typeface="+mn-cs"/>
            </a:rPr>
            <a:t>経常</a:t>
          </a:r>
          <a:r>
            <a:rPr kumimoji="1" lang="ja-JP" altLang="en-US" sz="1100">
              <a:solidFill>
                <a:schemeClr val="dk1"/>
              </a:solidFill>
              <a:effectLst/>
              <a:latin typeface="+mn-lt"/>
              <a:ea typeface="+mn-ea"/>
              <a:cs typeface="+mn-cs"/>
            </a:rPr>
            <a:t>的な</a:t>
          </a:r>
          <a:r>
            <a:rPr kumimoji="1" lang="ja-JP" altLang="ja-JP" sz="1100">
              <a:solidFill>
                <a:schemeClr val="dk1"/>
              </a:solidFill>
              <a:effectLst/>
              <a:latin typeface="+mn-lt"/>
              <a:ea typeface="+mn-ea"/>
              <a:cs typeface="+mn-cs"/>
            </a:rPr>
            <a:t>一般財源</a:t>
          </a:r>
          <a:r>
            <a:rPr kumimoji="1" lang="ja-JP" altLang="en-US" sz="1100">
              <a:solidFill>
                <a:schemeClr val="dk1"/>
              </a:solidFill>
              <a:effectLst/>
              <a:latin typeface="+mn-lt"/>
              <a:ea typeface="+mn-ea"/>
              <a:cs typeface="+mn-cs"/>
            </a:rPr>
            <a:t>等額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となり、全国平均は上回っているものの、類似団体平均は下回っている。</a:t>
          </a:r>
          <a:endParaRPr lang="ja-JP" altLang="ja-JP" sz="1400">
            <a:effectLst/>
          </a:endParaRPr>
        </a:p>
        <a:p>
          <a:r>
            <a:rPr kumimoji="1" lang="ja-JP" altLang="ja-JP" sz="1100">
              <a:solidFill>
                <a:schemeClr val="dk1"/>
              </a:solidFill>
              <a:effectLst/>
              <a:latin typeface="+mn-lt"/>
              <a:ea typeface="+mn-ea"/>
              <a:cs typeface="+mn-cs"/>
            </a:rPr>
            <a:t>　今後、一般廃棄物処理施設の建替事業に伴い、</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ため、各種団体への補助の必要性を含め検証を行っていく。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4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136144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合併特例債を活用した事業の推進等に伴い、全国平均、類似団体平均を上回っている。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公債費に係る経常的な一般財源等額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なお、合併特例債の償還財源として、交付税措置対象外相当額を減債基金から繰入を行う一方、財政計画に基づき積立を行っている。（</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1,874,585</a:t>
          </a:r>
          <a:r>
            <a:rPr kumimoji="1" lang="ja-JP" altLang="ja-JP" sz="1100">
              <a:solidFill>
                <a:schemeClr val="dk1"/>
              </a:solidFill>
              <a:effectLst/>
              <a:latin typeface="+mn-lt"/>
              <a:ea typeface="+mn-ea"/>
              <a:cs typeface="+mn-cs"/>
            </a:rPr>
            <a:t>千円）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140715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726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78</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72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60706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68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％の増となり、全国平均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類似団体平均を上回っている。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扶助費や物件費、特別会計への繰出金などについて増加が見込まれるため、</a:t>
          </a:r>
          <a:r>
            <a:rPr kumimoji="1" lang="ja-JP" altLang="ja-JP" sz="1100">
              <a:solidFill>
                <a:schemeClr val="dk1"/>
              </a:solidFill>
              <a:effectLst/>
              <a:latin typeface="+mn-lt"/>
              <a:ea typeface="+mn-ea"/>
              <a:cs typeface="+mn-cs"/>
            </a:rPr>
            <a:t>一般財源充当経費の見直し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国民健康保険税、下水道料金の適正化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などを進め、</a:t>
          </a:r>
          <a:r>
            <a:rPr kumimoji="1" lang="ja-JP" altLang="ja-JP" sz="1100">
              <a:solidFill>
                <a:schemeClr val="dk1"/>
              </a:solidFill>
              <a:effectLst/>
              <a:latin typeface="+mn-lt"/>
              <a:ea typeface="+mn-ea"/>
              <a:cs typeface="+mn-cs"/>
            </a:rPr>
            <a:t>歳入の範囲内での予算編成を</a:t>
          </a:r>
          <a:r>
            <a:rPr kumimoji="1" lang="ja-JP" altLang="en-US" sz="1100">
              <a:solidFill>
                <a:schemeClr val="dk1"/>
              </a:solidFill>
              <a:effectLst/>
              <a:latin typeface="+mn-lt"/>
              <a:ea typeface="+mn-ea"/>
              <a:cs typeface="+mn-cs"/>
            </a:rPr>
            <a:t>念頭に</a:t>
          </a:r>
          <a:r>
            <a:rPr kumimoji="1" lang="ja-JP" altLang="ja-JP" sz="1100">
              <a:solidFill>
                <a:schemeClr val="dk1"/>
              </a:solidFill>
              <a:effectLst/>
              <a:latin typeface="+mn-lt"/>
              <a:ea typeface="+mn-ea"/>
              <a:cs typeface="+mn-cs"/>
            </a:rPr>
            <a:t>健全な財政運営を行っていく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263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29185"/>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291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84428</xdr:rowOff>
    </xdr:from>
    <xdr:to>
      <xdr:col>29</xdr:col>
      <xdr:colOff>127000</xdr:colOff>
      <xdr:row>16</xdr:row>
      <xdr:rowOff>85971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5253"/>
          <a:ext cx="647700" cy="1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85971</xdr:rowOff>
    </xdr:from>
    <xdr:to>
      <xdr:col>26</xdr:col>
      <xdr:colOff>50800</xdr:colOff>
      <xdr:row>16</xdr:row>
      <xdr:rowOff>163624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76796"/>
          <a:ext cx="698500" cy="7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141078</xdr:rowOff>
    </xdr:from>
    <xdr:to>
      <xdr:col>22</xdr:col>
      <xdr:colOff>114300</xdr:colOff>
      <xdr:row>16</xdr:row>
      <xdr:rowOff>163624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31903"/>
          <a:ext cx="698500" cy="2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40951</xdr:rowOff>
    </xdr:from>
    <xdr:to>
      <xdr:col>18</xdr:col>
      <xdr:colOff>177800</xdr:colOff>
      <xdr:row>16</xdr:row>
      <xdr:rowOff>141078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31776"/>
          <a:ext cx="698500" cy="10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33628</xdr:rowOff>
    </xdr:from>
    <xdr:to>
      <xdr:col>29</xdr:col>
      <xdr:colOff>177800</xdr:colOff>
      <xdr:row>16</xdr:row>
      <xdr:rowOff>135228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50155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35171</xdr:rowOff>
    </xdr:from>
    <xdr:to>
      <xdr:col>26</xdr:col>
      <xdr:colOff>101600</xdr:colOff>
      <xdr:row>16</xdr:row>
      <xdr:rowOff>136771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146948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112824</xdr:rowOff>
    </xdr:from>
    <xdr:to>
      <xdr:col>22</xdr:col>
      <xdr:colOff>165100</xdr:colOff>
      <xdr:row>17</xdr:row>
      <xdr:rowOff>42974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90278</xdr:rowOff>
    </xdr:from>
    <xdr:to>
      <xdr:col>19</xdr:col>
      <xdr:colOff>38100</xdr:colOff>
      <xdr:row>17</xdr:row>
      <xdr:rowOff>20428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8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30605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161601</xdr:rowOff>
    </xdr:from>
    <xdr:to>
      <xdr:col>15</xdr:col>
      <xdr:colOff>101600</xdr:colOff>
      <xdr:row>16</xdr:row>
      <xdr:rowOff>91751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101928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4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56858</xdr:rowOff>
    </xdr:from>
    <xdr:to>
      <xdr:col>29</xdr:col>
      <xdr:colOff>127000</xdr:colOff>
      <xdr:row>35</xdr:row>
      <xdr:rowOff>88995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67208"/>
          <a:ext cx="647700" cy="3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88995</xdr:rowOff>
    </xdr:from>
    <xdr:to>
      <xdr:col>26</xdr:col>
      <xdr:colOff>50800</xdr:colOff>
      <xdr:row>35</xdr:row>
      <xdr:rowOff>97910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99345"/>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97910</xdr:rowOff>
    </xdr:from>
    <xdr:to>
      <xdr:col>22</xdr:col>
      <xdr:colOff>114300</xdr:colOff>
      <xdr:row>35</xdr:row>
      <xdr:rowOff>144335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08260"/>
          <a:ext cx="698500" cy="4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144335</xdr:rowOff>
    </xdr:from>
    <xdr:to>
      <xdr:col>18</xdr:col>
      <xdr:colOff>177800</xdr:colOff>
      <xdr:row>35</xdr:row>
      <xdr:rowOff>158338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54685"/>
          <a:ext cx="698500" cy="1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6058</xdr:rowOff>
    </xdr:from>
    <xdr:to>
      <xdr:col>29</xdr:col>
      <xdr:colOff>177800</xdr:colOff>
      <xdr:row>35</xdr:row>
      <xdr:rowOff>107658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1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194035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38195</xdr:rowOff>
    </xdr:from>
    <xdr:to>
      <xdr:col>26</xdr:col>
      <xdr:colOff>101600</xdr:colOff>
      <xdr:row>35</xdr:row>
      <xdr:rowOff>139795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4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149972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1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47110</xdr:rowOff>
    </xdr:from>
    <xdr:to>
      <xdr:col>22</xdr:col>
      <xdr:colOff>165100</xdr:colOff>
      <xdr:row>35</xdr:row>
      <xdr:rowOff>148710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2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93535</xdr:rowOff>
    </xdr:from>
    <xdr:to>
      <xdr:col>19</xdr:col>
      <xdr:colOff>38100</xdr:colOff>
      <xdr:row>35</xdr:row>
      <xdr:rowOff>195135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205312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107538</xdr:rowOff>
    </xdr:from>
    <xdr:to>
      <xdr:col>15</xdr:col>
      <xdr:colOff>101600</xdr:colOff>
      <xdr:row>35</xdr:row>
      <xdr:rowOff>209138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219315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8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66254</xdr:rowOff>
    </xdr:from>
    <xdr:to>
      <xdr:col>24</xdr:col>
      <xdr:colOff>63500</xdr:colOff>
      <xdr:row>35</xdr:row>
      <xdr:rowOff>73259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7004"/>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73259</xdr:rowOff>
    </xdr:from>
    <xdr:to>
      <xdr:col>19</xdr:col>
      <xdr:colOff>177800</xdr:colOff>
      <xdr:row>35</xdr:row>
      <xdr:rowOff>143847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4009"/>
          <a:ext cx="889000" cy="7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114962</xdr:rowOff>
    </xdr:from>
    <xdr:to>
      <xdr:col>15</xdr:col>
      <xdr:colOff>50800</xdr:colOff>
      <xdr:row>35</xdr:row>
      <xdr:rowOff>143847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15712"/>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114962</xdr:rowOff>
    </xdr:from>
    <xdr:to>
      <xdr:col>10</xdr:col>
      <xdr:colOff>114300</xdr:colOff>
      <xdr:row>35</xdr:row>
      <xdr:rowOff>137022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571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15454</xdr:rowOff>
    </xdr:from>
    <xdr:to>
      <xdr:col>24</xdr:col>
      <xdr:colOff>114300</xdr:colOff>
      <xdr:row>35</xdr:row>
      <xdr:rowOff>117054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38331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22459</xdr:rowOff>
    </xdr:from>
    <xdr:to>
      <xdr:col>20</xdr:col>
      <xdr:colOff>38100</xdr:colOff>
      <xdr:row>35</xdr:row>
      <xdr:rowOff>124059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93047</xdr:rowOff>
    </xdr:from>
    <xdr:to>
      <xdr:col>15</xdr:col>
      <xdr:colOff>101600</xdr:colOff>
      <xdr:row>36</xdr:row>
      <xdr:rowOff>23197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39724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64162</xdr:rowOff>
    </xdr:from>
    <xdr:to>
      <xdr:col>10</xdr:col>
      <xdr:colOff>165100</xdr:colOff>
      <xdr:row>35</xdr:row>
      <xdr:rowOff>165762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86222</xdr:rowOff>
    </xdr:from>
    <xdr:to>
      <xdr:col>6</xdr:col>
      <xdr:colOff>38100</xdr:colOff>
      <xdr:row>36</xdr:row>
      <xdr:rowOff>16372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32899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163648</xdr:rowOff>
    </xdr:from>
    <xdr:to>
      <xdr:col>24</xdr:col>
      <xdr:colOff>63500</xdr:colOff>
      <xdr:row>54</xdr:row>
      <xdr:rowOff>164609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21948"/>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150138</xdr:rowOff>
    </xdr:from>
    <xdr:to>
      <xdr:col>19</xdr:col>
      <xdr:colOff>177800</xdr:colOff>
      <xdr:row>54</xdr:row>
      <xdr:rowOff>163648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408438"/>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150138</xdr:rowOff>
    </xdr:from>
    <xdr:to>
      <xdr:col>15</xdr:col>
      <xdr:colOff>50800</xdr:colOff>
      <xdr:row>55</xdr:row>
      <xdr:rowOff>139110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08438"/>
          <a:ext cx="889000" cy="1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139110</xdr:rowOff>
    </xdr:from>
    <xdr:to>
      <xdr:col>10</xdr:col>
      <xdr:colOff>114300</xdr:colOff>
      <xdr:row>57</xdr:row>
      <xdr:rowOff>7144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68860"/>
          <a:ext cx="889000" cy="2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113809</xdr:rowOff>
    </xdr:from>
    <xdr:to>
      <xdr:col>24</xdr:col>
      <xdr:colOff>114300</xdr:colOff>
      <xdr:row>55</xdr:row>
      <xdr:rowOff>43959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136686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112848</xdr:rowOff>
    </xdr:from>
    <xdr:to>
      <xdr:col>20</xdr:col>
      <xdr:colOff>38100</xdr:colOff>
      <xdr:row>55</xdr:row>
      <xdr:rowOff>42998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59525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4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99338</xdr:rowOff>
    </xdr:from>
    <xdr:to>
      <xdr:col>15</xdr:col>
      <xdr:colOff>101600</xdr:colOff>
      <xdr:row>55</xdr:row>
      <xdr:rowOff>29488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3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46015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1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88310</xdr:rowOff>
    </xdr:from>
    <xdr:to>
      <xdr:col>10</xdr:col>
      <xdr:colOff>165100</xdr:colOff>
      <xdr:row>56</xdr:row>
      <xdr:rowOff>18460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34987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9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127794</xdr:rowOff>
    </xdr:from>
    <xdr:to>
      <xdr:col>6</xdr:col>
      <xdr:colOff>38100</xdr:colOff>
      <xdr:row>57</xdr:row>
      <xdr:rowOff>57944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74471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33720</xdr:rowOff>
    </xdr:from>
    <xdr:to>
      <xdr:col>24</xdr:col>
      <xdr:colOff>63500</xdr:colOff>
      <xdr:row>77</xdr:row>
      <xdr:rowOff>112771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35370"/>
          <a:ext cx="8382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112771</xdr:rowOff>
    </xdr:from>
    <xdr:to>
      <xdr:col>19</xdr:col>
      <xdr:colOff>177800</xdr:colOff>
      <xdr:row>77</xdr:row>
      <xdr:rowOff>114463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1442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114463</xdr:rowOff>
    </xdr:from>
    <xdr:to>
      <xdr:col>15</xdr:col>
      <xdr:colOff>50800</xdr:colOff>
      <xdr:row>77</xdr:row>
      <xdr:rowOff>124795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1611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85292</xdr:rowOff>
    </xdr:from>
    <xdr:to>
      <xdr:col>10</xdr:col>
      <xdr:colOff>114300</xdr:colOff>
      <xdr:row>77</xdr:row>
      <xdr:rowOff>124795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86942"/>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154370</xdr:rowOff>
    </xdr:from>
    <xdr:to>
      <xdr:col>24</xdr:col>
      <xdr:colOff>114300</xdr:colOff>
      <xdr:row>77</xdr:row>
      <xdr:rowOff>84520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61971</xdr:rowOff>
    </xdr:from>
    <xdr:to>
      <xdr:col>20</xdr:col>
      <xdr:colOff>38100</xdr:colOff>
      <xdr:row>77</xdr:row>
      <xdr:rowOff>163571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3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63663</xdr:rowOff>
    </xdr:from>
    <xdr:to>
      <xdr:col>15</xdr:col>
      <xdr:colOff>101600</xdr:colOff>
      <xdr:row>77</xdr:row>
      <xdr:rowOff>165263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10340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4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73995</xdr:rowOff>
    </xdr:from>
    <xdr:to>
      <xdr:col>10</xdr:col>
      <xdr:colOff>165100</xdr:colOff>
      <xdr:row>78</xdr:row>
      <xdr:rowOff>4145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20672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34492</xdr:rowOff>
    </xdr:from>
    <xdr:to>
      <xdr:col>6</xdr:col>
      <xdr:colOff>38100</xdr:colOff>
      <xdr:row>77</xdr:row>
      <xdr:rowOff>136092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152619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169787</xdr:rowOff>
    </xdr:from>
    <xdr:to>
      <xdr:col>24</xdr:col>
      <xdr:colOff>63500</xdr:colOff>
      <xdr:row>95</xdr:row>
      <xdr:rowOff>84989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6087"/>
          <a:ext cx="8382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100445</xdr:rowOff>
    </xdr:from>
    <xdr:to>
      <xdr:col>19</xdr:col>
      <xdr:colOff>177800</xdr:colOff>
      <xdr:row>95</xdr:row>
      <xdr:rowOff>84989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16745"/>
          <a:ext cx="889000" cy="1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100445</xdr:rowOff>
    </xdr:from>
    <xdr:to>
      <xdr:col>15</xdr:col>
      <xdr:colOff>50800</xdr:colOff>
      <xdr:row>96</xdr:row>
      <xdr:rowOff>126645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16745"/>
          <a:ext cx="889000" cy="3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126645</xdr:rowOff>
    </xdr:from>
    <xdr:to>
      <xdr:col>10</xdr:col>
      <xdr:colOff>114300</xdr:colOff>
      <xdr:row>97</xdr:row>
      <xdr:rowOff>30417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5845"/>
          <a:ext cx="889000" cy="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118987</xdr:rowOff>
    </xdr:from>
    <xdr:to>
      <xdr:col>24</xdr:col>
      <xdr:colOff>114300</xdr:colOff>
      <xdr:row>95</xdr:row>
      <xdr:rowOff>49137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141864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34189</xdr:rowOff>
    </xdr:from>
    <xdr:to>
      <xdr:col>20</xdr:col>
      <xdr:colOff>38100</xdr:colOff>
      <xdr:row>95</xdr:row>
      <xdr:rowOff>135789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152316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49645</xdr:rowOff>
    </xdr:from>
    <xdr:to>
      <xdr:col>15</xdr:col>
      <xdr:colOff>101600</xdr:colOff>
      <xdr:row>94</xdr:row>
      <xdr:rowOff>151245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167772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4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75845</xdr:rowOff>
    </xdr:from>
    <xdr:to>
      <xdr:col>10</xdr:col>
      <xdr:colOff>165100</xdr:colOff>
      <xdr:row>97</xdr:row>
      <xdr:rowOff>5995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22522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151067</xdr:rowOff>
    </xdr:from>
    <xdr:to>
      <xdr:col>6</xdr:col>
      <xdr:colOff>38100</xdr:colOff>
      <xdr:row>97</xdr:row>
      <xdr:rowOff>81217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85293</xdr:rowOff>
    </xdr:from>
    <xdr:to>
      <xdr:col>55</xdr:col>
      <xdr:colOff>0</xdr:colOff>
      <xdr:row>37</xdr:row>
      <xdr:rowOff>1952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7493"/>
          <a:ext cx="8382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1952</xdr:rowOff>
    </xdr:from>
    <xdr:to>
      <xdr:col>50</xdr:col>
      <xdr:colOff>114300</xdr:colOff>
      <xdr:row>37</xdr:row>
      <xdr:rowOff>49631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45602"/>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39377</xdr:rowOff>
    </xdr:from>
    <xdr:to>
      <xdr:col>45</xdr:col>
      <xdr:colOff>177800</xdr:colOff>
      <xdr:row>37</xdr:row>
      <xdr:rowOff>49631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54327"/>
          <a:ext cx="889000" cy="10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39377</xdr:rowOff>
    </xdr:from>
    <xdr:to>
      <xdr:col>41</xdr:col>
      <xdr:colOff>50800</xdr:colOff>
      <xdr:row>37</xdr:row>
      <xdr:rowOff>104158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54327"/>
          <a:ext cx="889000" cy="10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34493</xdr:rowOff>
    </xdr:from>
    <xdr:to>
      <xdr:col>55</xdr:col>
      <xdr:colOff>50800</xdr:colOff>
      <xdr:row>36</xdr:row>
      <xdr:rowOff>136093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57370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122602</xdr:rowOff>
    </xdr:from>
    <xdr:to>
      <xdr:col>50</xdr:col>
      <xdr:colOff>165100</xdr:colOff>
      <xdr:row>37</xdr:row>
      <xdr:rowOff>52752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69279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170281</xdr:rowOff>
    </xdr:from>
    <xdr:to>
      <xdr:col>46</xdr:col>
      <xdr:colOff>38100</xdr:colOff>
      <xdr:row>37</xdr:row>
      <xdr:rowOff>100431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116958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160027</xdr:rowOff>
    </xdr:from>
    <xdr:to>
      <xdr:col>41</xdr:col>
      <xdr:colOff>101600</xdr:colOff>
      <xdr:row>31</xdr:row>
      <xdr:rowOff>90177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106704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53358</xdr:rowOff>
    </xdr:from>
    <xdr:to>
      <xdr:col>36</xdr:col>
      <xdr:colOff>165100</xdr:colOff>
      <xdr:row>37</xdr:row>
      <xdr:rowOff>154958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72286</xdr:rowOff>
    </xdr:from>
    <xdr:to>
      <xdr:col>55</xdr:col>
      <xdr:colOff>0</xdr:colOff>
      <xdr:row>56</xdr:row>
      <xdr:rowOff>87046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30586"/>
          <a:ext cx="838200" cy="3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30757</xdr:rowOff>
    </xdr:from>
    <xdr:to>
      <xdr:col>50</xdr:col>
      <xdr:colOff>114300</xdr:colOff>
      <xdr:row>54</xdr:row>
      <xdr:rowOff>72286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946157"/>
          <a:ext cx="8890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30757</xdr:rowOff>
    </xdr:from>
    <xdr:to>
      <xdr:col>45</xdr:col>
      <xdr:colOff>177800</xdr:colOff>
      <xdr:row>55</xdr:row>
      <xdr:rowOff>142870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946157"/>
          <a:ext cx="889000" cy="6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105905</xdr:rowOff>
    </xdr:from>
    <xdr:to>
      <xdr:col>41</xdr:col>
      <xdr:colOff>50800</xdr:colOff>
      <xdr:row>55</xdr:row>
      <xdr:rowOff>142870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192755"/>
          <a:ext cx="889000" cy="3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36246</xdr:rowOff>
    </xdr:from>
    <xdr:to>
      <xdr:col>55</xdr:col>
      <xdr:colOff>50800</xdr:colOff>
      <xdr:row>56</xdr:row>
      <xdr:rowOff>137846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59123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21486</xdr:rowOff>
    </xdr:from>
    <xdr:to>
      <xdr:col>50</xdr:col>
      <xdr:colOff>165100</xdr:colOff>
      <xdr:row>54</xdr:row>
      <xdr:rowOff>123086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139613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151407</xdr:rowOff>
    </xdr:from>
    <xdr:to>
      <xdr:col>46</xdr:col>
      <xdr:colOff>38100</xdr:colOff>
      <xdr:row>52</xdr:row>
      <xdr:rowOff>81557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98084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7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92070</xdr:rowOff>
    </xdr:from>
    <xdr:to>
      <xdr:col>41</xdr:col>
      <xdr:colOff>101600</xdr:colOff>
      <xdr:row>56</xdr:row>
      <xdr:rowOff>22220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38747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55105</xdr:rowOff>
    </xdr:from>
    <xdr:to>
      <xdr:col>36</xdr:col>
      <xdr:colOff>165100</xdr:colOff>
      <xdr:row>53</xdr:row>
      <xdr:rowOff>156705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1782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9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85391</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29791"/>
          <a:ext cx="1270" cy="12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32068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85391</xdr:rowOff>
    </xdr:from>
    <xdr:to>
      <xdr:col>55</xdr:col>
      <xdr:colOff>88900</xdr:colOff>
      <xdr:row>72</xdr:row>
      <xdr:rowOff>85391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2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123633</xdr:rowOff>
    </xdr:from>
    <xdr:to>
      <xdr:col>55</xdr:col>
      <xdr:colOff>0</xdr:colOff>
      <xdr:row>79</xdr:row>
      <xdr:rowOff>8990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673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102291</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79414</xdr:rowOff>
    </xdr:from>
    <xdr:to>
      <xdr:col>55</xdr:col>
      <xdr:colOff>50800</xdr:colOff>
      <xdr:row>79</xdr:row>
      <xdr:rowOff>9564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9904</xdr:rowOff>
    </xdr:from>
    <xdr:to>
      <xdr:col>50</xdr:col>
      <xdr:colOff>114300</xdr:colOff>
      <xdr:row>78</xdr:row>
      <xdr:rowOff>123633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011404"/>
          <a:ext cx="889000" cy="148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53304</xdr:rowOff>
    </xdr:from>
    <xdr:to>
      <xdr:col>50</xdr:col>
      <xdr:colOff>165100</xdr:colOff>
      <xdr:row>78</xdr:row>
      <xdr:rowOff>154904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171431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9904</xdr:rowOff>
    </xdr:from>
    <xdr:to>
      <xdr:col>45</xdr:col>
      <xdr:colOff>177800</xdr:colOff>
      <xdr:row>78</xdr:row>
      <xdr:rowOff>154640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011404"/>
          <a:ext cx="889000" cy="15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30738</xdr:rowOff>
    </xdr:from>
    <xdr:to>
      <xdr:col>46</xdr:col>
      <xdr:colOff>38100</xdr:colOff>
      <xdr:row>78</xdr:row>
      <xdr:rowOff>132338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90208</xdr:rowOff>
    </xdr:from>
    <xdr:to>
      <xdr:col>41</xdr:col>
      <xdr:colOff>50800</xdr:colOff>
      <xdr:row>78</xdr:row>
      <xdr:rowOff>154640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3308"/>
          <a:ext cx="8890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170331</xdr:rowOff>
    </xdr:from>
    <xdr:to>
      <xdr:col>41</xdr:col>
      <xdr:colOff>101600</xdr:colOff>
      <xdr:row>78</xdr:row>
      <xdr:rowOff>100481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7469</xdr:rowOff>
    </xdr:from>
    <xdr:to>
      <xdr:col>36</xdr:col>
      <xdr:colOff>165100</xdr:colOff>
      <xdr:row>78</xdr:row>
      <xdr:rowOff>109069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129640</xdr:rowOff>
    </xdr:from>
    <xdr:to>
      <xdr:col>55</xdr:col>
      <xdr:colOff>50800</xdr:colOff>
      <xdr:row>79</xdr:row>
      <xdr:rowOff>59790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57840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72833</xdr:rowOff>
    </xdr:from>
    <xdr:to>
      <xdr:col>50</xdr:col>
      <xdr:colOff>165100</xdr:colOff>
      <xdr:row>79</xdr:row>
      <xdr:rowOff>2983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165560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130554</xdr:rowOff>
    </xdr:from>
    <xdr:to>
      <xdr:col>46</xdr:col>
      <xdr:colOff>38100</xdr:colOff>
      <xdr:row>70</xdr:row>
      <xdr:rowOff>60704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1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77231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7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103840</xdr:rowOff>
    </xdr:from>
    <xdr:to>
      <xdr:col>41</xdr:col>
      <xdr:colOff>101600</xdr:colOff>
      <xdr:row>79</xdr:row>
      <xdr:rowOff>33990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25117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39408</xdr:rowOff>
    </xdr:from>
    <xdr:to>
      <xdr:col>36</xdr:col>
      <xdr:colOff>165100</xdr:colOff>
      <xdr:row>78</xdr:row>
      <xdr:rowOff>141008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132135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130992</xdr:rowOff>
    </xdr:from>
    <xdr:to>
      <xdr:col>55</xdr:col>
      <xdr:colOff>0</xdr:colOff>
      <xdr:row>97</xdr:row>
      <xdr:rowOff>141224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18742"/>
          <a:ext cx="838200" cy="35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130992</xdr:rowOff>
    </xdr:from>
    <xdr:to>
      <xdr:col>50</xdr:col>
      <xdr:colOff>114300</xdr:colOff>
      <xdr:row>97</xdr:row>
      <xdr:rowOff>114750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18742"/>
          <a:ext cx="889000" cy="3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163452</xdr:rowOff>
    </xdr:from>
    <xdr:to>
      <xdr:col>45</xdr:col>
      <xdr:colOff>177800</xdr:colOff>
      <xdr:row>97</xdr:row>
      <xdr:rowOff>114750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22652"/>
          <a:ext cx="889000" cy="1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163289</xdr:rowOff>
    </xdr:from>
    <xdr:to>
      <xdr:col>41</xdr:col>
      <xdr:colOff>50800</xdr:colOff>
      <xdr:row>96</xdr:row>
      <xdr:rowOff>163452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51039"/>
          <a:ext cx="889000" cy="1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90424</xdr:rowOff>
    </xdr:from>
    <xdr:to>
      <xdr:col>55</xdr:col>
      <xdr:colOff>50800</xdr:colOff>
      <xdr:row>98</xdr:row>
      <xdr:rowOff>20574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68851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80192</xdr:rowOff>
    </xdr:from>
    <xdr:to>
      <xdr:col>50</xdr:col>
      <xdr:colOff>165100</xdr:colOff>
      <xdr:row>96</xdr:row>
      <xdr:rowOff>10342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26869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63950</xdr:rowOff>
    </xdr:from>
    <xdr:to>
      <xdr:col>46</xdr:col>
      <xdr:colOff>38100</xdr:colOff>
      <xdr:row>97</xdr:row>
      <xdr:rowOff>165550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112652</xdr:rowOff>
    </xdr:from>
    <xdr:to>
      <xdr:col>41</xdr:col>
      <xdr:colOff>101600</xdr:colOff>
      <xdr:row>97</xdr:row>
      <xdr:rowOff>42802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59329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112489</xdr:rowOff>
    </xdr:from>
    <xdr:to>
      <xdr:col>36</xdr:col>
      <xdr:colOff>165100</xdr:colOff>
      <xdr:row>96</xdr:row>
      <xdr:rowOff>42639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59166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28633</xdr:rowOff>
    </xdr:from>
    <xdr:to>
      <xdr:col>85</xdr:col>
      <xdr:colOff>127000</xdr:colOff>
      <xdr:row>39</xdr:row>
      <xdr:rowOff>77325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15183"/>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28633</xdr:rowOff>
    </xdr:from>
    <xdr:to>
      <xdr:col>81</xdr:col>
      <xdr:colOff>50800</xdr:colOff>
      <xdr:row>39</xdr:row>
      <xdr:rowOff>45223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1518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45223</xdr:rowOff>
    </xdr:from>
    <xdr:to>
      <xdr:col>76</xdr:col>
      <xdr:colOff>114300</xdr:colOff>
      <xdr:row>39</xdr:row>
      <xdr:rowOff>50154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31773"/>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50154</xdr:rowOff>
    </xdr:from>
    <xdr:to>
      <xdr:col>71</xdr:col>
      <xdr:colOff>177800</xdr:colOff>
      <xdr:row>39</xdr:row>
      <xdr:rowOff>73079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670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26525</xdr:rowOff>
    </xdr:from>
    <xdr:to>
      <xdr:col>85</xdr:col>
      <xdr:colOff>177800</xdr:colOff>
      <xdr:row>39</xdr:row>
      <xdr:rowOff>128125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149283</xdr:rowOff>
    </xdr:from>
    <xdr:to>
      <xdr:col>81</xdr:col>
      <xdr:colOff>101600</xdr:colOff>
      <xdr:row>39</xdr:row>
      <xdr:rowOff>79433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95960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165873</xdr:rowOff>
    </xdr:from>
    <xdr:to>
      <xdr:col>76</xdr:col>
      <xdr:colOff>165100</xdr:colOff>
      <xdr:row>39</xdr:row>
      <xdr:rowOff>96023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87150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170804</xdr:rowOff>
    </xdr:from>
    <xdr:to>
      <xdr:col>72</xdr:col>
      <xdr:colOff>38100</xdr:colOff>
      <xdr:row>39</xdr:row>
      <xdr:rowOff>100954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92081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22279</xdr:rowOff>
    </xdr:from>
    <xdr:to>
      <xdr:col>67</xdr:col>
      <xdr:colOff>101600</xdr:colOff>
      <xdr:row>39</xdr:row>
      <xdr:rowOff>123879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115006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66205</xdr:rowOff>
    </xdr:from>
    <xdr:to>
      <xdr:col>85</xdr:col>
      <xdr:colOff>127000</xdr:colOff>
      <xdr:row>73</xdr:row>
      <xdr:rowOff>70858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582055"/>
          <a:ext cx="8382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56097</xdr:rowOff>
    </xdr:from>
    <xdr:to>
      <xdr:col>81</xdr:col>
      <xdr:colOff>50800</xdr:colOff>
      <xdr:row>73</xdr:row>
      <xdr:rowOff>66205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57194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56097</xdr:rowOff>
    </xdr:from>
    <xdr:to>
      <xdr:col>76</xdr:col>
      <xdr:colOff>114300</xdr:colOff>
      <xdr:row>73</xdr:row>
      <xdr:rowOff>69617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57194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61682</xdr:rowOff>
    </xdr:from>
    <xdr:to>
      <xdr:col>71</xdr:col>
      <xdr:colOff>177800</xdr:colOff>
      <xdr:row>73</xdr:row>
      <xdr:rowOff>69617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577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20058</xdr:rowOff>
    </xdr:from>
    <xdr:to>
      <xdr:col>85</xdr:col>
      <xdr:colOff>177800</xdr:colOff>
      <xdr:row>73</xdr:row>
      <xdr:rowOff>121658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5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42935</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15405</xdr:rowOff>
    </xdr:from>
    <xdr:to>
      <xdr:col>81</xdr:col>
      <xdr:colOff>101600</xdr:colOff>
      <xdr:row>73</xdr:row>
      <xdr:rowOff>117005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133532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5297</xdr:rowOff>
    </xdr:from>
    <xdr:to>
      <xdr:col>76</xdr:col>
      <xdr:colOff>165100</xdr:colOff>
      <xdr:row>73</xdr:row>
      <xdr:rowOff>106897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123424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2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18817</xdr:rowOff>
    </xdr:from>
    <xdr:to>
      <xdr:col>72</xdr:col>
      <xdr:colOff>38100</xdr:colOff>
      <xdr:row>73</xdr:row>
      <xdr:rowOff>120417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136944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10882</xdr:rowOff>
    </xdr:from>
    <xdr:to>
      <xdr:col>67</xdr:col>
      <xdr:colOff>101600</xdr:colOff>
      <xdr:row>73</xdr:row>
      <xdr:rowOff>112482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129009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150737</xdr:rowOff>
    </xdr:from>
    <xdr:to>
      <xdr:col>85</xdr:col>
      <xdr:colOff>127000</xdr:colOff>
      <xdr:row>95</xdr:row>
      <xdr:rowOff>87936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267037"/>
          <a:ext cx="8382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103124</xdr:rowOff>
    </xdr:from>
    <xdr:to>
      <xdr:col>81</xdr:col>
      <xdr:colOff>50800</xdr:colOff>
      <xdr:row>95</xdr:row>
      <xdr:rowOff>87936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219424"/>
          <a:ext cx="889000" cy="1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103124</xdr:rowOff>
    </xdr:from>
    <xdr:to>
      <xdr:col>76</xdr:col>
      <xdr:colOff>114300</xdr:colOff>
      <xdr:row>95</xdr:row>
      <xdr:rowOff>72039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219424"/>
          <a:ext cx="8890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72039</xdr:rowOff>
    </xdr:from>
    <xdr:to>
      <xdr:col>71</xdr:col>
      <xdr:colOff>177800</xdr:colOff>
      <xdr:row>96</xdr:row>
      <xdr:rowOff>11382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359789"/>
          <a:ext cx="889000" cy="1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99937</xdr:rowOff>
    </xdr:from>
    <xdr:to>
      <xdr:col>85</xdr:col>
      <xdr:colOff>177800</xdr:colOff>
      <xdr:row>95</xdr:row>
      <xdr:rowOff>30087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2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122814</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0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37136</xdr:rowOff>
    </xdr:from>
    <xdr:to>
      <xdr:col>81</xdr:col>
      <xdr:colOff>101600</xdr:colOff>
      <xdr:row>95</xdr:row>
      <xdr:rowOff>138736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155263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61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52324</xdr:rowOff>
    </xdr:from>
    <xdr:to>
      <xdr:col>76</xdr:col>
      <xdr:colOff>165100</xdr:colOff>
      <xdr:row>94</xdr:row>
      <xdr:rowOff>153924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1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170451</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292795" y="159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21239</xdr:rowOff>
    </xdr:from>
    <xdr:to>
      <xdr:col>72</xdr:col>
      <xdr:colOff>38100</xdr:colOff>
      <xdr:row>95</xdr:row>
      <xdr:rowOff>122839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3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139366</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03795" y="1608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132032</xdr:rowOff>
    </xdr:from>
    <xdr:to>
      <xdr:col>67</xdr:col>
      <xdr:colOff>101600</xdr:colOff>
      <xdr:row>96</xdr:row>
      <xdr:rowOff>62182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4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78709</xdr:rowOff>
    </xdr:from>
    <xdr:ext cx="59901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14795" y="1619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50912</xdr:rowOff>
    </xdr:from>
    <xdr:to>
      <xdr:col>116</xdr:col>
      <xdr:colOff>63500</xdr:colOff>
      <xdr:row>58</xdr:row>
      <xdr:rowOff>50912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9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50912</xdr:rowOff>
    </xdr:from>
    <xdr:to>
      <xdr:col>111</xdr:col>
      <xdr:colOff>177800</xdr:colOff>
      <xdr:row>58</xdr:row>
      <xdr:rowOff>51186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950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50912</xdr:rowOff>
    </xdr:from>
    <xdr:to>
      <xdr:col>107</xdr:col>
      <xdr:colOff>50800</xdr:colOff>
      <xdr:row>58</xdr:row>
      <xdr:rowOff>51186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950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50912</xdr:rowOff>
    </xdr:from>
    <xdr:to>
      <xdr:col>102</xdr:col>
      <xdr:colOff>114300</xdr:colOff>
      <xdr:row>58</xdr:row>
      <xdr:rowOff>79166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95012"/>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xdr:rowOff>
    </xdr:from>
    <xdr:to>
      <xdr:col>116</xdr:col>
      <xdr:colOff>114300</xdr:colOff>
      <xdr:row>58</xdr:row>
      <xdr:rowOff>101712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130939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32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xdr:rowOff>
    </xdr:from>
    <xdr:to>
      <xdr:col>112</xdr:col>
      <xdr:colOff>38100</xdr:colOff>
      <xdr:row>58</xdr:row>
      <xdr:rowOff>101712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118239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971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xdr:rowOff>
    </xdr:from>
    <xdr:to>
      <xdr:col>107</xdr:col>
      <xdr:colOff>101600</xdr:colOff>
      <xdr:row>58</xdr:row>
      <xdr:rowOff>101986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93113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03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xdr:rowOff>
    </xdr:from>
    <xdr:to>
      <xdr:col>102</xdr:col>
      <xdr:colOff>165100</xdr:colOff>
      <xdr:row>58</xdr:row>
      <xdr:rowOff>101712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92839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03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28366</xdr:rowOff>
    </xdr:from>
    <xdr:to>
      <xdr:col>98</xdr:col>
      <xdr:colOff>38100</xdr:colOff>
      <xdr:row>58</xdr:row>
      <xdr:rowOff>129966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121093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0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158579</xdr:rowOff>
    </xdr:from>
    <xdr:to>
      <xdr:col>116</xdr:col>
      <xdr:colOff>63500</xdr:colOff>
      <xdr:row>74</xdr:row>
      <xdr:rowOff>42450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74429"/>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42450</xdr:rowOff>
    </xdr:from>
    <xdr:to>
      <xdr:col>111</xdr:col>
      <xdr:colOff>177800</xdr:colOff>
      <xdr:row>74</xdr:row>
      <xdr:rowOff>124327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29750"/>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53556</xdr:rowOff>
    </xdr:from>
    <xdr:to>
      <xdr:col>107</xdr:col>
      <xdr:colOff>50800</xdr:colOff>
      <xdr:row>74</xdr:row>
      <xdr:rowOff>124327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40856"/>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53556</xdr:rowOff>
    </xdr:from>
    <xdr:to>
      <xdr:col>102</xdr:col>
      <xdr:colOff>114300</xdr:colOff>
      <xdr:row>74</xdr:row>
      <xdr:rowOff>55670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4085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107779</xdr:rowOff>
    </xdr:from>
    <xdr:to>
      <xdr:col>116</xdr:col>
      <xdr:colOff>114300</xdr:colOff>
      <xdr:row>74</xdr:row>
      <xdr:rowOff>37929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130656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163100</xdr:rowOff>
    </xdr:from>
    <xdr:to>
      <xdr:col>112</xdr:col>
      <xdr:colOff>38100</xdr:colOff>
      <xdr:row>74</xdr:row>
      <xdr:rowOff>93250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109777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73527</xdr:rowOff>
    </xdr:from>
    <xdr:to>
      <xdr:col>107</xdr:col>
      <xdr:colOff>101600</xdr:colOff>
      <xdr:row>75</xdr:row>
      <xdr:rowOff>3677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20204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2756</xdr:rowOff>
    </xdr:from>
    <xdr:to>
      <xdr:col>102</xdr:col>
      <xdr:colOff>165100</xdr:colOff>
      <xdr:row>74</xdr:row>
      <xdr:rowOff>104356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120883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4870</xdr:rowOff>
    </xdr:from>
    <xdr:to>
      <xdr:col>98</xdr:col>
      <xdr:colOff>38100</xdr:colOff>
      <xdr:row>74</xdr:row>
      <xdr:rowOff>106470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122997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774,598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5,182</a:t>
          </a:r>
          <a:r>
            <a:rPr kumimoji="1" lang="ja-JP" altLang="ja-JP" sz="1100">
              <a:solidFill>
                <a:schemeClr val="dk1"/>
              </a:solidFill>
              <a:effectLst/>
              <a:latin typeface="+mn-lt"/>
              <a:ea typeface="+mn-ea"/>
              <a:cs typeface="+mn-cs"/>
            </a:rPr>
            <a:t>円の減となった。主な構成項目では、人件費は、合併時の</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年度までは退職者不補充により減少傾向が続</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、近年は事務量の増大に伴う新規職員や会計年度任用職員の採用等により、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増加に転じている。物件費は、物価高騰の影響により経常的な物件費は増加傾向となっているが、新型コロナウイルス感染症対応地方創生臨時交付金事業に係る物件費の減等により、前年度からほぼ横這いとなった。扶助費は、障害介護給付費や障害児給付費、子どものための教育・保育給付費負担金等が年々増加してお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6,823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の増となった。補助費は、</a:t>
          </a:r>
          <a:r>
            <a:rPr kumimoji="1" lang="ja-JP" altLang="en-US" sz="1100">
              <a:solidFill>
                <a:schemeClr val="dk1"/>
              </a:solidFill>
              <a:effectLst/>
              <a:latin typeface="+mn-lt"/>
              <a:ea typeface="+mn-ea"/>
              <a:cs typeface="+mn-cs"/>
            </a:rPr>
            <a:t>一部事務組合負担金や国庫補助金返還金の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8,094</a:t>
          </a:r>
          <a:r>
            <a:rPr kumimoji="1" lang="ja-JP" altLang="ja-JP" sz="1100">
              <a:solidFill>
                <a:schemeClr val="dk1"/>
              </a:solidFill>
              <a:effectLst/>
              <a:latin typeface="+mn-lt"/>
              <a:ea typeface="+mn-ea"/>
              <a:cs typeface="+mn-cs"/>
            </a:rPr>
            <a:t>円の増となった。普通建設事業費は、</a:t>
          </a:r>
          <a:r>
            <a:rPr kumimoji="1" lang="ja-JP" altLang="en-US" sz="1100">
              <a:solidFill>
                <a:schemeClr val="dk1"/>
              </a:solidFill>
              <a:effectLst/>
              <a:latin typeface="+mn-lt"/>
              <a:ea typeface="+mn-ea"/>
              <a:cs typeface="+mn-cs"/>
            </a:rPr>
            <a:t>公営住宅建替事業、保育所整備事業補助金及び国スポ開催に伴う社会体育施設改修事業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減等により、前年度比△</a:t>
          </a:r>
          <a:r>
            <a:rPr kumimoji="1" lang="en-US" altLang="ja-JP" sz="1100">
              <a:solidFill>
                <a:schemeClr val="dk1"/>
              </a:solidFill>
              <a:effectLst/>
              <a:latin typeface="+mn-lt"/>
              <a:ea typeface="+mn-ea"/>
              <a:cs typeface="+mn-cs"/>
            </a:rPr>
            <a:t>46,937</a:t>
          </a:r>
          <a:r>
            <a:rPr kumimoji="1" lang="ja-JP" altLang="en-US" sz="1100">
              <a:solidFill>
                <a:schemeClr val="dk1"/>
              </a:solidFill>
              <a:effectLst/>
              <a:latin typeface="+mn-lt"/>
              <a:ea typeface="+mn-ea"/>
              <a:cs typeface="+mn-cs"/>
            </a:rPr>
            <a:t>円の大幅な減となった。</a:t>
          </a:r>
          <a:r>
            <a:rPr kumimoji="1" lang="ja-JP" altLang="ja-JP" sz="1100">
              <a:solidFill>
                <a:schemeClr val="dk1"/>
              </a:solidFill>
              <a:effectLst/>
              <a:latin typeface="+mn-lt"/>
              <a:ea typeface="+mn-ea"/>
              <a:cs typeface="+mn-cs"/>
            </a:rPr>
            <a:t>今後は、合併特例債が借入上限額まで達したことにより、新たな特定財源の確保に努めた上で事業を実施していく。公債費は、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年度が償還額のピークと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、その後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減少していく見込である。積立金は、教育施設整備基金積立金</a:t>
          </a:r>
          <a:r>
            <a:rPr kumimoji="1" lang="ja-JP" altLang="en-US" sz="1100">
              <a:solidFill>
                <a:schemeClr val="dk1"/>
              </a:solidFill>
              <a:effectLst/>
              <a:latin typeface="+mn-lt"/>
              <a:ea typeface="+mn-ea"/>
              <a:cs typeface="+mn-cs"/>
            </a:rPr>
            <a:t>やグリーンパーク推進整備事業基金積立金等が減となったが</a:t>
          </a:r>
          <a:r>
            <a:rPr kumimoji="1" lang="ja-JP" altLang="ja-JP" sz="1100">
              <a:solidFill>
                <a:schemeClr val="dk1"/>
              </a:solidFill>
              <a:effectLst/>
              <a:latin typeface="+mn-lt"/>
              <a:ea typeface="+mn-ea"/>
              <a:cs typeface="+mn-cs"/>
            </a:rPr>
            <a:t>、ふるさと寄附金基金</a:t>
          </a:r>
          <a:r>
            <a:rPr kumimoji="1" lang="ja-JP" altLang="en-US" sz="1100">
              <a:solidFill>
                <a:schemeClr val="dk1"/>
              </a:solidFill>
              <a:effectLst/>
              <a:latin typeface="+mn-lt"/>
              <a:ea typeface="+mn-ea"/>
              <a:cs typeface="+mn-cs"/>
            </a:rPr>
            <a:t>積立金や減債基金積立金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23,764</a:t>
          </a:r>
          <a:r>
            <a:rPr kumimoji="1" lang="ja-JP" altLang="en-US" sz="1100">
              <a:solidFill>
                <a:schemeClr val="dk1"/>
              </a:solidFill>
              <a:effectLst/>
              <a:latin typeface="+mn-lt"/>
              <a:ea typeface="+mn-ea"/>
              <a:cs typeface="+mn-cs"/>
            </a:rPr>
            <a:t>円の増となった。</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国民健康保険特別会計繰出金や後期高齢者医療特別会計繰出金の増等により、前年度比</a:t>
          </a:r>
          <a:r>
            <a:rPr kumimoji="1" lang="en-US" altLang="ja-JP" sz="1100">
              <a:solidFill>
                <a:schemeClr val="dk1"/>
              </a:solidFill>
              <a:effectLst/>
              <a:latin typeface="+mn-lt"/>
              <a:ea typeface="+mn-ea"/>
              <a:cs typeface="+mn-cs"/>
            </a:rPr>
            <a:t>2,904</a:t>
          </a:r>
          <a:r>
            <a:rPr kumimoji="1" lang="ja-JP" altLang="en-US" sz="1100">
              <a:solidFill>
                <a:schemeClr val="dk1"/>
              </a:solidFill>
              <a:effectLst/>
              <a:latin typeface="+mn-lt"/>
              <a:ea typeface="+mn-ea"/>
              <a:cs typeface="+mn-cs"/>
            </a:rPr>
            <a:t>円の増となった。全国平均及び類似団体平均よ</a:t>
          </a:r>
          <a:r>
            <a:rPr kumimoji="1" lang="ja-JP" altLang="ja-JP" sz="1100">
              <a:solidFill>
                <a:schemeClr val="dk1"/>
              </a:solidFill>
              <a:effectLst/>
              <a:latin typeface="+mn-lt"/>
              <a:ea typeface="+mn-ea"/>
              <a:cs typeface="+mn-cs"/>
            </a:rPr>
            <a:t>り高い水準で推移して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ため、国民健康保険税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の適正化を検討し、抑制を図る必要がある。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17399</xdr:rowOff>
    </xdr:from>
    <xdr:to>
      <xdr:col>24</xdr:col>
      <xdr:colOff>63500</xdr:colOff>
      <xdr:row>33</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75249"/>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133223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7540"/>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104267</xdr:rowOff>
    </xdr:from>
    <xdr:to>
      <xdr:col>15</xdr:col>
      <xdr:colOff>50800</xdr:colOff>
      <xdr:row>33</xdr:row>
      <xdr:rowOff>133223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21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141986</xdr:rowOff>
    </xdr:from>
    <xdr:to>
      <xdr:col>10</xdr:col>
      <xdr:colOff>114300</xdr:colOff>
      <xdr:row>33</xdr:row>
      <xdr:rowOff>104267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283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138049</xdr:rowOff>
    </xdr:from>
    <xdr:to>
      <xdr:col>24</xdr:col>
      <xdr:colOff>114300</xdr:colOff>
      <xdr:row>33</xdr:row>
      <xdr:rowOff>68199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160926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xdr:rowOff>
    </xdr:from>
    <xdr:to>
      <xdr:col>20</xdr:col>
      <xdr:colOff>38100</xdr:colOff>
      <xdr:row>33</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82423</xdr:rowOff>
    </xdr:from>
    <xdr:to>
      <xdr:col>15</xdr:col>
      <xdr:colOff>101600</xdr:colOff>
      <xdr:row>34</xdr:row>
      <xdr:rowOff>12573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29100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53467</xdr:rowOff>
    </xdr:from>
    <xdr:to>
      <xdr:col>10</xdr:col>
      <xdr:colOff>165100</xdr:colOff>
      <xdr:row>33</xdr:row>
      <xdr:rowOff>155067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91186</xdr:rowOff>
    </xdr:from>
    <xdr:to>
      <xdr:col>6</xdr:col>
      <xdr:colOff>38100</xdr:colOff>
      <xdr:row>33</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72475</xdr:rowOff>
    </xdr:from>
    <xdr:to>
      <xdr:col>24</xdr:col>
      <xdr:colOff>63500</xdr:colOff>
      <xdr:row>54</xdr:row>
      <xdr:rowOff>170456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30775"/>
          <a:ext cx="838200" cy="9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101024</xdr:rowOff>
    </xdr:from>
    <xdr:to>
      <xdr:col>19</xdr:col>
      <xdr:colOff>177800</xdr:colOff>
      <xdr:row>54</xdr:row>
      <xdr:rowOff>170456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016424"/>
          <a:ext cx="889000" cy="4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101024</xdr:rowOff>
    </xdr:from>
    <xdr:to>
      <xdr:col>15</xdr:col>
      <xdr:colOff>50800</xdr:colOff>
      <xdr:row>53</xdr:row>
      <xdr:rowOff>67635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016424"/>
          <a:ext cx="889000" cy="1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67635</xdr:rowOff>
    </xdr:from>
    <xdr:to>
      <xdr:col>10</xdr:col>
      <xdr:colOff>114300</xdr:colOff>
      <xdr:row>56</xdr:row>
      <xdr:rowOff>51516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154485"/>
          <a:ext cx="889000" cy="49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21675</xdr:rowOff>
    </xdr:from>
    <xdr:to>
      <xdr:col>24</xdr:col>
      <xdr:colOff>114300</xdr:colOff>
      <xdr:row>54</xdr:row>
      <xdr:rowOff>123275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44552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3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119656</xdr:rowOff>
    </xdr:from>
    <xdr:to>
      <xdr:col>20</xdr:col>
      <xdr:colOff>38100</xdr:colOff>
      <xdr:row>55</xdr:row>
      <xdr:rowOff>49806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66333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5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50224</xdr:rowOff>
    </xdr:from>
    <xdr:to>
      <xdr:col>15</xdr:col>
      <xdr:colOff>101600</xdr:colOff>
      <xdr:row>52</xdr:row>
      <xdr:rowOff>151824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9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168351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4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16835</xdr:rowOff>
    </xdr:from>
    <xdr:to>
      <xdr:col>10</xdr:col>
      <xdr:colOff>165100</xdr:colOff>
      <xdr:row>53</xdr:row>
      <xdr:rowOff>118435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134962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87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716</xdr:rowOff>
    </xdr:from>
    <xdr:to>
      <xdr:col>6</xdr:col>
      <xdr:colOff>38100</xdr:colOff>
      <xdr:row>56</xdr:row>
      <xdr:rowOff>102316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118843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7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58829</xdr:rowOff>
    </xdr:from>
    <xdr:to>
      <xdr:col>24</xdr:col>
      <xdr:colOff>63500</xdr:colOff>
      <xdr:row>74</xdr:row>
      <xdr:rowOff>84524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46129"/>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84524</xdr:rowOff>
    </xdr:from>
    <xdr:to>
      <xdr:col>19</xdr:col>
      <xdr:colOff>177800</xdr:colOff>
      <xdr:row>74</xdr:row>
      <xdr:rowOff>85522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71824"/>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85522</xdr:rowOff>
    </xdr:from>
    <xdr:to>
      <xdr:col>15</xdr:col>
      <xdr:colOff>50800</xdr:colOff>
      <xdr:row>75</xdr:row>
      <xdr:rowOff>46507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2822"/>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46507</xdr:rowOff>
    </xdr:from>
    <xdr:to>
      <xdr:col>10</xdr:col>
      <xdr:colOff>114300</xdr:colOff>
      <xdr:row>75</xdr:row>
      <xdr:rowOff>115659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525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8029</xdr:rowOff>
    </xdr:from>
    <xdr:to>
      <xdr:col>24</xdr:col>
      <xdr:colOff>114300</xdr:colOff>
      <xdr:row>74</xdr:row>
      <xdr:rowOff>109629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30906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33724</xdr:rowOff>
    </xdr:from>
    <xdr:to>
      <xdr:col>20</xdr:col>
      <xdr:colOff>38100</xdr:colOff>
      <xdr:row>74</xdr:row>
      <xdr:rowOff>135324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151851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9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34722</xdr:rowOff>
    </xdr:from>
    <xdr:to>
      <xdr:col>15</xdr:col>
      <xdr:colOff>101600</xdr:colOff>
      <xdr:row>74</xdr:row>
      <xdr:rowOff>136322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152849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167157</xdr:rowOff>
    </xdr:from>
    <xdr:to>
      <xdr:col>10</xdr:col>
      <xdr:colOff>165100</xdr:colOff>
      <xdr:row>75</xdr:row>
      <xdr:rowOff>97307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113834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64859</xdr:rowOff>
    </xdr:from>
    <xdr:to>
      <xdr:col>6</xdr:col>
      <xdr:colOff>38100</xdr:colOff>
      <xdr:row>75</xdr:row>
      <xdr:rowOff>166458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23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114047</xdr:rowOff>
    </xdr:from>
    <xdr:to>
      <xdr:col>24</xdr:col>
      <xdr:colOff>63500</xdr:colOff>
      <xdr:row>96</xdr:row>
      <xdr:rowOff>38136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01797"/>
          <a:ext cx="8382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15032</xdr:rowOff>
    </xdr:from>
    <xdr:to>
      <xdr:col>19</xdr:col>
      <xdr:colOff>177800</xdr:colOff>
      <xdr:row>96</xdr:row>
      <xdr:rowOff>38136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74232"/>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15032</xdr:rowOff>
    </xdr:from>
    <xdr:to>
      <xdr:col>15</xdr:col>
      <xdr:colOff>50800</xdr:colOff>
      <xdr:row>97</xdr:row>
      <xdr:rowOff>96610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74232"/>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96610</xdr:rowOff>
    </xdr:from>
    <xdr:to>
      <xdr:col>10</xdr:col>
      <xdr:colOff>114300</xdr:colOff>
      <xdr:row>97</xdr:row>
      <xdr:rowOff>120498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2726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63247</xdr:rowOff>
    </xdr:from>
    <xdr:to>
      <xdr:col>24</xdr:col>
      <xdr:colOff>114300</xdr:colOff>
      <xdr:row>95</xdr:row>
      <xdr:rowOff>164847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86124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158786</xdr:rowOff>
    </xdr:from>
    <xdr:to>
      <xdr:col>20</xdr:col>
      <xdr:colOff>38100</xdr:colOff>
      <xdr:row>96</xdr:row>
      <xdr:rowOff>88936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105463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135682</xdr:rowOff>
    </xdr:from>
    <xdr:to>
      <xdr:col>15</xdr:col>
      <xdr:colOff>101600</xdr:colOff>
      <xdr:row>96</xdr:row>
      <xdr:rowOff>65832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82359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45810</xdr:rowOff>
    </xdr:from>
    <xdr:to>
      <xdr:col>10</xdr:col>
      <xdr:colOff>165100</xdr:colOff>
      <xdr:row>97</xdr:row>
      <xdr:rowOff>147410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69698</xdr:rowOff>
    </xdr:from>
    <xdr:to>
      <xdr:col>6</xdr:col>
      <xdr:colOff>38100</xdr:colOff>
      <xdr:row>97</xdr:row>
      <xdr:rowOff>171298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147701</xdr:rowOff>
    </xdr:from>
    <xdr:to>
      <xdr:col>55</xdr:col>
      <xdr:colOff>0</xdr:colOff>
      <xdr:row>38</xdr:row>
      <xdr:rowOff>156655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62801"/>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152844</xdr:rowOff>
    </xdr:from>
    <xdr:to>
      <xdr:col>50</xdr:col>
      <xdr:colOff>114300</xdr:colOff>
      <xdr:row>38</xdr:row>
      <xdr:rowOff>156655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6794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152844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37274"/>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156655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727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96901</xdr:rowOff>
    </xdr:from>
    <xdr:to>
      <xdr:col>55</xdr:col>
      <xdr:colOff>50800</xdr:colOff>
      <xdr:row>39</xdr:row>
      <xdr:rowOff>27051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105855</xdr:rowOff>
    </xdr:from>
    <xdr:to>
      <xdr:col>50</xdr:col>
      <xdr:colOff>165100</xdr:colOff>
      <xdr:row>39</xdr:row>
      <xdr:rowOff>36005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27132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102044</xdr:rowOff>
    </xdr:from>
    <xdr:to>
      <xdr:col>46</xdr:col>
      <xdr:colOff>38100</xdr:colOff>
      <xdr:row>39</xdr:row>
      <xdr:rowOff>32194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23321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18051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105855</xdr:rowOff>
    </xdr:from>
    <xdr:to>
      <xdr:col>36</xdr:col>
      <xdr:colOff>165100</xdr:colOff>
      <xdr:row>39</xdr:row>
      <xdr:rowOff>36005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27132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113538</xdr:rowOff>
    </xdr:from>
    <xdr:to>
      <xdr:col>55</xdr:col>
      <xdr:colOff>0</xdr:colOff>
      <xdr:row>57</xdr:row>
      <xdr:rowOff>134658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86188"/>
          <a:ext cx="8382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132791</xdr:rowOff>
    </xdr:from>
    <xdr:to>
      <xdr:col>50</xdr:col>
      <xdr:colOff>114300</xdr:colOff>
      <xdr:row>57</xdr:row>
      <xdr:rowOff>134658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0544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132791</xdr:rowOff>
    </xdr:from>
    <xdr:to>
      <xdr:col>45</xdr:col>
      <xdr:colOff>177800</xdr:colOff>
      <xdr:row>57</xdr:row>
      <xdr:rowOff>142494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05441"/>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64732</xdr:rowOff>
    </xdr:from>
    <xdr:to>
      <xdr:col>41</xdr:col>
      <xdr:colOff>50800</xdr:colOff>
      <xdr:row>57</xdr:row>
      <xdr:rowOff>142494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37382"/>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62738</xdr:rowOff>
    </xdr:from>
    <xdr:to>
      <xdr:col>55</xdr:col>
      <xdr:colOff>50800</xdr:colOff>
      <xdr:row>57</xdr:row>
      <xdr:rowOff>164338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85615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83858</xdr:rowOff>
    </xdr:from>
    <xdr:to>
      <xdr:col>50</xdr:col>
      <xdr:colOff>165100</xdr:colOff>
      <xdr:row>58</xdr:row>
      <xdr:rowOff>14008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30535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81991</xdr:rowOff>
    </xdr:from>
    <xdr:to>
      <xdr:col>46</xdr:col>
      <xdr:colOff>38100</xdr:colOff>
      <xdr:row>58</xdr:row>
      <xdr:rowOff>12141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28668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91694</xdr:rowOff>
    </xdr:from>
    <xdr:to>
      <xdr:col>41</xdr:col>
      <xdr:colOff>101600</xdr:colOff>
      <xdr:row>58</xdr:row>
      <xdr:rowOff>21844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38371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13932</xdr:rowOff>
    </xdr:from>
    <xdr:to>
      <xdr:col>36</xdr:col>
      <xdr:colOff>165100</xdr:colOff>
      <xdr:row>57</xdr:row>
      <xdr:rowOff>115532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132059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122479</xdr:rowOff>
    </xdr:from>
    <xdr:to>
      <xdr:col>55</xdr:col>
      <xdr:colOff>0</xdr:colOff>
      <xdr:row>78</xdr:row>
      <xdr:rowOff>52223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4129"/>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132842</xdr:rowOff>
    </xdr:from>
    <xdr:to>
      <xdr:col>50</xdr:col>
      <xdr:colOff>114300</xdr:colOff>
      <xdr:row>78</xdr:row>
      <xdr:rowOff>52223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34492"/>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135165</xdr:rowOff>
    </xdr:from>
    <xdr:to>
      <xdr:col>45</xdr:col>
      <xdr:colOff>177800</xdr:colOff>
      <xdr:row>77</xdr:row>
      <xdr:rowOff>132842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65365"/>
          <a:ext cx="889000" cy="1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135165</xdr:rowOff>
    </xdr:from>
    <xdr:to>
      <xdr:col>41</xdr:col>
      <xdr:colOff>50800</xdr:colOff>
      <xdr:row>77</xdr:row>
      <xdr:rowOff>109410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65365"/>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71679</xdr:rowOff>
    </xdr:from>
    <xdr:to>
      <xdr:col>55</xdr:col>
      <xdr:colOff>50800</xdr:colOff>
      <xdr:row>78</xdr:row>
      <xdr:rowOff>1829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50106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xdr:rowOff>
    </xdr:from>
    <xdr:to>
      <xdr:col>50</xdr:col>
      <xdr:colOff>165100</xdr:colOff>
      <xdr:row>78</xdr:row>
      <xdr:rowOff>103023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94150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82042</xdr:rowOff>
    </xdr:from>
    <xdr:to>
      <xdr:col>46</xdr:col>
      <xdr:colOff>38100</xdr:colOff>
      <xdr:row>78</xdr:row>
      <xdr:rowOff>12192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84365</xdr:rowOff>
    </xdr:from>
    <xdr:to>
      <xdr:col>41</xdr:col>
      <xdr:colOff>101600</xdr:colOff>
      <xdr:row>77</xdr:row>
      <xdr:rowOff>14515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0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58610</xdr:rowOff>
    </xdr:from>
    <xdr:to>
      <xdr:col>36</xdr:col>
      <xdr:colOff>165100</xdr:colOff>
      <xdr:row>77</xdr:row>
      <xdr:rowOff>160210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5287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0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40170</xdr:rowOff>
    </xdr:from>
    <xdr:to>
      <xdr:col>55</xdr:col>
      <xdr:colOff>0</xdr:colOff>
      <xdr:row>95</xdr:row>
      <xdr:rowOff>65252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985020"/>
          <a:ext cx="8382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40170</xdr:rowOff>
    </xdr:from>
    <xdr:to>
      <xdr:col>50</xdr:col>
      <xdr:colOff>114300</xdr:colOff>
      <xdr:row>95</xdr:row>
      <xdr:rowOff>78130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985020"/>
          <a:ext cx="889000" cy="3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78130</xdr:rowOff>
    </xdr:from>
    <xdr:to>
      <xdr:col>45</xdr:col>
      <xdr:colOff>177800</xdr:colOff>
      <xdr:row>95</xdr:row>
      <xdr:rowOff>106629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65880"/>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70613</xdr:rowOff>
    </xdr:from>
    <xdr:to>
      <xdr:col>41</xdr:col>
      <xdr:colOff>50800</xdr:colOff>
      <xdr:row>95</xdr:row>
      <xdr:rowOff>106629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844013"/>
          <a:ext cx="889000" cy="5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14452</xdr:rowOff>
    </xdr:from>
    <xdr:to>
      <xdr:col>55</xdr:col>
      <xdr:colOff>50800</xdr:colOff>
      <xdr:row>95</xdr:row>
      <xdr:rowOff>116052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37329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160820</xdr:rowOff>
    </xdr:from>
    <xdr:to>
      <xdr:col>50</xdr:col>
      <xdr:colOff>165100</xdr:colOff>
      <xdr:row>93</xdr:row>
      <xdr:rowOff>90970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9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107497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7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27330</xdr:rowOff>
    </xdr:from>
    <xdr:to>
      <xdr:col>46</xdr:col>
      <xdr:colOff>38100</xdr:colOff>
      <xdr:row>95</xdr:row>
      <xdr:rowOff>128930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145457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55829</xdr:rowOff>
    </xdr:from>
    <xdr:to>
      <xdr:col>41</xdr:col>
      <xdr:colOff>101600</xdr:colOff>
      <xdr:row>95</xdr:row>
      <xdr:rowOff>157429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19813</xdr:rowOff>
    </xdr:from>
    <xdr:to>
      <xdr:col>36</xdr:col>
      <xdr:colOff>165100</xdr:colOff>
      <xdr:row>92</xdr:row>
      <xdr:rowOff>121413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7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137940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5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26086</xdr:rowOff>
    </xdr:from>
    <xdr:to>
      <xdr:col>85</xdr:col>
      <xdr:colOff>127000</xdr:colOff>
      <xdr:row>37</xdr:row>
      <xdr:rowOff>39116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6973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39116</xdr:rowOff>
    </xdr:from>
    <xdr:to>
      <xdr:col>81</xdr:col>
      <xdr:colOff>50800</xdr:colOff>
      <xdr:row>37</xdr:row>
      <xdr:rowOff>94590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82766"/>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49403</xdr:rowOff>
    </xdr:from>
    <xdr:to>
      <xdr:col>76</xdr:col>
      <xdr:colOff>114300</xdr:colOff>
      <xdr:row>37</xdr:row>
      <xdr:rowOff>94590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9305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45022</xdr:rowOff>
    </xdr:from>
    <xdr:to>
      <xdr:col>71</xdr:col>
      <xdr:colOff>177800</xdr:colOff>
      <xdr:row>37</xdr:row>
      <xdr:rowOff>49403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8867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146736</xdr:rowOff>
    </xdr:from>
    <xdr:to>
      <xdr:col>85</xdr:col>
      <xdr:colOff>177800</xdr:colOff>
      <xdr:row>37</xdr:row>
      <xdr:rowOff>76886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169613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159766</xdr:rowOff>
    </xdr:from>
    <xdr:to>
      <xdr:col>81</xdr:col>
      <xdr:colOff>101600</xdr:colOff>
      <xdr:row>37</xdr:row>
      <xdr:rowOff>89916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106443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43790</xdr:rowOff>
    </xdr:from>
    <xdr:to>
      <xdr:col>76</xdr:col>
      <xdr:colOff>165100</xdr:colOff>
      <xdr:row>37</xdr:row>
      <xdr:rowOff>145390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161917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170053</xdr:rowOff>
    </xdr:from>
    <xdr:to>
      <xdr:col>72</xdr:col>
      <xdr:colOff>38100</xdr:colOff>
      <xdr:row>37</xdr:row>
      <xdr:rowOff>100203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165672</xdr:rowOff>
    </xdr:from>
    <xdr:to>
      <xdr:col>67</xdr:col>
      <xdr:colOff>101600</xdr:colOff>
      <xdr:row>37</xdr:row>
      <xdr:rowOff>95822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112349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121077</xdr:rowOff>
    </xdr:from>
    <xdr:to>
      <xdr:col>85</xdr:col>
      <xdr:colOff>127000</xdr:colOff>
      <xdr:row>56</xdr:row>
      <xdr:rowOff>90414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50827"/>
          <a:ext cx="838200" cy="1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121077</xdr:rowOff>
    </xdr:from>
    <xdr:to>
      <xdr:col>81</xdr:col>
      <xdr:colOff>50800</xdr:colOff>
      <xdr:row>56</xdr:row>
      <xdr:rowOff>38278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50827"/>
          <a:ext cx="8890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38278</xdr:rowOff>
    </xdr:from>
    <xdr:to>
      <xdr:col>76</xdr:col>
      <xdr:colOff>114300</xdr:colOff>
      <xdr:row>56</xdr:row>
      <xdr:rowOff>69238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39478"/>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69238</xdr:rowOff>
    </xdr:from>
    <xdr:to>
      <xdr:col>71</xdr:col>
      <xdr:colOff>177800</xdr:colOff>
      <xdr:row>56</xdr:row>
      <xdr:rowOff>150162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7043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39614</xdr:rowOff>
    </xdr:from>
    <xdr:to>
      <xdr:col>85</xdr:col>
      <xdr:colOff>177800</xdr:colOff>
      <xdr:row>56</xdr:row>
      <xdr:rowOff>141214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62491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70277</xdr:rowOff>
    </xdr:from>
    <xdr:to>
      <xdr:col>81</xdr:col>
      <xdr:colOff>101600</xdr:colOff>
      <xdr:row>56</xdr:row>
      <xdr:rowOff>427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158928</xdr:rowOff>
    </xdr:from>
    <xdr:to>
      <xdr:col>76</xdr:col>
      <xdr:colOff>165100</xdr:colOff>
      <xdr:row>56</xdr:row>
      <xdr:rowOff>89078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105605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18438</xdr:rowOff>
    </xdr:from>
    <xdr:to>
      <xdr:col>72</xdr:col>
      <xdr:colOff>38100</xdr:colOff>
      <xdr:row>56</xdr:row>
      <xdr:rowOff>120038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136565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99362</xdr:rowOff>
    </xdr:from>
    <xdr:to>
      <xdr:col>67</xdr:col>
      <xdr:colOff>101600</xdr:colOff>
      <xdr:row>57</xdr:row>
      <xdr:rowOff>29512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46039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28632</xdr:rowOff>
    </xdr:from>
    <xdr:to>
      <xdr:col>85</xdr:col>
      <xdr:colOff>127000</xdr:colOff>
      <xdr:row>79</xdr:row>
      <xdr:rowOff>77326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73182"/>
          <a:ext cx="838200" cy="4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28632</xdr:rowOff>
    </xdr:from>
    <xdr:to>
      <xdr:col>81</xdr:col>
      <xdr:colOff>50800</xdr:colOff>
      <xdr:row>79</xdr:row>
      <xdr:rowOff>45224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73182"/>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45224</xdr:rowOff>
    </xdr:from>
    <xdr:to>
      <xdr:col>76</xdr:col>
      <xdr:colOff>114300</xdr:colOff>
      <xdr:row>79</xdr:row>
      <xdr:rowOff>50154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9774"/>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50154</xdr:rowOff>
    </xdr:from>
    <xdr:to>
      <xdr:col>71</xdr:col>
      <xdr:colOff>177800</xdr:colOff>
      <xdr:row>79</xdr:row>
      <xdr:rowOff>73079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9470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26526</xdr:rowOff>
    </xdr:from>
    <xdr:to>
      <xdr:col>85</xdr:col>
      <xdr:colOff>177800</xdr:colOff>
      <xdr:row>79</xdr:row>
      <xdr:rowOff>128126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163210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149282</xdr:rowOff>
    </xdr:from>
    <xdr:to>
      <xdr:col>81</xdr:col>
      <xdr:colOff>101600</xdr:colOff>
      <xdr:row>79</xdr:row>
      <xdr:rowOff>79432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95959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165874</xdr:rowOff>
    </xdr:from>
    <xdr:to>
      <xdr:col>76</xdr:col>
      <xdr:colOff>165100</xdr:colOff>
      <xdr:row>79</xdr:row>
      <xdr:rowOff>96024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87151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3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170804</xdr:rowOff>
    </xdr:from>
    <xdr:to>
      <xdr:col>72</xdr:col>
      <xdr:colOff>38100</xdr:colOff>
      <xdr:row>79</xdr:row>
      <xdr:rowOff>100954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92081</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22279</xdr:rowOff>
    </xdr:from>
    <xdr:to>
      <xdr:col>67</xdr:col>
      <xdr:colOff>101600</xdr:colOff>
      <xdr:row>79</xdr:row>
      <xdr:rowOff>123879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115006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66205</xdr:rowOff>
    </xdr:from>
    <xdr:to>
      <xdr:col>85</xdr:col>
      <xdr:colOff>127000</xdr:colOff>
      <xdr:row>93</xdr:row>
      <xdr:rowOff>70859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11055"/>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56097</xdr:rowOff>
    </xdr:from>
    <xdr:to>
      <xdr:col>81</xdr:col>
      <xdr:colOff>50800</xdr:colOff>
      <xdr:row>93</xdr:row>
      <xdr:rowOff>66205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00094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56097</xdr:rowOff>
    </xdr:from>
    <xdr:to>
      <xdr:col>76</xdr:col>
      <xdr:colOff>114300</xdr:colOff>
      <xdr:row>93</xdr:row>
      <xdr:rowOff>69617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0094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61682</xdr:rowOff>
    </xdr:from>
    <xdr:to>
      <xdr:col>71</xdr:col>
      <xdr:colOff>177800</xdr:colOff>
      <xdr:row>93</xdr:row>
      <xdr:rowOff>69617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006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20059</xdr:rowOff>
    </xdr:from>
    <xdr:to>
      <xdr:col>85</xdr:col>
      <xdr:colOff>177800</xdr:colOff>
      <xdr:row>93</xdr:row>
      <xdr:rowOff>121659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42936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15405</xdr:rowOff>
    </xdr:from>
    <xdr:to>
      <xdr:col>81</xdr:col>
      <xdr:colOff>101600</xdr:colOff>
      <xdr:row>93</xdr:row>
      <xdr:rowOff>117005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133532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5297</xdr:rowOff>
    </xdr:from>
    <xdr:to>
      <xdr:col>76</xdr:col>
      <xdr:colOff>165100</xdr:colOff>
      <xdr:row>93</xdr:row>
      <xdr:rowOff>106897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123424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18817</xdr:rowOff>
    </xdr:from>
    <xdr:to>
      <xdr:col>72</xdr:col>
      <xdr:colOff>38100</xdr:colOff>
      <xdr:row>93</xdr:row>
      <xdr:rowOff>120417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136944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10882</xdr:rowOff>
    </xdr:from>
    <xdr:to>
      <xdr:col>67</xdr:col>
      <xdr:colOff>101600</xdr:colOff>
      <xdr:row>93</xdr:row>
      <xdr:rowOff>112482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129009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774,598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5,182</a:t>
          </a:r>
          <a:r>
            <a:rPr kumimoji="1" lang="ja-JP" altLang="ja-JP" sz="1100">
              <a:solidFill>
                <a:schemeClr val="dk1"/>
              </a:solidFill>
              <a:effectLst/>
              <a:latin typeface="+mn-lt"/>
              <a:ea typeface="+mn-ea"/>
              <a:cs typeface="+mn-cs"/>
            </a:rPr>
            <a:t>円の減となった。主な構成項目では、総務費は、</a:t>
          </a:r>
          <a:r>
            <a:rPr kumimoji="1" lang="ja-JP" altLang="en-US" sz="1100">
              <a:solidFill>
                <a:schemeClr val="dk1"/>
              </a:solidFill>
              <a:effectLst/>
              <a:latin typeface="+mn-lt"/>
              <a:ea typeface="+mn-ea"/>
              <a:cs typeface="+mn-cs"/>
            </a:rPr>
            <a:t>減債基金積立金及び</a:t>
          </a:r>
          <a:r>
            <a:rPr kumimoji="1" lang="ja-JP" altLang="ja-JP" sz="1100">
              <a:solidFill>
                <a:schemeClr val="dk1"/>
              </a:solidFill>
              <a:effectLst/>
              <a:latin typeface="+mn-lt"/>
              <a:ea typeface="+mn-ea"/>
              <a:cs typeface="+mn-cs"/>
            </a:rPr>
            <a:t>ふるさと寄附金</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収に伴う</a:t>
          </a:r>
          <a:r>
            <a:rPr kumimoji="1" lang="ja-JP" altLang="en-US" sz="1100">
              <a:solidFill>
                <a:schemeClr val="dk1"/>
              </a:solidFill>
              <a:effectLst/>
              <a:latin typeface="+mn-lt"/>
              <a:ea typeface="+mn-ea"/>
              <a:cs typeface="+mn-cs"/>
            </a:rPr>
            <a:t>ふるさと寄附金基金</a:t>
          </a:r>
          <a:r>
            <a:rPr kumimoji="1" lang="ja-JP" altLang="ja-JP" sz="1100">
              <a:solidFill>
                <a:schemeClr val="dk1"/>
              </a:solidFill>
              <a:effectLst/>
              <a:latin typeface="+mn-lt"/>
              <a:ea typeface="+mn-ea"/>
              <a:cs typeface="+mn-cs"/>
            </a:rPr>
            <a:t>積立金の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30,003</a:t>
          </a:r>
          <a:r>
            <a:rPr kumimoji="1" lang="ja-JP" altLang="en-US" sz="1100">
              <a:solidFill>
                <a:schemeClr val="dk1"/>
              </a:solidFill>
              <a:effectLst/>
              <a:latin typeface="+mn-lt"/>
              <a:ea typeface="+mn-ea"/>
              <a:cs typeface="+mn-cs"/>
            </a:rPr>
            <a:t>円の大幅な増となった。</a:t>
          </a:r>
          <a:r>
            <a:rPr kumimoji="1" lang="ja-JP" altLang="ja-JP" sz="1100">
              <a:solidFill>
                <a:schemeClr val="dk1"/>
              </a:solidFill>
              <a:effectLst/>
              <a:latin typeface="+mn-lt"/>
              <a:ea typeface="+mn-ea"/>
              <a:cs typeface="+mn-cs"/>
            </a:rPr>
            <a:t>民生費は、障害介護給付費や障害児給付費、子どものための教育・保育給付費負担金等が年々増加しており、前年度比</a:t>
          </a:r>
          <a:r>
            <a:rPr kumimoji="1" lang="en-US" altLang="ja-JP" sz="1100">
              <a:solidFill>
                <a:schemeClr val="dk1"/>
              </a:solidFill>
              <a:effectLst/>
              <a:latin typeface="+mn-lt"/>
              <a:ea typeface="+mn-ea"/>
              <a:cs typeface="+mn-cs"/>
            </a:rPr>
            <a:t>3,372</a:t>
          </a:r>
          <a:r>
            <a:rPr kumimoji="1" lang="ja-JP" altLang="ja-JP" sz="1100">
              <a:solidFill>
                <a:schemeClr val="dk1"/>
              </a:solidFill>
              <a:effectLst/>
              <a:latin typeface="+mn-lt"/>
              <a:ea typeface="+mn-ea"/>
              <a:cs typeface="+mn-cs"/>
            </a:rPr>
            <a:t>円の増となった。</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、町独自の</a:t>
          </a:r>
          <a:r>
            <a:rPr kumimoji="1" lang="ja-JP" altLang="en-US" sz="1100">
              <a:solidFill>
                <a:schemeClr val="dk1"/>
              </a:solidFill>
              <a:effectLst/>
              <a:latin typeface="+mn-lt"/>
              <a:ea typeface="+mn-ea"/>
              <a:cs typeface="+mn-cs"/>
            </a:rPr>
            <a:t>施策</a:t>
          </a:r>
          <a:r>
            <a:rPr kumimoji="1" lang="ja-JP" altLang="ja-JP" sz="1100">
              <a:solidFill>
                <a:schemeClr val="dk1"/>
              </a:solidFill>
              <a:effectLst/>
              <a:latin typeface="+mn-lt"/>
              <a:ea typeface="+mn-ea"/>
              <a:cs typeface="+mn-cs"/>
            </a:rPr>
            <a:t>として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歳までの医療費助成</a:t>
          </a:r>
          <a:r>
            <a:rPr kumimoji="1" lang="ja-JP" altLang="en-US" sz="1100">
              <a:solidFill>
                <a:schemeClr val="dk1"/>
              </a:solidFill>
              <a:effectLst/>
              <a:latin typeface="+mn-lt"/>
              <a:ea typeface="+mn-ea"/>
              <a:cs typeface="+mn-cs"/>
            </a:rPr>
            <a:t>などを実施し</a:t>
          </a:r>
          <a:r>
            <a:rPr kumimoji="1" lang="ja-JP" altLang="ja-JP" sz="1100">
              <a:solidFill>
                <a:schemeClr val="dk1"/>
              </a:solidFill>
              <a:effectLst/>
              <a:latin typeface="+mn-lt"/>
              <a:ea typeface="+mn-ea"/>
              <a:cs typeface="+mn-cs"/>
            </a:rPr>
            <a:t>ている。衛生費は、一部事務組合負担金や国庫補助金返還金の増等により、前年度比</a:t>
          </a:r>
          <a:r>
            <a:rPr kumimoji="1" lang="en-US" altLang="ja-JP" sz="1100">
              <a:solidFill>
                <a:schemeClr val="dk1"/>
              </a:solidFill>
              <a:effectLst/>
              <a:latin typeface="+mn-lt"/>
              <a:ea typeface="+mn-ea"/>
              <a:cs typeface="+mn-cs"/>
            </a:rPr>
            <a:t>5,851</a:t>
          </a:r>
          <a:r>
            <a:rPr kumimoji="1" lang="ja-JP" altLang="ja-JP" sz="1100">
              <a:solidFill>
                <a:schemeClr val="dk1"/>
              </a:solidFill>
              <a:effectLst/>
              <a:latin typeface="+mn-lt"/>
              <a:ea typeface="+mn-ea"/>
              <a:cs typeface="+mn-cs"/>
            </a:rPr>
            <a:t>円の増となった。土木費は、公営住宅建替事業の</a:t>
          </a:r>
          <a:r>
            <a:rPr kumimoji="1" lang="ja-JP" altLang="en-US" sz="1100">
              <a:solidFill>
                <a:schemeClr val="dk1"/>
              </a:solidFill>
              <a:effectLst/>
              <a:latin typeface="+mn-lt"/>
              <a:ea typeface="+mn-ea"/>
              <a:cs typeface="+mn-cs"/>
            </a:rPr>
            <a:t>減等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28,975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大幅な減</a:t>
          </a:r>
          <a:r>
            <a:rPr kumimoji="1" lang="ja-JP" altLang="ja-JP" sz="1100">
              <a:solidFill>
                <a:schemeClr val="dk1"/>
              </a:solidFill>
              <a:effectLst/>
              <a:latin typeface="+mn-lt"/>
              <a:ea typeface="+mn-ea"/>
              <a:cs typeface="+mn-cs"/>
            </a:rPr>
            <a:t>となった。教育費は、</a:t>
          </a:r>
          <a:r>
            <a:rPr kumimoji="1" lang="ja-JP" altLang="en-US" sz="1100">
              <a:solidFill>
                <a:schemeClr val="dk1"/>
              </a:solidFill>
              <a:effectLst/>
              <a:latin typeface="+mn-lt"/>
              <a:ea typeface="+mn-ea"/>
              <a:cs typeface="+mn-cs"/>
            </a:rPr>
            <a:t>教育施設整備基金積立金や</a:t>
          </a:r>
          <a:r>
            <a:rPr kumimoji="1" lang="ja-JP" altLang="ja-JP" sz="1100">
              <a:solidFill>
                <a:schemeClr val="dk1"/>
              </a:solidFill>
              <a:effectLst/>
              <a:latin typeface="+mn-lt"/>
              <a:ea typeface="+mn-ea"/>
              <a:cs typeface="+mn-cs"/>
            </a:rPr>
            <a:t>国スポ開催に伴う社会体育施設改修事業の減等により、前年度比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18,476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町独自の施策として学校給食費補助</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実施している。公債費は、合併特例債や臨時財政対策債の発行により類似団体において上位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財政調整基金残高は、約</a:t>
          </a:r>
          <a:r>
            <a:rPr kumimoji="1" lang="en-US" altLang="ja-JP" sz="1000">
              <a:solidFill>
                <a:schemeClr val="dk1"/>
              </a:solidFill>
              <a:effectLst/>
              <a:latin typeface="+mn-lt"/>
              <a:ea typeface="+mn-ea"/>
              <a:cs typeface="+mn-cs"/>
            </a:rPr>
            <a:t>288</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を取り崩した一方で</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309</a:t>
          </a:r>
          <a:r>
            <a:rPr kumimoji="1" lang="ja-JP" altLang="en-US" sz="1000">
              <a:solidFill>
                <a:schemeClr val="dk1"/>
              </a:solidFill>
              <a:effectLst/>
              <a:latin typeface="+mn-lt"/>
              <a:ea typeface="+mn-ea"/>
              <a:cs typeface="+mn-cs"/>
            </a:rPr>
            <a:t>百万円を</a:t>
          </a:r>
          <a:r>
            <a:rPr kumimoji="1" lang="ja-JP" altLang="ja-JP" sz="1000">
              <a:solidFill>
                <a:schemeClr val="dk1"/>
              </a:solidFill>
              <a:effectLst/>
              <a:latin typeface="+mn-lt"/>
              <a:ea typeface="+mn-ea"/>
              <a:cs typeface="+mn-cs"/>
            </a:rPr>
            <a:t>積み立てたこと</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、前年度から約</a:t>
          </a:r>
          <a:r>
            <a:rPr kumimoji="1" lang="en-US" altLang="ja-JP" sz="1000">
              <a:solidFill>
                <a:schemeClr val="dk1"/>
              </a:solidFill>
              <a:effectLst/>
              <a:latin typeface="+mn-lt"/>
              <a:ea typeface="+mn-ea"/>
              <a:cs typeface="+mn-cs"/>
            </a:rPr>
            <a:t>21</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の増となった。</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、基金残高の増より標準財政規模の増が上回ったことにより、△</a:t>
          </a:r>
          <a:r>
            <a:rPr kumimoji="1" lang="en-US" altLang="ja-JP" sz="1000">
              <a:solidFill>
                <a:schemeClr val="dk1"/>
              </a:solidFill>
              <a:effectLst/>
              <a:latin typeface="+mn-lt"/>
              <a:ea typeface="+mn-ea"/>
              <a:cs typeface="+mn-cs"/>
            </a:rPr>
            <a:t>0.38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減の</a:t>
          </a:r>
          <a:r>
            <a:rPr kumimoji="1" lang="en-US" altLang="ja-JP" sz="1000">
              <a:solidFill>
                <a:schemeClr val="dk1"/>
              </a:solidFill>
              <a:effectLst/>
              <a:latin typeface="+mn-lt"/>
              <a:ea typeface="+mn-ea"/>
              <a:cs typeface="+mn-cs"/>
            </a:rPr>
            <a:t>25.80</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実質収支額は、</a:t>
          </a:r>
          <a:r>
            <a:rPr kumimoji="1" lang="ja-JP" altLang="en-US" sz="1000">
              <a:solidFill>
                <a:schemeClr val="dk1"/>
              </a:solidFill>
              <a:effectLst/>
              <a:latin typeface="+mn-lt"/>
              <a:ea typeface="+mn-ea"/>
              <a:cs typeface="+mn-cs"/>
            </a:rPr>
            <a:t>繰越金に含まれる国庫支出金精算分の増等により、</a:t>
          </a:r>
          <a:r>
            <a:rPr kumimoji="1" lang="ja-JP" altLang="ja-JP" sz="1000">
              <a:solidFill>
                <a:schemeClr val="dk1"/>
              </a:solidFill>
              <a:effectLst/>
              <a:latin typeface="+mn-lt"/>
              <a:ea typeface="+mn-ea"/>
              <a:cs typeface="+mn-cs"/>
            </a:rPr>
            <a:t>約</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90</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の減となり</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1.37</a:t>
          </a:r>
          <a:r>
            <a:rPr kumimoji="1" lang="ja-JP" altLang="ja-JP" sz="1000">
              <a:solidFill>
                <a:schemeClr val="dk1"/>
              </a:solidFill>
              <a:effectLst/>
              <a:latin typeface="+mn-lt"/>
              <a:ea typeface="+mn-ea"/>
              <a:cs typeface="+mn-cs"/>
            </a:rPr>
            <a:t>ポイント減の</a:t>
          </a:r>
          <a:r>
            <a:rPr kumimoji="1" lang="en-US" altLang="ja-JP" sz="1000">
              <a:solidFill>
                <a:schemeClr val="dk1"/>
              </a:solidFill>
              <a:effectLst/>
              <a:latin typeface="+mn-lt"/>
              <a:ea typeface="+mn-ea"/>
              <a:cs typeface="+mn-cs"/>
            </a:rPr>
            <a:t>8.45</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実質単年度収支</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繰越金に含まれる国庫支出金精算分の増等により、約</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222</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の減となり</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2.04</a:t>
          </a:r>
          <a:r>
            <a:rPr kumimoji="1" lang="ja-JP" altLang="ja-JP" sz="1000">
              <a:solidFill>
                <a:schemeClr val="dk1"/>
              </a:solidFill>
              <a:effectLst/>
              <a:latin typeface="+mn-lt"/>
              <a:ea typeface="+mn-ea"/>
              <a:cs typeface="+mn-cs"/>
            </a:rPr>
            <a:t>ポイント減の</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0.87</a:t>
          </a:r>
          <a:r>
            <a:rPr kumimoji="1" lang="ja-JP" altLang="ja-JP" sz="1000">
              <a:solidFill>
                <a:schemeClr val="dk1"/>
              </a:solidFill>
              <a:effectLst/>
              <a:latin typeface="+mn-lt"/>
              <a:ea typeface="+mn-ea"/>
              <a:cs typeface="+mn-cs"/>
            </a:rPr>
            <a:t>％となった。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一般会計及びその他の特別会計すべてにおいて、実質収支が黒字であるため、連結実質赤字比率は算定されていない。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一般会計では</a:t>
          </a:r>
          <a:r>
            <a:rPr kumimoji="1" lang="ja-JP" altLang="ja-JP" sz="1100">
              <a:solidFill>
                <a:schemeClr val="dk1"/>
              </a:solidFill>
              <a:effectLst/>
              <a:latin typeface="+mn-lt"/>
              <a:ea typeface="+mn-ea"/>
              <a:cs typeface="+mn-cs"/>
            </a:rPr>
            <a:t>、繰越金に含まれる国庫支出金精算分の増等により、約△</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百万円の減となり、標準財政規模比は△</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ふるさと寄附金基金特別会計では、ふるさと寄附金収入額の</a:t>
          </a:r>
          <a:r>
            <a:rPr kumimoji="1" lang="ja-JP" altLang="ja-JP" sz="1100">
              <a:solidFill>
                <a:schemeClr val="dk1"/>
              </a:solidFill>
              <a:effectLst/>
              <a:latin typeface="+mn-lt"/>
              <a:ea typeface="+mn-ea"/>
              <a:cs typeface="+mn-cs"/>
            </a:rPr>
            <a:t>増等により、約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となり、標準財政規模比は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％となった。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翌年度返還予定の保険給付等交付金収入額の</a:t>
          </a:r>
          <a:r>
            <a:rPr kumimoji="1" lang="ja-JP" altLang="ja-JP" sz="1100">
              <a:solidFill>
                <a:schemeClr val="dk1"/>
              </a:solidFill>
              <a:effectLst/>
              <a:latin typeface="+mn-lt"/>
              <a:ea typeface="+mn-ea"/>
              <a:cs typeface="+mn-cs"/>
            </a:rPr>
            <a:t>増等により、約</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百万円の増となり、標準財政規模比は</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％となった。</a:t>
          </a:r>
          <a:r>
            <a:rPr kumimoji="0" lang="ja-JP" altLang="en-US" sz="1100">
              <a:solidFill>
                <a:schemeClr val="dk1"/>
              </a:solidFill>
              <a:effectLst/>
              <a:latin typeface="+mn-lt"/>
              <a:ea typeface="+mn-ea"/>
              <a:cs typeface="+mn-cs"/>
            </a:rPr>
            <a:t>国民健康保険特別会計については、一般会計から</a:t>
          </a:r>
          <a:r>
            <a:rPr kumimoji="1" lang="ja-JP" altLang="ja-JP" sz="1100">
              <a:solidFill>
                <a:schemeClr val="dk1"/>
              </a:solidFill>
              <a:effectLst/>
              <a:latin typeface="+mn-lt"/>
              <a:ea typeface="+mn-ea"/>
              <a:cs typeface="+mn-cs"/>
            </a:rPr>
            <a:t>財政支援繰出金として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年度で約</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円の繰出を行って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国民健康保険税の見直しを含め、健全な財政運営に向けた改善を図る。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公営企業債の元利償還金に対する繰入金が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年々増加して</a:t>
          </a:r>
          <a:r>
            <a:rPr kumimoji="1" lang="ja-JP" altLang="en-US" sz="1100">
              <a:solidFill>
                <a:schemeClr val="dk1"/>
              </a:solidFill>
              <a:effectLst/>
              <a:latin typeface="+mn-lt"/>
              <a:ea typeface="+mn-ea"/>
              <a:cs typeface="+mn-cs"/>
            </a:rPr>
            <a:t>いる一方で、</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年度が償還額のピークで</a:t>
          </a:r>
          <a:r>
            <a:rPr kumimoji="1" lang="ja-JP" altLang="en-US" sz="1100">
              <a:solidFill>
                <a:schemeClr val="dk1"/>
              </a:solidFill>
              <a:effectLst/>
              <a:latin typeface="+mn-lt"/>
              <a:ea typeface="+mn-ea"/>
              <a:cs typeface="+mn-cs"/>
            </a:rPr>
            <a:t>あった元利償還金が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元利償還金等全体としては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実質公債費比率の分子は、</a:t>
          </a:r>
          <a:r>
            <a:rPr kumimoji="1" lang="ja-JP" altLang="en-US" sz="1100">
              <a:solidFill>
                <a:schemeClr val="dk1"/>
              </a:solidFill>
              <a:effectLst/>
              <a:latin typeface="+mn-lt"/>
              <a:ea typeface="+mn-ea"/>
              <a:cs typeface="+mn-cs"/>
            </a:rPr>
            <a:t>元利償還金等の減を、算入公債費等の減が上回ったため、</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687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今後も起債</a:t>
          </a:r>
          <a:r>
            <a:rPr kumimoji="1" lang="ja-JP" altLang="en-US" sz="1100">
              <a:solidFill>
                <a:schemeClr val="dk1"/>
              </a:solidFill>
              <a:effectLst/>
              <a:latin typeface="+mn-lt"/>
              <a:ea typeface="+mn-ea"/>
              <a:cs typeface="+mn-cs"/>
            </a:rPr>
            <a:t>の発行予定</a:t>
          </a:r>
          <a:r>
            <a:rPr kumimoji="1" lang="ja-JP" altLang="ja-JP" sz="1100">
              <a:solidFill>
                <a:schemeClr val="dk1"/>
              </a:solidFill>
              <a:effectLst/>
              <a:latin typeface="+mn-lt"/>
              <a:ea typeface="+mn-ea"/>
              <a:cs typeface="+mn-cs"/>
            </a:rPr>
            <a:t>があるが、交付税措置のある事業を原則とし、また新たな債務負担行為についても慎重な実施に努め、比率の改善に努める。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将来負担額のうち、一般会計等に係る地方債残高については、新規借入額の減に伴い減となったものの、</a:t>
          </a:r>
          <a:r>
            <a:rPr kumimoji="1" lang="ja-JP" altLang="en-US" sz="1100">
              <a:solidFill>
                <a:schemeClr val="dk1"/>
              </a:solidFill>
              <a:effectLst/>
              <a:latin typeface="+mn-lt"/>
              <a:ea typeface="+mn-ea"/>
              <a:cs typeface="+mn-cs"/>
            </a:rPr>
            <a:t>債務負担行為に基づく支出予定額及び</a:t>
          </a:r>
          <a:r>
            <a:rPr kumimoji="1" lang="ja-JP" altLang="ja-JP" sz="1100">
              <a:solidFill>
                <a:schemeClr val="dk1"/>
              </a:solidFill>
              <a:effectLst/>
              <a:latin typeface="+mn-lt"/>
              <a:ea typeface="+mn-ea"/>
              <a:cs typeface="+mn-cs"/>
            </a:rPr>
            <a:t>組合等負担等見込額の増等により、将来負担額全体で前年度より増となった。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充当可能財源等については、</a:t>
          </a:r>
          <a:r>
            <a:rPr kumimoji="1" lang="ja-JP" altLang="en-US" sz="1100">
              <a:solidFill>
                <a:schemeClr val="dk1"/>
              </a:solidFill>
              <a:effectLst/>
              <a:latin typeface="+mn-lt"/>
              <a:ea typeface="+mn-ea"/>
              <a:cs typeface="+mn-cs"/>
            </a:rPr>
            <a:t>充当可能基金及び</a:t>
          </a:r>
          <a:r>
            <a:rPr kumimoji="1" lang="ja-JP" altLang="ja-JP" sz="1100">
              <a:solidFill>
                <a:schemeClr val="dk1"/>
              </a:solidFill>
              <a:effectLst/>
              <a:latin typeface="+mn-lt"/>
              <a:ea typeface="+mn-ea"/>
              <a:cs typeface="+mn-cs"/>
            </a:rPr>
            <a:t>臨時財政対策債や合併特例債の未償還元金の減に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充当可能財源等</a:t>
          </a:r>
          <a:r>
            <a:rPr kumimoji="1" lang="ja-JP" altLang="ja-JP" sz="1100">
              <a:solidFill>
                <a:schemeClr val="dk1"/>
              </a:solidFill>
              <a:effectLst/>
              <a:latin typeface="+mn-lt"/>
              <a:ea typeface="+mn-ea"/>
              <a:cs typeface="+mn-cs"/>
            </a:rPr>
            <a:t>全体で前年度より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その結果、将来負担比率の分子は</a:t>
          </a:r>
          <a:r>
            <a:rPr kumimoji="1" lang="en-US" altLang="ja-JP" sz="1100">
              <a:solidFill>
                <a:schemeClr val="dk1"/>
              </a:solidFill>
              <a:effectLst/>
              <a:latin typeface="+mn-lt"/>
              <a:ea typeface="+mn-ea"/>
              <a:cs typeface="+mn-cs"/>
            </a:rPr>
            <a:t>2,188</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今後、一部事務組合による広域ごみ処理施設</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に係る負担金の増が見込まれるため、引き続き行政の効率化を進めながら財政の健全化を図る。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財政調整基金及び町営住宅整備基金</a:t>
          </a:r>
          <a:r>
            <a:rPr kumimoji="1" lang="ja-JP" altLang="ja-JP" sz="1100">
              <a:solidFill>
                <a:schemeClr val="dk1"/>
              </a:solidFill>
              <a:effectLst/>
              <a:latin typeface="+mn-lt"/>
              <a:ea typeface="+mn-ea"/>
              <a:cs typeface="+mn-cs"/>
            </a:rPr>
            <a:t>等が増となった一方、</a:t>
          </a:r>
          <a:r>
            <a:rPr kumimoji="1" lang="ja-JP" altLang="ja-JP" sz="1100" b="0" i="0" baseline="0">
              <a:solidFill>
                <a:schemeClr val="dk1"/>
              </a:solidFill>
              <a:effectLst/>
              <a:latin typeface="+mn-lt"/>
              <a:ea typeface="+mn-ea"/>
              <a:cs typeface="+mn-cs"/>
            </a:rPr>
            <a:t>教育施設整備に係る財源</a:t>
          </a:r>
          <a:r>
            <a:rPr kumimoji="1" lang="ja-JP" altLang="en-US" sz="1100" b="0" i="0" baseline="0">
              <a:solidFill>
                <a:schemeClr val="dk1"/>
              </a:solidFill>
              <a:effectLst/>
              <a:latin typeface="+mn-lt"/>
              <a:ea typeface="+mn-ea"/>
              <a:cs typeface="+mn-cs"/>
            </a:rPr>
            <a:t>繰入に伴う教育施設整備基金の△</a:t>
          </a:r>
          <a:r>
            <a:rPr kumimoji="1" lang="en-US" altLang="ja-JP" sz="1100" b="0" i="0" baseline="0">
              <a:solidFill>
                <a:schemeClr val="dk1"/>
              </a:solidFill>
              <a:effectLst/>
              <a:latin typeface="+mn-lt"/>
              <a:ea typeface="+mn-ea"/>
              <a:cs typeface="+mn-cs"/>
            </a:rPr>
            <a:t>141</a:t>
          </a:r>
          <a:r>
            <a:rPr kumimoji="1" lang="ja-JP" altLang="en-US" sz="1100" b="0" i="0" baseline="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財政計画に基づく積立額</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合併特例債償還財源としての交付税措置対象外相当額の繰入額</a:t>
          </a:r>
          <a:r>
            <a:rPr kumimoji="1" lang="ja-JP" altLang="en-US" sz="1100">
              <a:solidFill>
                <a:schemeClr val="dk1"/>
              </a:solidFill>
              <a:effectLst/>
              <a:latin typeface="+mn-lt"/>
              <a:ea typeface="+mn-ea"/>
              <a:cs typeface="+mn-cs"/>
            </a:rPr>
            <a:t>が上回ったこ</a:t>
          </a:r>
          <a:r>
            <a:rPr kumimoji="1" lang="ja-JP" altLang="ja-JP" sz="1100">
              <a:solidFill>
                <a:schemeClr val="dk1"/>
              </a:solidFill>
              <a:effectLst/>
              <a:latin typeface="+mn-lt"/>
              <a:ea typeface="+mn-ea"/>
              <a:cs typeface="+mn-cs"/>
            </a:rPr>
            <a:t>とに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円の減、積立額よりも繰入額が上回ったことに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ふるさと寄附金基金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円の減等により、基金全体で△</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effectLst/>
          </a:endParaRPr>
        </a:p>
        <a:p>
          <a:r>
            <a:rPr kumimoji="1" lang="ja-JP" altLang="ja-JP" sz="1100">
              <a:solidFill>
                <a:schemeClr val="dk1"/>
              </a:solidFill>
              <a:effectLst/>
              <a:latin typeface="+mn-lt"/>
              <a:ea typeface="+mn-ea"/>
              <a:cs typeface="+mn-cs"/>
            </a:rPr>
            <a:t>　地域優良賃貸住宅整備基金については、</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住宅使用料等の剰余金積立を今後も継続し、将来予想される大規模改修等に備えていく。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effectLst/>
          </a:endParaRPr>
        </a:p>
        <a:p>
          <a:r>
            <a:rPr kumimoji="1" lang="ja-JP" altLang="ja-JP" sz="1100">
              <a:solidFill>
                <a:schemeClr val="dk1"/>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effectLst/>
          </a:endParaRPr>
        </a:p>
        <a:p>
          <a:r>
            <a:rPr kumimoji="1" lang="ja-JP" altLang="ja-JP" sz="1100">
              <a:solidFill>
                <a:schemeClr val="dk1"/>
              </a:solidFill>
              <a:effectLst/>
              <a:latin typeface="+mn-lt"/>
              <a:ea typeface="+mn-ea"/>
              <a:cs typeface="+mn-cs"/>
            </a:rPr>
            <a:t>　・合併振興基金：本町の新町建設計画に定められた事業に要する経費の財源。</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・教育施設整備基金：みやき町教育施設の整備要する経費の財源。</a:t>
          </a:r>
          <a:endParaRPr lang="ja-JP" altLang="ja-JP" sz="1400">
            <a:effectLst/>
          </a:endParaRPr>
        </a:p>
        <a:p>
          <a:r>
            <a:rPr kumimoji="1" lang="ja-JP" altLang="ja-JP" sz="1100">
              <a:solidFill>
                <a:schemeClr val="dk1"/>
              </a:solidFill>
              <a:effectLst/>
              <a:latin typeface="+mn-lt"/>
              <a:ea typeface="+mn-ea"/>
              <a:cs typeface="+mn-cs"/>
            </a:rPr>
            <a:t>　・定住総合対策基金：</a:t>
          </a:r>
          <a:r>
            <a:rPr lang="ja-JP" altLang="ja-JP" sz="1100">
              <a:solidFill>
                <a:schemeClr val="dk1"/>
              </a:solidFill>
              <a:effectLst/>
              <a:latin typeface="+mn-lt"/>
              <a:ea typeface="+mn-ea"/>
              <a:cs typeface="+mn-cs"/>
            </a:rPr>
            <a:t>定住総合対策を総合的に推進するための事業に要する</a:t>
          </a:r>
          <a:r>
            <a:rPr kumimoji="1" lang="ja-JP" altLang="ja-JP" sz="1100">
              <a:solidFill>
                <a:schemeClr val="dk1"/>
              </a:solidFill>
              <a:effectLst/>
              <a:latin typeface="+mn-lt"/>
              <a:ea typeface="+mn-ea"/>
              <a:cs typeface="+mn-cs"/>
            </a:rPr>
            <a:t>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・ふるさと寄附金基金：寄附金及び利息の積立を</a:t>
          </a:r>
          <a:r>
            <a:rPr kumimoji="1" lang="en-US" altLang="ja-JP" sz="1100" b="0" i="0" u="none" strike="noStrike" kern="0" cap="none" spc="0" normalizeH="0" baseline="0" noProof="0">
              <a:ln>
                <a:noFill/>
              </a:ln>
              <a:solidFill>
                <a:prstClr val="black"/>
              </a:solidFill>
              <a:effectLst/>
              <a:uLnTx/>
              <a:uFillTx/>
              <a:latin typeface="+mn-lt"/>
              <a:ea typeface="+mn-ea"/>
              <a:cs typeface="+mn-cs"/>
            </a:rPr>
            <a:t>3,105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円行ったが、ふるさと寄附金事業に関する事務費、返礼品費及び充当事業の財源として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3,203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繰入を行ったことにより、△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98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ja-JP" altLang="ja-JP" sz="1100" b="0" i="0" u="none" strike="noStrike" kern="0" cap="none" spc="0" normalizeH="0" baseline="0" noProof="0">
              <a:ln>
                <a:noFill/>
              </a:ln>
              <a:solidFill>
                <a:prstClr val="black"/>
              </a:solidFill>
              <a:effectLst/>
              <a:uLnTx/>
              <a:uFillTx/>
              <a:latin typeface="+mn-lt"/>
              <a:ea typeface="+mn-ea"/>
              <a:cs typeface="+mn-cs"/>
            </a:rPr>
            <a:t>の減となった。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・教育施設整備基金：</a:t>
          </a:r>
          <a:r>
            <a:rPr kumimoji="1" lang="ja-JP" altLang="en-US" sz="1100" b="0" i="0" u="none" strike="noStrike" kern="0" cap="none" spc="0" normalizeH="0" baseline="0" noProof="0">
              <a:ln>
                <a:noFill/>
              </a:ln>
              <a:solidFill>
                <a:prstClr val="black"/>
              </a:solidFill>
              <a:effectLst/>
              <a:uLnTx/>
              <a:uFillTx/>
              <a:latin typeface="+mn-lt"/>
              <a:ea typeface="+mn-ea"/>
              <a:cs typeface="+mn-cs"/>
            </a:rPr>
            <a:t>教育施設整備に係る財源として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141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繰入</a:t>
          </a:r>
          <a:r>
            <a:rPr kumimoji="1" lang="ja-JP" altLang="ja-JP" sz="1100" b="0" i="0" u="none" strike="noStrike" kern="0" cap="none" spc="0" normalizeH="0" baseline="0" noProof="0">
              <a:ln>
                <a:noFill/>
              </a:ln>
              <a:solidFill>
                <a:prstClr val="black"/>
              </a:solidFill>
              <a:effectLst/>
              <a:uLnTx/>
              <a:uFillTx/>
              <a:latin typeface="+mn-lt"/>
              <a:ea typeface="+mn-ea"/>
              <a:cs typeface="+mn-cs"/>
            </a:rPr>
            <a:t>を行った。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・定住総合対策基金：特別会計繰出金の財源として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円の繰入を行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い</a:t>
          </a:r>
          <a:r>
            <a:rPr kumimoji="1" lang="ja-JP" altLang="ja-JP" sz="1100" b="0" i="0" u="none" strike="noStrike" kern="0" cap="none" spc="0" normalizeH="0" baseline="0" noProof="0">
              <a:ln>
                <a:noFill/>
              </a:ln>
              <a:solidFill>
                <a:prstClr val="black"/>
              </a:solidFill>
              <a:effectLst/>
              <a:uLnTx/>
              <a:uFillTx/>
              <a:latin typeface="+mn-lt"/>
              <a:ea typeface="+mn-ea"/>
              <a:cs typeface="+mn-cs"/>
            </a:rPr>
            <a:t>、土地売払収入や地域優良賃貸住宅建設繰入金の返済等による積立を</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・ふるさと寄附金基金：従前と同様に、寄附金及び利息の積立、事務費、返礼品費及び使途に該当する事業の財源として繰入を行う。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・合併振興基金：従前と同様に、利息の積立、使途に該当する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・教育施設整備基金：従前と同様に、利息の積立、使途に該当する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・定住総合対策基金：従前と同様に、利息の積立、使途に該当する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年度内収支調整額として</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百万円の繰入を行った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、決算剰余金</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相当額、利息額等あわせて</a:t>
          </a:r>
          <a:r>
            <a:rPr kumimoji="1" lang="en-US" altLang="ja-JP" sz="1100">
              <a:solidFill>
                <a:schemeClr val="dk1"/>
              </a:solidFill>
              <a:effectLst/>
              <a:latin typeface="+mn-lt"/>
              <a:ea typeface="+mn-ea"/>
              <a:cs typeface="+mn-cs"/>
            </a:rPr>
            <a:t>309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円の積立を行った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％の範囲内での維持に努めたい。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財政計画に基づく積立等により</a:t>
          </a:r>
          <a:r>
            <a:rPr kumimoji="1" lang="en-US" altLang="ja-JP" sz="1100">
              <a:solidFill>
                <a:schemeClr val="dk1"/>
              </a:solidFill>
              <a:effectLst/>
              <a:latin typeface="+mn-lt"/>
              <a:ea typeface="+mn-ea"/>
              <a:cs typeface="+mn-cs"/>
            </a:rPr>
            <a:t>233</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円の積立を行った一方で、合併特例債償還財源としての交付税措置対象外相当額の繰入を</a:t>
          </a:r>
          <a:r>
            <a:rPr kumimoji="1" lang="en-US" altLang="ja-JP" sz="1100">
              <a:solidFill>
                <a:schemeClr val="dk1"/>
              </a:solidFill>
              <a:effectLst/>
              <a:latin typeface="+mn-lt"/>
              <a:ea typeface="+mn-ea"/>
              <a:cs typeface="+mn-cs"/>
            </a:rPr>
            <a:t>243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行ったことに伴い、△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地方債償還については、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effectLst/>
          </a:endParaRPr>
        </a:p>
        <a:p>
          <a:r>
            <a:rPr kumimoji="1" lang="ja-JP" altLang="ja-JP" sz="1100">
              <a:solidFill>
                <a:schemeClr val="dk1"/>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effectLst/>
          </a:endParaRPr>
        </a:p>
        <a:p>
          <a:r>
            <a:rPr kumimoji="1" lang="ja-JP" altLang="ja-JP" sz="1100">
              <a:solidFill>
                <a:schemeClr val="dk1"/>
              </a:solidFill>
              <a:effectLst/>
              <a:latin typeface="+mn-lt"/>
              <a:ea typeface="+mn-ea"/>
              <a:cs typeface="+mn-cs"/>
            </a:rPr>
            <a:t>　・合併振興基金：本町の新町建設計画に定められた事業に要する経費の財源。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・教育施設整備基金：みやき町教育施設の整備要する経費の財源。</a:t>
          </a:r>
          <a:endParaRPr lang="ja-JP" altLang="ja-JP" sz="1400">
            <a:effectLst/>
          </a:endParaRPr>
        </a:p>
        <a:p>
          <a:r>
            <a:rPr kumimoji="1" lang="ja-JP" altLang="ja-JP" sz="1100">
              <a:solidFill>
                <a:schemeClr val="dk1"/>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sz="1400">
            <a:effectLst/>
          </a:endParaRPr>
        </a:p>
        <a:p>
          <a:r>
            <a:rPr kumimoji="1" lang="ja-JP" altLang="ja-JP" sz="1100">
              <a:solidFill>
                <a:schemeClr val="dk1"/>
              </a:solidFill>
              <a:effectLst/>
              <a:latin typeface="+mn-lt"/>
              <a:ea typeface="+mn-ea"/>
              <a:cs typeface="+mn-cs"/>
            </a:rPr>
            <a:t>　・定住総合対策基金：</a:t>
          </a:r>
          <a:r>
            <a:rPr lang="ja-JP" altLang="ja-JP" sz="1100">
              <a:solidFill>
                <a:schemeClr val="dk1"/>
              </a:solidFill>
              <a:effectLst/>
              <a:latin typeface="+mn-lt"/>
              <a:ea typeface="+mn-ea"/>
              <a:cs typeface="+mn-cs"/>
            </a:rPr>
            <a:t>定住総合対策を総合的に推進するための事業に要する</a:t>
          </a:r>
          <a:r>
            <a:rPr kumimoji="1" lang="ja-JP" altLang="ja-JP" sz="1100">
              <a:solidFill>
                <a:schemeClr val="dk1"/>
              </a:solidFill>
              <a:effectLst/>
              <a:latin typeface="+mn-lt"/>
              <a:ea typeface="+mn-ea"/>
              <a:cs typeface="+mn-cs"/>
            </a:rPr>
            <a:t>経費の財源。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20677048</v>
      </c>
      <c r="BO4" s="371"/>
      <c r="BP4" s="371"/>
      <c r="BQ4" s="371"/>
      <c r="BR4" s="371"/>
      <c r="BS4" s="371"/>
      <c r="BT4" s="371"/>
      <c r="BU4" s="372"/>
      <c r="BV4" s="370">
        <v>20921011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9.8000000000000007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19952882</v>
      </c>
      <c r="BO5" s="408"/>
      <c r="BP5" s="408"/>
      <c r="BQ5" s="408"/>
      <c r="BR5" s="408"/>
      <c r="BS5" s="408"/>
      <c r="BT5" s="408"/>
      <c r="BU5" s="409"/>
      <c r="BV5" s="407">
        <v>20080888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100.6</v>
      </c>
      <c r="CU5" s="405"/>
      <c r="CV5" s="405"/>
      <c r="CW5" s="405"/>
      <c r="CX5" s="405"/>
      <c r="CY5" s="405"/>
      <c r="CZ5" s="405"/>
      <c r="DA5" s="406"/>
      <c r="DB5" s="404">
        <v>95.6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724166</v>
      </c>
      <c r="BO6" s="408"/>
      <c r="BP6" s="408"/>
      <c r="BQ6" s="408"/>
      <c r="BR6" s="408"/>
      <c r="BS6" s="408"/>
      <c r="BT6" s="408"/>
      <c r="BU6" s="409"/>
      <c r="BV6" s="407">
        <v>840123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101.2</v>
      </c>
      <c r="CU6" s="445"/>
      <c r="CV6" s="445"/>
      <c r="CW6" s="445"/>
      <c r="CX6" s="445"/>
      <c r="CY6" s="445"/>
      <c r="CZ6" s="445"/>
      <c r="DA6" s="446"/>
      <c r="DB6" s="444">
        <v>96.9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49947</v>
      </c>
      <c r="BO7" s="408"/>
      <c r="BP7" s="408"/>
      <c r="BQ7" s="408"/>
      <c r="BR7" s="408"/>
      <c r="BS7" s="408"/>
      <c r="BT7" s="408"/>
      <c r="BU7" s="409"/>
      <c r="BV7" s="407">
        <v>75693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7981058</v>
      </c>
      <c r="CU7" s="408"/>
      <c r="CV7" s="408"/>
      <c r="CW7" s="408"/>
      <c r="CX7" s="408"/>
      <c r="CY7" s="408"/>
      <c r="CZ7" s="408"/>
      <c r="DA7" s="409"/>
      <c r="DB7" s="407">
        <v>7785374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674219</v>
      </c>
      <c r="BO8" s="408"/>
      <c r="BP8" s="408"/>
      <c r="BQ8" s="408"/>
      <c r="BR8" s="408"/>
      <c r="BS8" s="408"/>
      <c r="BT8" s="408"/>
      <c r="BU8" s="409"/>
      <c r="BV8" s="407">
        <v>764430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25511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-90211</v>
      </c>
      <c r="BO9" s="408"/>
      <c r="BP9" s="408"/>
      <c r="BQ9" s="408"/>
      <c r="BR9" s="408"/>
      <c r="BS9" s="408"/>
      <c r="BT9" s="408"/>
      <c r="BU9" s="409"/>
      <c r="BV9" s="407">
        <v>132587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14.7</v>
      </c>
      <c r="CU9" s="405"/>
      <c r="CV9" s="405"/>
      <c r="CW9" s="405"/>
      <c r="CX9" s="405"/>
      <c r="CY9" s="405"/>
      <c r="CZ9" s="405"/>
      <c r="DA9" s="406"/>
      <c r="DB9" s="404">
        <v>14.6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25278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308680</v>
      </c>
      <c r="BO10" s="408"/>
      <c r="BP10" s="408"/>
      <c r="BQ10" s="408"/>
      <c r="BR10" s="408"/>
      <c r="BS10" s="408"/>
      <c r="BT10" s="408"/>
      <c r="BU10" s="409"/>
      <c r="BV10" s="407">
        <v>246915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25759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287580</v>
      </c>
      <c r="BO12" s="408"/>
      <c r="BP12" s="408"/>
      <c r="BQ12" s="408"/>
      <c r="BR12" s="408"/>
      <c r="BS12" s="408"/>
      <c r="BT12" s="408"/>
      <c r="BU12" s="409"/>
      <c r="BV12" s="407">
        <v>288084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25448</v>
      </c>
      <c r="S13" s="492"/>
      <c r="T13" s="492"/>
      <c r="U13" s="492"/>
      <c r="V13" s="493"/>
      <c r="W13" s="423" t="s">
        <v>131</v>
      </c>
      <c r="X13" s="424"/>
      <c r="Y13" s="424"/>
      <c r="Z13" s="424"/>
      <c r="AA13" s="424"/>
      <c r="AB13" s="414"/>
      <c r="AC13" s="458">
        <v>722</v>
      </c>
      <c r="AD13" s="459"/>
      <c r="AE13" s="459"/>
      <c r="AF13" s="459"/>
      <c r="AG13" s="501"/>
      <c r="AH13" s="458">
        <v>686</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-69111</v>
      </c>
      <c r="BO13" s="408"/>
      <c r="BP13" s="408"/>
      <c r="BQ13" s="408"/>
      <c r="BR13" s="408"/>
      <c r="BS13" s="408"/>
      <c r="BT13" s="408"/>
      <c r="BU13" s="409"/>
      <c r="BV13" s="407">
        <v>91418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25752</v>
      </c>
      <c r="S14" s="492"/>
      <c r="T14" s="492"/>
      <c r="U14" s="492"/>
      <c r="V14" s="493"/>
      <c r="W14" s="397"/>
      <c r="X14" s="398"/>
      <c r="Y14" s="398"/>
      <c r="Z14" s="398"/>
      <c r="AA14" s="398"/>
      <c r="AB14" s="387"/>
      <c r="AC14" s="494">
        <v>6.3</v>
      </c>
      <c r="AD14" s="495"/>
      <c r="AE14" s="495"/>
      <c r="AF14" s="495"/>
      <c r="AG14" s="496"/>
      <c r="AH14" s="494">
        <v>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15.8</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25503</v>
      </c>
      <c r="S15" s="492"/>
      <c r="T15" s="492"/>
      <c r="U15" s="492"/>
      <c r="V15" s="493"/>
      <c r="W15" s="423" t="s">
        <v>137</v>
      </c>
      <c r="X15" s="424"/>
      <c r="Y15" s="424"/>
      <c r="Z15" s="424"/>
      <c r="AA15" s="424"/>
      <c r="AB15" s="414"/>
      <c r="AC15" s="458">
        <v>3287</v>
      </c>
      <c r="AD15" s="459"/>
      <c r="AE15" s="459"/>
      <c r="AF15" s="459"/>
      <c r="AG15" s="501"/>
      <c r="AH15" s="458">
        <v>3155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2979684</v>
      </c>
      <c r="BO15" s="371"/>
      <c r="BP15" s="371"/>
      <c r="BQ15" s="371"/>
      <c r="BR15" s="371"/>
      <c r="BS15" s="371"/>
      <c r="BT15" s="371"/>
      <c r="BU15" s="372"/>
      <c r="BV15" s="370">
        <v>2897223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28.7</v>
      </c>
      <c r="AD16" s="495"/>
      <c r="AE16" s="495"/>
      <c r="AF16" s="495"/>
      <c r="AG16" s="496"/>
      <c r="AH16" s="494">
        <v>28.6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7174485</v>
      </c>
      <c r="BO16" s="408"/>
      <c r="BP16" s="408"/>
      <c r="BQ16" s="408"/>
      <c r="BR16" s="408"/>
      <c r="BS16" s="408"/>
      <c r="BT16" s="408"/>
      <c r="BU16" s="409"/>
      <c r="BV16" s="407">
        <v>6949434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7433</v>
      </c>
      <c r="AD17" s="459"/>
      <c r="AE17" s="459"/>
      <c r="AF17" s="459"/>
      <c r="AG17" s="501"/>
      <c r="AH17" s="458">
        <v>7209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3738316</v>
      </c>
      <c r="BO17" s="408"/>
      <c r="BP17" s="408"/>
      <c r="BQ17" s="408"/>
      <c r="BR17" s="408"/>
      <c r="BS17" s="408"/>
      <c r="BT17" s="408"/>
      <c r="BU17" s="409"/>
      <c r="BV17" s="407">
        <v>3631496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51.92</v>
      </c>
      <c r="M18" s="531"/>
      <c r="N18" s="531"/>
      <c r="O18" s="531"/>
      <c r="P18" s="531"/>
      <c r="Q18" s="531"/>
      <c r="R18" s="532"/>
      <c r="S18" s="532"/>
      <c r="T18" s="532"/>
      <c r="U18" s="532"/>
      <c r="V18" s="533"/>
      <c r="W18" s="425"/>
      <c r="X18" s="426"/>
      <c r="Y18" s="426"/>
      <c r="Z18" s="426"/>
      <c r="AA18" s="426"/>
      <c r="AB18" s="417"/>
      <c r="AC18" s="534">
        <v>65</v>
      </c>
      <c r="AD18" s="535"/>
      <c r="AE18" s="535"/>
      <c r="AF18" s="535"/>
      <c r="AG18" s="536"/>
      <c r="AH18" s="534">
        <v>65.2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8046240</v>
      </c>
      <c r="BO18" s="408"/>
      <c r="BP18" s="408"/>
      <c r="BQ18" s="408"/>
      <c r="BR18" s="408"/>
      <c r="BS18" s="408"/>
      <c r="BT18" s="408"/>
      <c r="BU18" s="409"/>
      <c r="BV18" s="407">
        <v>7528982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491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11016871</v>
      </c>
      <c r="BO19" s="408"/>
      <c r="BP19" s="408"/>
      <c r="BQ19" s="408"/>
      <c r="BR19" s="408"/>
      <c r="BS19" s="408"/>
      <c r="BT19" s="408"/>
      <c r="BU19" s="409"/>
      <c r="BV19" s="407">
        <v>10454957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9229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14573354</v>
      </c>
      <c r="BO22" s="371"/>
      <c r="BP22" s="371"/>
      <c r="BQ22" s="371"/>
      <c r="BR22" s="371"/>
      <c r="BS22" s="371"/>
      <c r="BT22" s="371"/>
      <c r="BU22" s="372"/>
      <c r="BV22" s="370">
        <v>15839859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6046240</v>
      </c>
      <c r="BO23" s="408"/>
      <c r="BP23" s="408"/>
      <c r="BQ23" s="408"/>
      <c r="BR23" s="408"/>
      <c r="BS23" s="408"/>
      <c r="BT23" s="408"/>
      <c r="BU23" s="409"/>
      <c r="BV23" s="407">
        <v>6497285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7760</v>
      </c>
      <c r="R24" s="459"/>
      <c r="S24" s="459"/>
      <c r="T24" s="459"/>
      <c r="U24" s="459"/>
      <c r="V24" s="501"/>
      <c r="W24" s="553"/>
      <c r="X24" s="554"/>
      <c r="Y24" s="555"/>
      <c r="Z24" s="457" t="s">
        <v>162</v>
      </c>
      <c r="AA24" s="437"/>
      <c r="AB24" s="437"/>
      <c r="AC24" s="437"/>
      <c r="AD24" s="437"/>
      <c r="AE24" s="437"/>
      <c r="AF24" s="437"/>
      <c r="AG24" s="438"/>
      <c r="AH24" s="458">
        <v>218</v>
      </c>
      <c r="AI24" s="459"/>
      <c r="AJ24" s="459"/>
      <c r="AK24" s="459"/>
      <c r="AL24" s="501"/>
      <c r="AM24" s="458">
        <v>661194</v>
      </c>
      <c r="AN24" s="459"/>
      <c r="AO24" s="459"/>
      <c r="AP24" s="459"/>
      <c r="AQ24" s="459"/>
      <c r="AR24" s="501"/>
      <c r="AS24" s="458">
        <v>3033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10342219</v>
      </c>
      <c r="BO24" s="408"/>
      <c r="BP24" s="408"/>
      <c r="BQ24" s="408"/>
      <c r="BR24" s="408"/>
      <c r="BS24" s="408"/>
      <c r="BT24" s="408"/>
      <c r="BU24" s="409"/>
      <c r="BV24" s="407">
        <v>11171881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5924936</v>
      </c>
      <c r="BO25" s="371"/>
      <c r="BP25" s="371"/>
      <c r="BQ25" s="371"/>
      <c r="BR25" s="371"/>
      <c r="BS25" s="371"/>
      <c r="BT25" s="371"/>
      <c r="BU25" s="372"/>
      <c r="BV25" s="370">
        <v>3646351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5300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15060</v>
      </c>
      <c r="AN26" s="459"/>
      <c r="AO26" s="459"/>
      <c r="AP26" s="459"/>
      <c r="AQ26" s="459"/>
      <c r="AR26" s="501"/>
      <c r="AS26" s="458">
        <v>3012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3260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285345</v>
      </c>
      <c r="BO27" s="527"/>
      <c r="BP27" s="527"/>
      <c r="BQ27" s="527"/>
      <c r="BR27" s="527"/>
      <c r="BS27" s="527"/>
      <c r="BT27" s="527"/>
      <c r="BU27" s="528"/>
      <c r="BV27" s="526">
        <v>284877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2710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2059198</v>
      </c>
      <c r="BO28" s="371"/>
      <c r="BP28" s="371"/>
      <c r="BQ28" s="371"/>
      <c r="BR28" s="371"/>
      <c r="BS28" s="371"/>
      <c r="BT28" s="371"/>
      <c r="BU28" s="372"/>
      <c r="BV28" s="370">
        <v>2038098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14</v>
      </c>
      <c r="M29" s="459"/>
      <c r="N29" s="459"/>
      <c r="O29" s="459"/>
      <c r="P29" s="501"/>
      <c r="Q29" s="458">
        <v>2530</v>
      </c>
      <c r="R29" s="459"/>
      <c r="S29" s="459"/>
      <c r="T29" s="459"/>
      <c r="U29" s="459"/>
      <c r="V29" s="501"/>
      <c r="W29" s="556"/>
      <c r="X29" s="557"/>
      <c r="Y29" s="558"/>
      <c r="Z29" s="457" t="s">
        <v>178</v>
      </c>
      <c r="AA29" s="437"/>
      <c r="AB29" s="437"/>
      <c r="AC29" s="437"/>
      <c r="AD29" s="437"/>
      <c r="AE29" s="437"/>
      <c r="AF29" s="437"/>
      <c r="AG29" s="438"/>
      <c r="AH29" s="458">
        <v>220</v>
      </c>
      <c r="AI29" s="459"/>
      <c r="AJ29" s="459"/>
      <c r="AK29" s="459"/>
      <c r="AL29" s="501"/>
      <c r="AM29" s="458">
        <v>669112</v>
      </c>
      <c r="AN29" s="459"/>
      <c r="AO29" s="459"/>
      <c r="AP29" s="459"/>
      <c r="AQ29" s="459"/>
      <c r="AR29" s="501"/>
      <c r="AS29" s="458">
        <v>3041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1874585</v>
      </c>
      <c r="BO29" s="408"/>
      <c r="BP29" s="408"/>
      <c r="BQ29" s="408"/>
      <c r="BR29" s="408"/>
      <c r="BS29" s="408"/>
      <c r="BT29" s="408"/>
      <c r="BU29" s="409"/>
      <c r="BV29" s="407">
        <v>1884901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7885809</v>
      </c>
      <c r="BO30" s="527"/>
      <c r="BP30" s="527"/>
      <c r="BQ30" s="527"/>
      <c r="BR30" s="527"/>
      <c r="BS30" s="527"/>
      <c r="BT30" s="527"/>
      <c r="BU30" s="528"/>
      <c r="BV30" s="526">
        <v>8126034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IF('各会計、関係団体の財政状況及び健全化判断比率'!B30="","",'各会計、関係団体の財政状況及び健全化判断比率'!B30)</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鳥栖・三養基西部環境施設組合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リバーサイド三根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グリーンパーク推進整備事業基金特別会計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IF('各会計、関係団体の財政状況及び健全化判断比率'!B31="","",'各会計、関係団体の財政状況及び健全化判断比率'!B31)</f>
        <v>工業用地取得造成事業特別会計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鳥栖・三養基地区消防事務組合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三根街づくり</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ふるさと寄附金基金特別会計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IF('各会計、関係団体の財政状況及び健全化判断比率'!B32="","",'各会計、関係団体の財政状況及び健全化判断比率'!B32)</f>
        <v>住宅用地取得造成事業特別会計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三神地区環境事務組合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三養基西部土地開発公社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佐賀東部水道企業団（水道事業特別会計）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みやきまち</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佐賀東部水道企業団（用水供給事業特別会計）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三養基西部葬祭組合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鳥栖地区広域市町村圏組合（一般会計）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鳥栖地区広域市町村圏組合（介護保険特別会計）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佐賀県後期高齢者医療広域連合（一般会計）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佐賀県後期高齢者医療広域連合（後期高齢者医療特別会計）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B9J+SjRUnw5B9KfHnbvbdkfZk+WJ5tQCC7clVArrFam94Xwfg9GFIRvE/iEwKELv8OK94OfKOZFBn5oA8U21A==" saltValue="pziX+Za//HHf7bcGyGWF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2879807</v>
      </c>
      <c r="S5" s="613"/>
      <c r="T5" s="613"/>
      <c r="U5" s="613"/>
      <c r="V5" s="613"/>
      <c r="W5" s="613"/>
      <c r="X5" s="613"/>
      <c r="Y5" s="614"/>
      <c r="Z5" s="615">
        <v>13.9</v>
      </c>
      <c r="AA5" s="615"/>
      <c r="AB5" s="615"/>
      <c r="AC5" s="615"/>
      <c r="AD5" s="616">
        <v>2879807</v>
      </c>
      <c r="AE5" s="616"/>
      <c r="AF5" s="616"/>
      <c r="AG5" s="616"/>
      <c r="AH5" s="616"/>
      <c r="AI5" s="616"/>
      <c r="AJ5" s="616"/>
      <c r="AK5" s="616"/>
      <c r="AL5" s="617">
        <v>36.200000000000003</v>
      </c>
      <c r="AM5" s="618"/>
      <c r="AN5" s="618"/>
      <c r="AO5" s="619"/>
      <c r="AP5" s="609" t="s">
        <v>217</v>
      </c>
      <c r="AQ5" s="610"/>
      <c r="AR5" s="610"/>
      <c r="AS5" s="610"/>
      <c r="AT5" s="610"/>
      <c r="AU5" s="610"/>
      <c r="AV5" s="610"/>
      <c r="AW5" s="610"/>
      <c r="AX5" s="610"/>
      <c r="AY5" s="610"/>
      <c r="AZ5" s="610"/>
      <c r="BA5" s="610"/>
      <c r="BB5" s="610"/>
      <c r="BC5" s="610"/>
      <c r="BD5" s="610"/>
      <c r="BE5" s="610"/>
      <c r="BF5" s="611"/>
      <c r="BG5" s="623">
        <v>2879807</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95477</v>
      </c>
      <c r="S6" s="624"/>
      <c r="T6" s="624"/>
      <c r="U6" s="624"/>
      <c r="V6" s="624"/>
      <c r="W6" s="624"/>
      <c r="X6" s="624"/>
      <c r="Y6" s="625"/>
      <c r="Z6" s="626">
        <v>0.5</v>
      </c>
      <c r="AA6" s="626"/>
      <c r="AB6" s="626"/>
      <c r="AC6" s="626"/>
      <c r="AD6" s="627">
        <v>95477</v>
      </c>
      <c r="AE6" s="627"/>
      <c r="AF6" s="627"/>
      <c r="AG6" s="627"/>
      <c r="AH6" s="627"/>
      <c r="AI6" s="627"/>
      <c r="AJ6" s="627"/>
      <c r="AK6" s="627"/>
      <c r="AL6" s="628">
        <v>1.2</v>
      </c>
      <c r="AM6" s="629"/>
      <c r="AN6" s="629"/>
      <c r="AO6" s="630"/>
      <c r="AP6" s="620" t="s">
        <v>222</v>
      </c>
      <c r="AQ6" s="621"/>
      <c r="AR6" s="621"/>
      <c r="AS6" s="621"/>
      <c r="AT6" s="621"/>
      <c r="AU6" s="621"/>
      <c r="AV6" s="621"/>
      <c r="AW6" s="621"/>
      <c r="AX6" s="621"/>
      <c r="AY6" s="621"/>
      <c r="AZ6" s="621"/>
      <c r="BA6" s="621"/>
      <c r="BB6" s="621"/>
      <c r="BC6" s="621"/>
      <c r="BD6" s="621"/>
      <c r="BE6" s="621"/>
      <c r="BF6" s="622"/>
      <c r="BG6" s="623">
        <v>2879807</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122896</v>
      </c>
      <c r="CS6" s="624"/>
      <c r="CT6" s="624"/>
      <c r="CU6" s="624"/>
      <c r="CV6" s="624"/>
      <c r="CW6" s="624"/>
      <c r="CX6" s="624"/>
      <c r="CY6" s="625"/>
      <c r="CZ6" s="617">
        <v>0.6</v>
      </c>
      <c r="DA6" s="618"/>
      <c r="DB6" s="618"/>
      <c r="DC6" s="634"/>
      <c r="DD6" s="632" t="s">
        <v>121</v>
      </c>
      <c r="DE6" s="624"/>
      <c r="DF6" s="624"/>
      <c r="DG6" s="624"/>
      <c r="DH6" s="624"/>
      <c r="DI6" s="624"/>
      <c r="DJ6" s="624"/>
      <c r="DK6" s="624"/>
      <c r="DL6" s="624"/>
      <c r="DM6" s="624"/>
      <c r="DN6" s="624"/>
      <c r="DO6" s="624"/>
      <c r="DP6" s="625"/>
      <c r="DQ6" s="632">
        <v>122896</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913</v>
      </c>
      <c r="S7" s="624"/>
      <c r="T7" s="624"/>
      <c r="U7" s="624"/>
      <c r="V7" s="624"/>
      <c r="W7" s="624"/>
      <c r="X7" s="624"/>
      <c r="Y7" s="625"/>
      <c r="Z7" s="626">
        <v>0</v>
      </c>
      <c r="AA7" s="626"/>
      <c r="AB7" s="626"/>
      <c r="AC7" s="626"/>
      <c r="AD7" s="627">
        <v>913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1171088</v>
      </c>
      <c r="BH7" s="624"/>
      <c r="BI7" s="624"/>
      <c r="BJ7" s="624"/>
      <c r="BK7" s="624"/>
      <c r="BL7" s="624"/>
      <c r="BM7" s="624"/>
      <c r="BN7" s="625"/>
      <c r="BO7" s="626">
        <v>40.700000000000003</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6970006</v>
      </c>
      <c r="CS7" s="624"/>
      <c r="CT7" s="624"/>
      <c r="CU7" s="624"/>
      <c r="CV7" s="624"/>
      <c r="CW7" s="624"/>
      <c r="CX7" s="624"/>
      <c r="CY7" s="625"/>
      <c r="CZ7" s="626">
        <v>34.9</v>
      </c>
      <c r="DA7" s="626"/>
      <c r="DB7" s="626"/>
      <c r="DC7" s="626"/>
      <c r="DD7" s="632">
        <v>185587</v>
      </c>
      <c r="DE7" s="624"/>
      <c r="DF7" s="624"/>
      <c r="DG7" s="624"/>
      <c r="DH7" s="624"/>
      <c r="DI7" s="624"/>
      <c r="DJ7" s="624"/>
      <c r="DK7" s="624"/>
      <c r="DL7" s="624"/>
      <c r="DM7" s="624"/>
      <c r="DN7" s="624"/>
      <c r="DO7" s="624"/>
      <c r="DP7" s="625"/>
      <c r="DQ7" s="632">
        <v>2139828</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10604</v>
      </c>
      <c r="S8" s="624"/>
      <c r="T8" s="624"/>
      <c r="U8" s="624"/>
      <c r="V8" s="624"/>
      <c r="W8" s="624"/>
      <c r="X8" s="624"/>
      <c r="Y8" s="625"/>
      <c r="Z8" s="626">
        <v>0.1</v>
      </c>
      <c r="AA8" s="626"/>
      <c r="AB8" s="626"/>
      <c r="AC8" s="626"/>
      <c r="AD8" s="627">
        <v>10604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45432</v>
      </c>
      <c r="BH8" s="624"/>
      <c r="BI8" s="624"/>
      <c r="BJ8" s="624"/>
      <c r="BK8" s="624"/>
      <c r="BL8" s="624"/>
      <c r="BM8" s="624"/>
      <c r="BN8" s="625"/>
      <c r="BO8" s="626">
        <v>1.6</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5425172</v>
      </c>
      <c r="CS8" s="624"/>
      <c r="CT8" s="624"/>
      <c r="CU8" s="624"/>
      <c r="CV8" s="624"/>
      <c r="CW8" s="624"/>
      <c r="CX8" s="624"/>
      <c r="CY8" s="625"/>
      <c r="CZ8" s="626">
        <v>27.2</v>
      </c>
      <c r="DA8" s="626"/>
      <c r="DB8" s="626"/>
      <c r="DC8" s="626"/>
      <c r="DD8" s="632">
        <v>270056</v>
      </c>
      <c r="DE8" s="624"/>
      <c r="DF8" s="624"/>
      <c r="DG8" s="624"/>
      <c r="DH8" s="624"/>
      <c r="DI8" s="624"/>
      <c r="DJ8" s="624"/>
      <c r="DK8" s="624"/>
      <c r="DL8" s="624"/>
      <c r="DM8" s="624"/>
      <c r="DN8" s="624"/>
      <c r="DO8" s="624"/>
      <c r="DP8" s="625"/>
      <c r="DQ8" s="632">
        <v>2821298</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11973</v>
      </c>
      <c r="S9" s="624"/>
      <c r="T9" s="624"/>
      <c r="U9" s="624"/>
      <c r="V9" s="624"/>
      <c r="W9" s="624"/>
      <c r="X9" s="624"/>
      <c r="Y9" s="625"/>
      <c r="Z9" s="626">
        <v>0.1</v>
      </c>
      <c r="AA9" s="626"/>
      <c r="AB9" s="626"/>
      <c r="AC9" s="626"/>
      <c r="AD9" s="627">
        <v>11973</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1007502</v>
      </c>
      <c r="BH9" s="624"/>
      <c r="BI9" s="624"/>
      <c r="BJ9" s="624"/>
      <c r="BK9" s="624"/>
      <c r="BL9" s="624"/>
      <c r="BM9" s="624"/>
      <c r="BN9" s="625"/>
      <c r="BO9" s="626">
        <v>35</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1573140</v>
      </c>
      <c r="CS9" s="624"/>
      <c r="CT9" s="624"/>
      <c r="CU9" s="624"/>
      <c r="CV9" s="624"/>
      <c r="CW9" s="624"/>
      <c r="CX9" s="624"/>
      <c r="CY9" s="625"/>
      <c r="CZ9" s="626">
        <v>7.9</v>
      </c>
      <c r="DA9" s="626"/>
      <c r="DB9" s="626"/>
      <c r="DC9" s="626"/>
      <c r="DD9" s="632">
        <v>19852</v>
      </c>
      <c r="DE9" s="624"/>
      <c r="DF9" s="624"/>
      <c r="DG9" s="624"/>
      <c r="DH9" s="624"/>
      <c r="DI9" s="624"/>
      <c r="DJ9" s="624"/>
      <c r="DK9" s="624"/>
      <c r="DL9" s="624"/>
      <c r="DM9" s="624"/>
      <c r="DN9" s="624"/>
      <c r="DO9" s="624"/>
      <c r="DP9" s="625"/>
      <c r="DQ9" s="632">
        <v>1261393</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60326</v>
      </c>
      <c r="BH10" s="624"/>
      <c r="BI10" s="624"/>
      <c r="BJ10" s="624"/>
      <c r="BK10" s="624"/>
      <c r="BL10" s="624"/>
      <c r="BM10" s="624"/>
      <c r="BN10" s="625"/>
      <c r="BO10" s="626">
        <v>2.1</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9229</v>
      </c>
      <c r="CS10" s="624"/>
      <c r="CT10" s="624"/>
      <c r="CU10" s="624"/>
      <c r="CV10" s="624"/>
      <c r="CW10" s="624"/>
      <c r="CX10" s="624"/>
      <c r="CY10" s="625"/>
      <c r="CZ10" s="626">
        <v>0</v>
      </c>
      <c r="DA10" s="626"/>
      <c r="DB10" s="626"/>
      <c r="DC10" s="626"/>
      <c r="DD10" s="632">
        <v>687</v>
      </c>
      <c r="DE10" s="624"/>
      <c r="DF10" s="624"/>
      <c r="DG10" s="624"/>
      <c r="DH10" s="624"/>
      <c r="DI10" s="624"/>
      <c r="DJ10" s="624"/>
      <c r="DK10" s="624"/>
      <c r="DL10" s="624"/>
      <c r="DM10" s="624"/>
      <c r="DN10" s="624"/>
      <c r="DO10" s="624"/>
      <c r="DP10" s="625"/>
      <c r="DQ10" s="632">
        <v>8572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605364</v>
      </c>
      <c r="S11" s="624"/>
      <c r="T11" s="624"/>
      <c r="U11" s="624"/>
      <c r="V11" s="624"/>
      <c r="W11" s="624"/>
      <c r="X11" s="624"/>
      <c r="Y11" s="625"/>
      <c r="Z11" s="628">
        <v>2.9</v>
      </c>
      <c r="AA11" s="629"/>
      <c r="AB11" s="629"/>
      <c r="AC11" s="635"/>
      <c r="AD11" s="632">
        <v>605364</v>
      </c>
      <c r="AE11" s="624"/>
      <c r="AF11" s="624"/>
      <c r="AG11" s="624"/>
      <c r="AH11" s="624"/>
      <c r="AI11" s="624"/>
      <c r="AJ11" s="624"/>
      <c r="AK11" s="625"/>
      <c r="AL11" s="628">
        <v>7.6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57828</v>
      </c>
      <c r="BH11" s="624"/>
      <c r="BI11" s="624"/>
      <c r="BJ11" s="624"/>
      <c r="BK11" s="624"/>
      <c r="BL11" s="624"/>
      <c r="BM11" s="624"/>
      <c r="BN11" s="625"/>
      <c r="BO11" s="626">
        <v>2</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555371</v>
      </c>
      <c r="CS11" s="624"/>
      <c r="CT11" s="624"/>
      <c r="CU11" s="624"/>
      <c r="CV11" s="624"/>
      <c r="CW11" s="624"/>
      <c r="CX11" s="624"/>
      <c r="CY11" s="625"/>
      <c r="CZ11" s="626">
        <v>2.8</v>
      </c>
      <c r="DA11" s="626"/>
      <c r="DB11" s="626"/>
      <c r="DC11" s="626"/>
      <c r="DD11" s="632">
        <v>122588</v>
      </c>
      <c r="DE11" s="624"/>
      <c r="DF11" s="624"/>
      <c r="DG11" s="624"/>
      <c r="DH11" s="624"/>
      <c r="DI11" s="624"/>
      <c r="DJ11" s="624"/>
      <c r="DK11" s="624"/>
      <c r="DL11" s="624"/>
      <c r="DM11" s="624"/>
      <c r="DN11" s="624"/>
      <c r="DO11" s="624"/>
      <c r="DP11" s="625"/>
      <c r="DQ11" s="632">
        <v>305651</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16210</v>
      </c>
      <c r="S12" s="624"/>
      <c r="T12" s="624"/>
      <c r="U12" s="624"/>
      <c r="V12" s="624"/>
      <c r="W12" s="624"/>
      <c r="X12" s="624"/>
      <c r="Y12" s="625"/>
      <c r="Z12" s="626">
        <v>0.1</v>
      </c>
      <c r="AA12" s="626"/>
      <c r="AB12" s="626"/>
      <c r="AC12" s="626"/>
      <c r="AD12" s="627">
        <v>16210</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1351027</v>
      </c>
      <c r="BH12" s="624"/>
      <c r="BI12" s="624"/>
      <c r="BJ12" s="624"/>
      <c r="BK12" s="624"/>
      <c r="BL12" s="624"/>
      <c r="BM12" s="624"/>
      <c r="BN12" s="625"/>
      <c r="BO12" s="626">
        <v>46.9</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179075</v>
      </c>
      <c r="CS12" s="624"/>
      <c r="CT12" s="624"/>
      <c r="CU12" s="624"/>
      <c r="CV12" s="624"/>
      <c r="CW12" s="624"/>
      <c r="CX12" s="624"/>
      <c r="CY12" s="625"/>
      <c r="CZ12" s="626">
        <v>0.9</v>
      </c>
      <c r="DA12" s="626"/>
      <c r="DB12" s="626"/>
      <c r="DC12" s="626"/>
      <c r="DD12" s="632">
        <v>1002</v>
      </c>
      <c r="DE12" s="624"/>
      <c r="DF12" s="624"/>
      <c r="DG12" s="624"/>
      <c r="DH12" s="624"/>
      <c r="DI12" s="624"/>
      <c r="DJ12" s="624"/>
      <c r="DK12" s="624"/>
      <c r="DL12" s="624"/>
      <c r="DM12" s="624"/>
      <c r="DN12" s="624"/>
      <c r="DO12" s="624"/>
      <c r="DP12" s="625"/>
      <c r="DQ12" s="632">
        <v>62458</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1350016</v>
      </c>
      <c r="BH13" s="624"/>
      <c r="BI13" s="624"/>
      <c r="BJ13" s="624"/>
      <c r="BK13" s="624"/>
      <c r="BL13" s="624"/>
      <c r="BM13" s="624"/>
      <c r="BN13" s="625"/>
      <c r="BO13" s="626">
        <v>46.9</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1348793</v>
      </c>
      <c r="CS13" s="624"/>
      <c r="CT13" s="624"/>
      <c r="CU13" s="624"/>
      <c r="CV13" s="624"/>
      <c r="CW13" s="624"/>
      <c r="CX13" s="624"/>
      <c r="CY13" s="625"/>
      <c r="CZ13" s="626">
        <v>6.8</v>
      </c>
      <c r="DA13" s="626"/>
      <c r="DB13" s="626"/>
      <c r="DC13" s="626"/>
      <c r="DD13" s="632">
        <v>609583</v>
      </c>
      <c r="DE13" s="624"/>
      <c r="DF13" s="624"/>
      <c r="DG13" s="624"/>
      <c r="DH13" s="624"/>
      <c r="DI13" s="624"/>
      <c r="DJ13" s="624"/>
      <c r="DK13" s="624"/>
      <c r="DL13" s="624"/>
      <c r="DM13" s="624"/>
      <c r="DN13" s="624"/>
      <c r="DO13" s="624"/>
      <c r="DP13" s="625"/>
      <c r="DQ13" s="632">
        <v>610034</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585</v>
      </c>
      <c r="S14" s="624"/>
      <c r="T14" s="624"/>
      <c r="U14" s="624"/>
      <c r="V14" s="624"/>
      <c r="W14" s="624"/>
      <c r="X14" s="624"/>
      <c r="Y14" s="625"/>
      <c r="Z14" s="626">
        <v>0</v>
      </c>
      <c r="AA14" s="626"/>
      <c r="AB14" s="626"/>
      <c r="AC14" s="626"/>
      <c r="AD14" s="627">
        <v>585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109277</v>
      </c>
      <c r="BH14" s="624"/>
      <c r="BI14" s="624"/>
      <c r="BJ14" s="624"/>
      <c r="BK14" s="624"/>
      <c r="BL14" s="624"/>
      <c r="BM14" s="624"/>
      <c r="BN14" s="625"/>
      <c r="BO14" s="626">
        <v>3.8</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501830</v>
      </c>
      <c r="CS14" s="624"/>
      <c r="CT14" s="624"/>
      <c r="CU14" s="624"/>
      <c r="CV14" s="624"/>
      <c r="CW14" s="624"/>
      <c r="CX14" s="624"/>
      <c r="CY14" s="625"/>
      <c r="CZ14" s="626">
        <v>2.5</v>
      </c>
      <c r="DA14" s="626"/>
      <c r="DB14" s="626"/>
      <c r="DC14" s="626"/>
      <c r="DD14" s="632">
        <v>21548</v>
      </c>
      <c r="DE14" s="624"/>
      <c r="DF14" s="624"/>
      <c r="DG14" s="624"/>
      <c r="DH14" s="624"/>
      <c r="DI14" s="624"/>
      <c r="DJ14" s="624"/>
      <c r="DK14" s="624"/>
      <c r="DL14" s="624"/>
      <c r="DM14" s="624"/>
      <c r="DN14" s="624"/>
      <c r="DO14" s="624"/>
      <c r="DP14" s="625"/>
      <c r="DQ14" s="632">
        <v>436922</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248415</v>
      </c>
      <c r="BH15" s="624"/>
      <c r="BI15" s="624"/>
      <c r="BJ15" s="624"/>
      <c r="BK15" s="624"/>
      <c r="BL15" s="624"/>
      <c r="BM15" s="624"/>
      <c r="BN15" s="625"/>
      <c r="BO15" s="626">
        <v>8.6</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1583348</v>
      </c>
      <c r="CS15" s="624"/>
      <c r="CT15" s="624"/>
      <c r="CU15" s="624"/>
      <c r="CV15" s="624"/>
      <c r="CW15" s="624"/>
      <c r="CX15" s="624"/>
      <c r="CY15" s="625"/>
      <c r="CZ15" s="626">
        <v>7.9</v>
      </c>
      <c r="DA15" s="626"/>
      <c r="DB15" s="626"/>
      <c r="DC15" s="626"/>
      <c r="DD15" s="632">
        <v>363832</v>
      </c>
      <c r="DE15" s="624"/>
      <c r="DF15" s="624"/>
      <c r="DG15" s="624"/>
      <c r="DH15" s="624"/>
      <c r="DI15" s="624"/>
      <c r="DJ15" s="624"/>
      <c r="DK15" s="624"/>
      <c r="DL15" s="624"/>
      <c r="DM15" s="624"/>
      <c r="DN15" s="624"/>
      <c r="DO15" s="624"/>
      <c r="DP15" s="625"/>
      <c r="DQ15" s="632">
        <v>882227</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8080</v>
      </c>
      <c r="S16" s="624"/>
      <c r="T16" s="624"/>
      <c r="U16" s="624"/>
      <c r="V16" s="624"/>
      <c r="W16" s="624"/>
      <c r="X16" s="624"/>
      <c r="Y16" s="625"/>
      <c r="Z16" s="626">
        <v>0</v>
      </c>
      <c r="AA16" s="626"/>
      <c r="AB16" s="626"/>
      <c r="AC16" s="626"/>
      <c r="AD16" s="627">
        <v>8080</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17011</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17011</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49275</v>
      </c>
      <c r="S17" s="624"/>
      <c r="T17" s="624"/>
      <c r="U17" s="624"/>
      <c r="V17" s="624"/>
      <c r="W17" s="624"/>
      <c r="X17" s="624"/>
      <c r="Y17" s="625"/>
      <c r="Z17" s="626">
        <v>0.2</v>
      </c>
      <c r="AA17" s="626"/>
      <c r="AB17" s="626"/>
      <c r="AC17" s="626"/>
      <c r="AD17" s="627">
        <v>49275</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1667011</v>
      </c>
      <c r="CS17" s="624"/>
      <c r="CT17" s="624"/>
      <c r="CU17" s="624"/>
      <c r="CV17" s="624"/>
      <c r="CW17" s="624"/>
      <c r="CX17" s="624"/>
      <c r="CY17" s="625"/>
      <c r="CZ17" s="626">
        <v>8.4</v>
      </c>
      <c r="DA17" s="626"/>
      <c r="DB17" s="626"/>
      <c r="DC17" s="626"/>
      <c r="DD17" s="632" t="s">
        <v>121</v>
      </c>
      <c r="DE17" s="624"/>
      <c r="DF17" s="624"/>
      <c r="DG17" s="624"/>
      <c r="DH17" s="624"/>
      <c r="DI17" s="624"/>
      <c r="DJ17" s="624"/>
      <c r="DK17" s="624"/>
      <c r="DL17" s="624"/>
      <c r="DM17" s="624"/>
      <c r="DN17" s="624"/>
      <c r="DO17" s="624"/>
      <c r="DP17" s="625"/>
      <c r="DQ17" s="632">
        <v>1624415</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37813</v>
      </c>
      <c r="S18" s="624"/>
      <c r="T18" s="624"/>
      <c r="U18" s="624"/>
      <c r="V18" s="624"/>
      <c r="W18" s="624"/>
      <c r="X18" s="624"/>
      <c r="Y18" s="625"/>
      <c r="Z18" s="626">
        <v>0.2</v>
      </c>
      <c r="AA18" s="626"/>
      <c r="AB18" s="626"/>
      <c r="AC18" s="626"/>
      <c r="AD18" s="627">
        <v>37813</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35402</v>
      </c>
      <c r="S19" s="624"/>
      <c r="T19" s="624"/>
      <c r="U19" s="624"/>
      <c r="V19" s="624"/>
      <c r="W19" s="624"/>
      <c r="X19" s="624"/>
      <c r="Y19" s="625"/>
      <c r="Z19" s="626">
        <v>0.2</v>
      </c>
      <c r="AA19" s="626"/>
      <c r="AB19" s="626"/>
      <c r="AC19" s="626"/>
      <c r="AD19" s="627">
        <v>35402</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2411</v>
      </c>
      <c r="S20" s="624"/>
      <c r="T20" s="624"/>
      <c r="U20" s="624"/>
      <c r="V20" s="624"/>
      <c r="W20" s="624"/>
      <c r="X20" s="624"/>
      <c r="Y20" s="625"/>
      <c r="Z20" s="626">
        <v>0</v>
      </c>
      <c r="AA20" s="626"/>
      <c r="AB20" s="626"/>
      <c r="AC20" s="626"/>
      <c r="AD20" s="627">
        <v>2411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19952882</v>
      </c>
      <c r="CS20" s="624"/>
      <c r="CT20" s="624"/>
      <c r="CU20" s="624"/>
      <c r="CV20" s="624"/>
      <c r="CW20" s="624"/>
      <c r="CX20" s="624"/>
      <c r="CY20" s="625"/>
      <c r="CZ20" s="626">
        <v>100</v>
      </c>
      <c r="DA20" s="626"/>
      <c r="DB20" s="626"/>
      <c r="DC20" s="626"/>
      <c r="DD20" s="632">
        <v>1594735</v>
      </c>
      <c r="DE20" s="624"/>
      <c r="DF20" s="624"/>
      <c r="DG20" s="624"/>
      <c r="DH20" s="624"/>
      <c r="DI20" s="624"/>
      <c r="DJ20" s="624"/>
      <c r="DK20" s="624"/>
      <c r="DL20" s="624"/>
      <c r="DM20" s="624"/>
      <c r="DN20" s="624"/>
      <c r="DO20" s="624"/>
      <c r="DP20" s="625"/>
      <c r="DQ20" s="632">
        <v>10292705</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4385910</v>
      </c>
      <c r="S21" s="624"/>
      <c r="T21" s="624"/>
      <c r="U21" s="624"/>
      <c r="V21" s="624"/>
      <c r="W21" s="624"/>
      <c r="X21" s="624"/>
      <c r="Y21" s="625"/>
      <c r="Z21" s="626">
        <v>21.2</v>
      </c>
      <c r="AA21" s="626"/>
      <c r="AB21" s="626"/>
      <c r="AC21" s="626"/>
      <c r="AD21" s="627">
        <v>4195805</v>
      </c>
      <c r="AE21" s="627"/>
      <c r="AF21" s="627"/>
      <c r="AG21" s="627"/>
      <c r="AH21" s="627"/>
      <c r="AI21" s="627"/>
      <c r="AJ21" s="627"/>
      <c r="AK21" s="627"/>
      <c r="AL21" s="628">
        <v>52.8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4195805</v>
      </c>
      <c r="S22" s="624"/>
      <c r="T22" s="624"/>
      <c r="U22" s="624"/>
      <c r="V22" s="624"/>
      <c r="W22" s="624"/>
      <c r="X22" s="624"/>
      <c r="Y22" s="625"/>
      <c r="Z22" s="626">
        <v>20.3</v>
      </c>
      <c r="AA22" s="626"/>
      <c r="AB22" s="626"/>
      <c r="AC22" s="626"/>
      <c r="AD22" s="627">
        <v>4195805</v>
      </c>
      <c r="AE22" s="627"/>
      <c r="AF22" s="627"/>
      <c r="AG22" s="627"/>
      <c r="AH22" s="627"/>
      <c r="AI22" s="627"/>
      <c r="AJ22" s="627"/>
      <c r="AK22" s="627"/>
      <c r="AL22" s="628">
        <v>52.8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190105</v>
      </c>
      <c r="S23" s="624"/>
      <c r="T23" s="624"/>
      <c r="U23" s="624"/>
      <c r="V23" s="624"/>
      <c r="W23" s="624"/>
      <c r="X23" s="624"/>
      <c r="Y23" s="625"/>
      <c r="Z23" s="626">
        <v>0.9</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6860775</v>
      </c>
      <c r="CS24" s="613"/>
      <c r="CT24" s="613"/>
      <c r="CU24" s="613"/>
      <c r="CV24" s="613"/>
      <c r="CW24" s="613"/>
      <c r="CX24" s="613"/>
      <c r="CY24" s="614"/>
      <c r="CZ24" s="617">
        <v>34.4</v>
      </c>
      <c r="DA24" s="618"/>
      <c r="DB24" s="618"/>
      <c r="DC24" s="634"/>
      <c r="DD24" s="655">
        <v>4610239</v>
      </c>
      <c r="DE24" s="613"/>
      <c r="DF24" s="613"/>
      <c r="DG24" s="613"/>
      <c r="DH24" s="613"/>
      <c r="DI24" s="613"/>
      <c r="DJ24" s="613"/>
      <c r="DK24" s="614"/>
      <c r="DL24" s="655">
        <v>4429504</v>
      </c>
      <c r="DM24" s="613"/>
      <c r="DN24" s="613"/>
      <c r="DO24" s="613"/>
      <c r="DP24" s="613"/>
      <c r="DQ24" s="613"/>
      <c r="DR24" s="613"/>
      <c r="DS24" s="613"/>
      <c r="DT24" s="613"/>
      <c r="DU24" s="613"/>
      <c r="DV24" s="614"/>
      <c r="DW24" s="617">
        <v>55.4</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8102011</v>
      </c>
      <c r="S25" s="624"/>
      <c r="T25" s="624"/>
      <c r="U25" s="624"/>
      <c r="V25" s="624"/>
      <c r="W25" s="624"/>
      <c r="X25" s="624"/>
      <c r="Y25" s="625"/>
      <c r="Z25" s="626">
        <v>39.200000000000003</v>
      </c>
      <c r="AA25" s="626"/>
      <c r="AB25" s="626"/>
      <c r="AC25" s="626"/>
      <c r="AD25" s="627">
        <v>7911906</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2163703</v>
      </c>
      <c r="CS25" s="644"/>
      <c r="CT25" s="644"/>
      <c r="CU25" s="644"/>
      <c r="CV25" s="644"/>
      <c r="CW25" s="644"/>
      <c r="CX25" s="644"/>
      <c r="CY25" s="645"/>
      <c r="CZ25" s="628">
        <v>10.8</v>
      </c>
      <c r="DA25" s="656"/>
      <c r="DB25" s="656"/>
      <c r="DC25" s="658"/>
      <c r="DD25" s="632">
        <v>1947661</v>
      </c>
      <c r="DE25" s="644"/>
      <c r="DF25" s="644"/>
      <c r="DG25" s="644"/>
      <c r="DH25" s="644"/>
      <c r="DI25" s="644"/>
      <c r="DJ25" s="644"/>
      <c r="DK25" s="645"/>
      <c r="DL25" s="632">
        <v>1932316</v>
      </c>
      <c r="DM25" s="644"/>
      <c r="DN25" s="644"/>
      <c r="DO25" s="644"/>
      <c r="DP25" s="644"/>
      <c r="DQ25" s="644"/>
      <c r="DR25" s="644"/>
      <c r="DS25" s="644"/>
      <c r="DT25" s="644"/>
      <c r="DU25" s="644"/>
      <c r="DV25" s="645"/>
      <c r="DW25" s="628">
        <v>24.2</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2567</v>
      </c>
      <c r="S26" s="624"/>
      <c r="T26" s="624"/>
      <c r="U26" s="624"/>
      <c r="V26" s="624"/>
      <c r="W26" s="624"/>
      <c r="X26" s="624"/>
      <c r="Y26" s="625"/>
      <c r="Z26" s="626">
        <v>0</v>
      </c>
      <c r="AA26" s="626"/>
      <c r="AB26" s="626"/>
      <c r="AC26" s="626"/>
      <c r="AD26" s="627">
        <v>2567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1249180</v>
      </c>
      <c r="CS26" s="624"/>
      <c r="CT26" s="624"/>
      <c r="CU26" s="624"/>
      <c r="CV26" s="624"/>
      <c r="CW26" s="624"/>
      <c r="CX26" s="624"/>
      <c r="CY26" s="625"/>
      <c r="CZ26" s="628">
        <v>6.3</v>
      </c>
      <c r="DA26" s="656"/>
      <c r="DB26" s="656"/>
      <c r="DC26" s="658"/>
      <c r="DD26" s="632">
        <v>1131919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167313</v>
      </c>
      <c r="S27" s="624"/>
      <c r="T27" s="624"/>
      <c r="U27" s="624"/>
      <c r="V27" s="624"/>
      <c r="W27" s="624"/>
      <c r="X27" s="624"/>
      <c r="Y27" s="625"/>
      <c r="Z27" s="626">
        <v>0.8</v>
      </c>
      <c r="AA27" s="626"/>
      <c r="AB27" s="626"/>
      <c r="AC27" s="626"/>
      <c r="AD27" s="627">
        <v>3377</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2879807</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3030061</v>
      </c>
      <c r="CS27" s="644"/>
      <c r="CT27" s="644"/>
      <c r="CU27" s="644"/>
      <c r="CV27" s="644"/>
      <c r="CW27" s="644"/>
      <c r="CX27" s="644"/>
      <c r="CY27" s="645"/>
      <c r="CZ27" s="628">
        <v>15.2</v>
      </c>
      <c r="DA27" s="656"/>
      <c r="DB27" s="656"/>
      <c r="DC27" s="658"/>
      <c r="DD27" s="632">
        <v>1038163</v>
      </c>
      <c r="DE27" s="644"/>
      <c r="DF27" s="644"/>
      <c r="DG27" s="644"/>
      <c r="DH27" s="644"/>
      <c r="DI27" s="644"/>
      <c r="DJ27" s="644"/>
      <c r="DK27" s="645"/>
      <c r="DL27" s="632">
        <v>872773</v>
      </c>
      <c r="DM27" s="644"/>
      <c r="DN27" s="644"/>
      <c r="DO27" s="644"/>
      <c r="DP27" s="644"/>
      <c r="DQ27" s="644"/>
      <c r="DR27" s="644"/>
      <c r="DS27" s="644"/>
      <c r="DT27" s="644"/>
      <c r="DU27" s="644"/>
      <c r="DV27" s="645"/>
      <c r="DW27" s="628">
        <v>10.9</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294339</v>
      </c>
      <c r="S28" s="624"/>
      <c r="T28" s="624"/>
      <c r="U28" s="624"/>
      <c r="V28" s="624"/>
      <c r="W28" s="624"/>
      <c r="X28" s="624"/>
      <c r="Y28" s="625"/>
      <c r="Z28" s="626">
        <v>1.4</v>
      </c>
      <c r="AA28" s="626"/>
      <c r="AB28" s="626"/>
      <c r="AC28" s="626"/>
      <c r="AD28" s="627">
        <v>11018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1667011</v>
      </c>
      <c r="CS28" s="624"/>
      <c r="CT28" s="624"/>
      <c r="CU28" s="624"/>
      <c r="CV28" s="624"/>
      <c r="CW28" s="624"/>
      <c r="CX28" s="624"/>
      <c r="CY28" s="625"/>
      <c r="CZ28" s="628">
        <v>8.4</v>
      </c>
      <c r="DA28" s="656"/>
      <c r="DB28" s="656"/>
      <c r="DC28" s="658"/>
      <c r="DD28" s="632">
        <v>1624415</v>
      </c>
      <c r="DE28" s="624"/>
      <c r="DF28" s="624"/>
      <c r="DG28" s="624"/>
      <c r="DH28" s="624"/>
      <c r="DI28" s="624"/>
      <c r="DJ28" s="624"/>
      <c r="DK28" s="625"/>
      <c r="DL28" s="632">
        <v>1624415</v>
      </c>
      <c r="DM28" s="624"/>
      <c r="DN28" s="624"/>
      <c r="DO28" s="624"/>
      <c r="DP28" s="624"/>
      <c r="DQ28" s="624"/>
      <c r="DR28" s="624"/>
      <c r="DS28" s="624"/>
      <c r="DT28" s="624"/>
      <c r="DU28" s="624"/>
      <c r="DV28" s="625"/>
      <c r="DW28" s="628">
        <v>20.3</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44816</v>
      </c>
      <c r="S29" s="624"/>
      <c r="T29" s="624"/>
      <c r="U29" s="624"/>
      <c r="V29" s="624"/>
      <c r="W29" s="624"/>
      <c r="X29" s="624"/>
      <c r="Y29" s="625"/>
      <c r="Z29" s="626">
        <v>0.2</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1667011</v>
      </c>
      <c r="CS29" s="644"/>
      <c r="CT29" s="644"/>
      <c r="CU29" s="644"/>
      <c r="CV29" s="644"/>
      <c r="CW29" s="644"/>
      <c r="CX29" s="644"/>
      <c r="CY29" s="645"/>
      <c r="CZ29" s="628">
        <v>8.4</v>
      </c>
      <c r="DA29" s="656"/>
      <c r="DB29" s="656"/>
      <c r="DC29" s="658"/>
      <c r="DD29" s="632">
        <v>1624415</v>
      </c>
      <c r="DE29" s="644"/>
      <c r="DF29" s="644"/>
      <c r="DG29" s="644"/>
      <c r="DH29" s="644"/>
      <c r="DI29" s="644"/>
      <c r="DJ29" s="644"/>
      <c r="DK29" s="645"/>
      <c r="DL29" s="632">
        <v>1624415</v>
      </c>
      <c r="DM29" s="644"/>
      <c r="DN29" s="644"/>
      <c r="DO29" s="644"/>
      <c r="DP29" s="644"/>
      <c r="DQ29" s="644"/>
      <c r="DR29" s="644"/>
      <c r="DS29" s="644"/>
      <c r="DT29" s="644"/>
      <c r="DU29" s="644"/>
      <c r="DV29" s="645"/>
      <c r="DW29" s="628">
        <v>20.3</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2196147</v>
      </c>
      <c r="S30" s="624"/>
      <c r="T30" s="624"/>
      <c r="U30" s="624"/>
      <c r="V30" s="624"/>
      <c r="W30" s="624"/>
      <c r="X30" s="624"/>
      <c r="Y30" s="625"/>
      <c r="Z30" s="626">
        <v>10.6</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1622542</v>
      </c>
      <c r="CS30" s="624"/>
      <c r="CT30" s="624"/>
      <c r="CU30" s="624"/>
      <c r="CV30" s="624"/>
      <c r="CW30" s="624"/>
      <c r="CX30" s="624"/>
      <c r="CY30" s="625"/>
      <c r="CZ30" s="628">
        <v>8.1</v>
      </c>
      <c r="DA30" s="656"/>
      <c r="DB30" s="656"/>
      <c r="DC30" s="658"/>
      <c r="DD30" s="632">
        <v>1596714</v>
      </c>
      <c r="DE30" s="624"/>
      <c r="DF30" s="624"/>
      <c r="DG30" s="624"/>
      <c r="DH30" s="624"/>
      <c r="DI30" s="624"/>
      <c r="DJ30" s="624"/>
      <c r="DK30" s="625"/>
      <c r="DL30" s="632">
        <v>1596714</v>
      </c>
      <c r="DM30" s="624"/>
      <c r="DN30" s="624"/>
      <c r="DO30" s="624"/>
      <c r="DP30" s="624"/>
      <c r="DQ30" s="624"/>
      <c r="DR30" s="624"/>
      <c r="DS30" s="624"/>
      <c r="DT30" s="624"/>
      <c r="DU30" s="624"/>
      <c r="DV30" s="625"/>
      <c r="DW30" s="628">
        <v>20</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99.2</v>
      </c>
      <c r="BH31" s="667"/>
      <c r="BI31" s="667"/>
      <c r="BJ31" s="667"/>
      <c r="BK31" s="667"/>
      <c r="BL31" s="667"/>
      <c r="BM31" s="618">
        <v>98.1</v>
      </c>
      <c r="BN31" s="667"/>
      <c r="BO31" s="667"/>
      <c r="BP31" s="667"/>
      <c r="BQ31" s="668"/>
      <c r="BR31" s="670">
        <v>99.2</v>
      </c>
      <c r="BS31" s="667"/>
      <c r="BT31" s="667"/>
      <c r="BU31" s="667"/>
      <c r="BV31" s="667"/>
      <c r="BW31" s="667"/>
      <c r="BX31" s="618">
        <v>98.2</v>
      </c>
      <c r="BY31" s="667"/>
      <c r="BZ31" s="667"/>
      <c r="CA31" s="667"/>
      <c r="CB31" s="668"/>
      <c r="CD31" s="663"/>
      <c r="CE31" s="664"/>
      <c r="CF31" s="620" t="s">
        <v>301</v>
      </c>
      <c r="CG31" s="621"/>
      <c r="CH31" s="621"/>
      <c r="CI31" s="621"/>
      <c r="CJ31" s="621"/>
      <c r="CK31" s="621"/>
      <c r="CL31" s="621"/>
      <c r="CM31" s="621"/>
      <c r="CN31" s="621"/>
      <c r="CO31" s="621"/>
      <c r="CP31" s="621"/>
      <c r="CQ31" s="622"/>
      <c r="CR31" s="623">
        <v>44469</v>
      </c>
      <c r="CS31" s="644"/>
      <c r="CT31" s="644"/>
      <c r="CU31" s="644"/>
      <c r="CV31" s="644"/>
      <c r="CW31" s="644"/>
      <c r="CX31" s="644"/>
      <c r="CY31" s="645"/>
      <c r="CZ31" s="628">
        <v>0.2</v>
      </c>
      <c r="DA31" s="656"/>
      <c r="DB31" s="656"/>
      <c r="DC31" s="658"/>
      <c r="DD31" s="632">
        <v>27701</v>
      </c>
      <c r="DE31" s="644"/>
      <c r="DF31" s="644"/>
      <c r="DG31" s="644"/>
      <c r="DH31" s="644"/>
      <c r="DI31" s="644"/>
      <c r="DJ31" s="644"/>
      <c r="DK31" s="645"/>
      <c r="DL31" s="632">
        <v>27701</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1220656</v>
      </c>
      <c r="S32" s="624"/>
      <c r="T32" s="624"/>
      <c r="U32" s="624"/>
      <c r="V32" s="624"/>
      <c r="W32" s="624"/>
      <c r="X32" s="624"/>
      <c r="Y32" s="625"/>
      <c r="Z32" s="626">
        <v>5.9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99.1</v>
      </c>
      <c r="BH32" s="644"/>
      <c r="BI32" s="644"/>
      <c r="BJ32" s="644"/>
      <c r="BK32" s="644"/>
      <c r="BL32" s="644"/>
      <c r="BM32" s="629">
        <v>97.9</v>
      </c>
      <c r="BN32" s="644"/>
      <c r="BO32" s="644"/>
      <c r="BP32" s="644"/>
      <c r="BQ32" s="669"/>
      <c r="BR32" s="680">
        <v>99</v>
      </c>
      <c r="BS32" s="644"/>
      <c r="BT32" s="644"/>
      <c r="BU32" s="644"/>
      <c r="BV32" s="644"/>
      <c r="BW32" s="644"/>
      <c r="BX32" s="629">
        <v>98.1</v>
      </c>
      <c r="BY32" s="644"/>
      <c r="BZ32" s="644"/>
      <c r="CA32" s="644"/>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21201</v>
      </c>
      <c r="S33" s="624"/>
      <c r="T33" s="624"/>
      <c r="U33" s="624"/>
      <c r="V33" s="624"/>
      <c r="W33" s="624"/>
      <c r="X33" s="624"/>
      <c r="Y33" s="625"/>
      <c r="Z33" s="626">
        <v>0.1</v>
      </c>
      <c r="AA33" s="626"/>
      <c r="AB33" s="626"/>
      <c r="AC33" s="626"/>
      <c r="AD33" s="627">
        <v>13008</v>
      </c>
      <c r="AE33" s="627"/>
      <c r="AF33" s="627"/>
      <c r="AG33" s="627"/>
      <c r="AH33" s="627"/>
      <c r="AI33" s="627"/>
      <c r="AJ33" s="627"/>
      <c r="AK33" s="627"/>
      <c r="AL33" s="628">
        <v>0.2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99.2</v>
      </c>
      <c r="BH33" s="682"/>
      <c r="BI33" s="682"/>
      <c r="BJ33" s="682"/>
      <c r="BK33" s="682"/>
      <c r="BL33" s="682"/>
      <c r="BM33" s="683">
        <v>98.1</v>
      </c>
      <c r="BN33" s="682"/>
      <c r="BO33" s="682"/>
      <c r="BP33" s="682"/>
      <c r="BQ33" s="684"/>
      <c r="BR33" s="681">
        <v>99.3</v>
      </c>
      <c r="BS33" s="682"/>
      <c r="BT33" s="682"/>
      <c r="BU33" s="682"/>
      <c r="BV33" s="682"/>
      <c r="BW33" s="682"/>
      <c r="BX33" s="683">
        <v>98.2</v>
      </c>
      <c r="BY33" s="682"/>
      <c r="BZ33" s="682"/>
      <c r="CA33" s="682"/>
      <c r="CB33" s="684"/>
      <c r="CD33" s="620" t="s">
        <v>308</v>
      </c>
      <c r="CE33" s="621"/>
      <c r="CF33" s="621"/>
      <c r="CG33" s="621"/>
      <c r="CH33" s="621"/>
      <c r="CI33" s="621"/>
      <c r="CJ33" s="621"/>
      <c r="CK33" s="621"/>
      <c r="CL33" s="621"/>
      <c r="CM33" s="621"/>
      <c r="CN33" s="621"/>
      <c r="CO33" s="621"/>
      <c r="CP33" s="621"/>
      <c r="CQ33" s="622"/>
      <c r="CR33" s="623">
        <v>11480361</v>
      </c>
      <c r="CS33" s="644"/>
      <c r="CT33" s="644"/>
      <c r="CU33" s="644"/>
      <c r="CV33" s="644"/>
      <c r="CW33" s="644"/>
      <c r="CX33" s="644"/>
      <c r="CY33" s="645"/>
      <c r="CZ33" s="628">
        <v>57.5</v>
      </c>
      <c r="DA33" s="656"/>
      <c r="DB33" s="656"/>
      <c r="DC33" s="658"/>
      <c r="DD33" s="632">
        <v>5500508</v>
      </c>
      <c r="DE33" s="644"/>
      <c r="DF33" s="644"/>
      <c r="DG33" s="644"/>
      <c r="DH33" s="644"/>
      <c r="DI33" s="644"/>
      <c r="DJ33" s="644"/>
      <c r="DK33" s="645"/>
      <c r="DL33" s="632">
        <v>3616736</v>
      </c>
      <c r="DM33" s="644"/>
      <c r="DN33" s="644"/>
      <c r="DO33" s="644"/>
      <c r="DP33" s="644"/>
      <c r="DQ33" s="644"/>
      <c r="DR33" s="644"/>
      <c r="DS33" s="644"/>
      <c r="DT33" s="644"/>
      <c r="DU33" s="644"/>
      <c r="DV33" s="645"/>
      <c r="DW33" s="628">
        <v>45.2</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2977472</v>
      </c>
      <c r="S34" s="624"/>
      <c r="T34" s="624"/>
      <c r="U34" s="624"/>
      <c r="V34" s="624"/>
      <c r="W34" s="624"/>
      <c r="X34" s="624"/>
      <c r="Y34" s="625"/>
      <c r="Z34" s="626">
        <v>14.4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3723512</v>
      </c>
      <c r="CS34" s="624"/>
      <c r="CT34" s="624"/>
      <c r="CU34" s="624"/>
      <c r="CV34" s="624"/>
      <c r="CW34" s="624"/>
      <c r="CX34" s="624"/>
      <c r="CY34" s="625"/>
      <c r="CZ34" s="628">
        <v>18.7</v>
      </c>
      <c r="DA34" s="656"/>
      <c r="DB34" s="656"/>
      <c r="DC34" s="658"/>
      <c r="DD34" s="632">
        <v>1429291</v>
      </c>
      <c r="DE34" s="624"/>
      <c r="DF34" s="624"/>
      <c r="DG34" s="624"/>
      <c r="DH34" s="624"/>
      <c r="DI34" s="624"/>
      <c r="DJ34" s="624"/>
      <c r="DK34" s="625"/>
      <c r="DL34" s="632">
        <v>1133017</v>
      </c>
      <c r="DM34" s="624"/>
      <c r="DN34" s="624"/>
      <c r="DO34" s="624"/>
      <c r="DP34" s="624"/>
      <c r="DQ34" s="624"/>
      <c r="DR34" s="624"/>
      <c r="DS34" s="624"/>
      <c r="DT34" s="624"/>
      <c r="DU34" s="624"/>
      <c r="DV34" s="625"/>
      <c r="DW34" s="628">
        <v>14.2</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4081359</v>
      </c>
      <c r="S35" s="624"/>
      <c r="T35" s="624"/>
      <c r="U35" s="624"/>
      <c r="V35" s="624"/>
      <c r="W35" s="624"/>
      <c r="X35" s="624"/>
      <c r="Y35" s="625"/>
      <c r="Z35" s="626">
        <v>19.7</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156302</v>
      </c>
      <c r="CS35" s="644"/>
      <c r="CT35" s="644"/>
      <c r="CU35" s="644"/>
      <c r="CV35" s="644"/>
      <c r="CW35" s="644"/>
      <c r="CX35" s="644"/>
      <c r="CY35" s="645"/>
      <c r="CZ35" s="628">
        <v>0.8</v>
      </c>
      <c r="DA35" s="656"/>
      <c r="DB35" s="656"/>
      <c r="DC35" s="658"/>
      <c r="DD35" s="632">
        <v>152823</v>
      </c>
      <c r="DE35" s="644"/>
      <c r="DF35" s="644"/>
      <c r="DG35" s="644"/>
      <c r="DH35" s="644"/>
      <c r="DI35" s="644"/>
      <c r="DJ35" s="644"/>
      <c r="DK35" s="645"/>
      <c r="DL35" s="632">
        <v>152823</v>
      </c>
      <c r="DM35" s="644"/>
      <c r="DN35" s="644"/>
      <c r="DO35" s="644"/>
      <c r="DP35" s="644"/>
      <c r="DQ35" s="644"/>
      <c r="DR35" s="644"/>
      <c r="DS35" s="644"/>
      <c r="DT35" s="644"/>
      <c r="DU35" s="644"/>
      <c r="DV35" s="645"/>
      <c r="DW35" s="628">
        <v>1.9</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840123</v>
      </c>
      <c r="S36" s="624"/>
      <c r="T36" s="624"/>
      <c r="U36" s="624"/>
      <c r="V36" s="624"/>
      <c r="W36" s="624"/>
      <c r="X36" s="624"/>
      <c r="Y36" s="625"/>
      <c r="Z36" s="626">
        <v>4.0999999999999996</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1762489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175262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2022027</v>
      </c>
      <c r="CS36" s="624"/>
      <c r="CT36" s="624"/>
      <c r="CU36" s="624"/>
      <c r="CV36" s="624"/>
      <c r="CW36" s="624"/>
      <c r="CX36" s="624"/>
      <c r="CY36" s="625"/>
      <c r="CZ36" s="628">
        <v>10.1</v>
      </c>
      <c r="DA36" s="656"/>
      <c r="DB36" s="656"/>
      <c r="DC36" s="658"/>
      <c r="DD36" s="632">
        <v>1528860</v>
      </c>
      <c r="DE36" s="624"/>
      <c r="DF36" s="624"/>
      <c r="DG36" s="624"/>
      <c r="DH36" s="624"/>
      <c r="DI36" s="624"/>
      <c r="DJ36" s="624"/>
      <c r="DK36" s="625"/>
      <c r="DL36" s="632">
        <v>992167</v>
      </c>
      <c r="DM36" s="624"/>
      <c r="DN36" s="624"/>
      <c r="DO36" s="624"/>
      <c r="DP36" s="624"/>
      <c r="DQ36" s="624"/>
      <c r="DR36" s="624"/>
      <c r="DS36" s="624"/>
      <c r="DT36" s="624"/>
      <c r="DU36" s="624"/>
      <c r="DV36" s="625"/>
      <c r="DW36" s="628">
        <v>12.4</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373007</v>
      </c>
      <c r="S37" s="624"/>
      <c r="T37" s="624"/>
      <c r="U37" s="624"/>
      <c r="V37" s="624"/>
      <c r="W37" s="624"/>
      <c r="X37" s="624"/>
      <c r="Y37" s="625"/>
      <c r="Z37" s="626">
        <v>1.8</v>
      </c>
      <c r="AA37" s="626"/>
      <c r="AB37" s="626"/>
      <c r="AC37" s="626"/>
      <c r="AD37" s="627">
        <v>9136</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475894</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136626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956822</v>
      </c>
      <c r="CS37" s="644"/>
      <c r="CT37" s="644"/>
      <c r="CU37" s="644"/>
      <c r="CV37" s="644"/>
      <c r="CW37" s="644"/>
      <c r="CX37" s="644"/>
      <c r="CY37" s="645"/>
      <c r="CZ37" s="628">
        <v>4.8</v>
      </c>
      <c r="DA37" s="656"/>
      <c r="DB37" s="656"/>
      <c r="DC37" s="658"/>
      <c r="DD37" s="632">
        <v>954025</v>
      </c>
      <c r="DE37" s="644"/>
      <c r="DF37" s="644"/>
      <c r="DG37" s="644"/>
      <c r="DH37" s="644"/>
      <c r="DI37" s="644"/>
      <c r="DJ37" s="644"/>
      <c r="DK37" s="645"/>
      <c r="DL37" s="632">
        <v>692406</v>
      </c>
      <c r="DM37" s="644"/>
      <c r="DN37" s="644"/>
      <c r="DO37" s="644"/>
      <c r="DP37" s="644"/>
      <c r="DQ37" s="644"/>
      <c r="DR37" s="644"/>
      <c r="DS37" s="644"/>
      <c r="DT37" s="644"/>
      <c r="DU37" s="644"/>
      <c r="DV37" s="645"/>
      <c r="DW37" s="628">
        <v>8.6999999999999993</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356037</v>
      </c>
      <c r="S38" s="624"/>
      <c r="T38" s="624"/>
      <c r="U38" s="624"/>
      <c r="V38" s="624"/>
      <c r="W38" s="624"/>
      <c r="X38" s="624"/>
      <c r="Y38" s="625"/>
      <c r="Z38" s="626">
        <v>1.7</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13301</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3024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1751840</v>
      </c>
      <c r="CS38" s="624"/>
      <c r="CT38" s="624"/>
      <c r="CU38" s="624"/>
      <c r="CV38" s="624"/>
      <c r="CW38" s="624"/>
      <c r="CX38" s="624"/>
      <c r="CY38" s="625"/>
      <c r="CZ38" s="628">
        <v>8.8000000000000007</v>
      </c>
      <c r="DA38" s="656"/>
      <c r="DB38" s="656"/>
      <c r="DC38" s="658"/>
      <c r="DD38" s="632">
        <v>1425928</v>
      </c>
      <c r="DE38" s="624"/>
      <c r="DF38" s="624"/>
      <c r="DG38" s="624"/>
      <c r="DH38" s="624"/>
      <c r="DI38" s="624"/>
      <c r="DJ38" s="624"/>
      <c r="DK38" s="625"/>
      <c r="DL38" s="632">
        <v>1338729</v>
      </c>
      <c r="DM38" s="624"/>
      <c r="DN38" s="624"/>
      <c r="DO38" s="624"/>
      <c r="DP38" s="624"/>
      <c r="DQ38" s="624"/>
      <c r="DR38" s="624"/>
      <c r="DS38" s="624"/>
      <c r="DT38" s="624"/>
      <c r="DU38" s="624"/>
      <c r="DV38" s="625"/>
      <c r="DW38" s="628">
        <v>16.7</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10649</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4630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3801680</v>
      </c>
      <c r="CS39" s="644"/>
      <c r="CT39" s="644"/>
      <c r="CU39" s="644"/>
      <c r="CV39" s="644"/>
      <c r="CW39" s="644"/>
      <c r="CX39" s="644"/>
      <c r="CY39" s="645"/>
      <c r="CZ39" s="628">
        <v>19.100000000000001</v>
      </c>
      <c r="DA39" s="656"/>
      <c r="DB39" s="656"/>
      <c r="DC39" s="658"/>
      <c r="DD39" s="632">
        <v>938606</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46937</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113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25000</v>
      </c>
      <c r="CS40" s="624"/>
      <c r="CT40" s="624"/>
      <c r="CU40" s="624"/>
      <c r="CV40" s="624"/>
      <c r="CW40" s="624"/>
      <c r="CX40" s="624"/>
      <c r="CY40" s="625"/>
      <c r="CZ40" s="628">
        <v>0.1</v>
      </c>
      <c r="DA40" s="656"/>
      <c r="DB40" s="656"/>
      <c r="DC40" s="658"/>
      <c r="DD40" s="632">
        <v>25000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2">
      <c r="B41" s="646" t="s">
        <v>336</v>
      </c>
      <c r="C41" s="647"/>
      <c r="D41" s="647"/>
      <c r="E41" s="647"/>
      <c r="F41" s="647"/>
      <c r="G41" s="647"/>
      <c r="H41" s="647"/>
      <c r="I41" s="647"/>
      <c r="J41" s="647"/>
      <c r="K41" s="647"/>
      <c r="L41" s="647"/>
      <c r="M41" s="647"/>
      <c r="N41" s="647"/>
      <c r="O41" s="647"/>
      <c r="P41" s="647"/>
      <c r="Q41" s="648"/>
      <c r="R41" s="695">
        <v>20677048</v>
      </c>
      <c r="S41" s="696"/>
      <c r="T41" s="696"/>
      <c r="U41" s="696"/>
      <c r="V41" s="696"/>
      <c r="W41" s="696"/>
      <c r="X41" s="696"/>
      <c r="Y41" s="700"/>
      <c r="Z41" s="701">
        <v>100</v>
      </c>
      <c r="AA41" s="701"/>
      <c r="AB41" s="701"/>
      <c r="AC41" s="701"/>
      <c r="AD41" s="702">
        <v>7951012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303785</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958860</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542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1611746</v>
      </c>
      <c r="CS42" s="644"/>
      <c r="CT42" s="644"/>
      <c r="CU42" s="644"/>
      <c r="CV42" s="644"/>
      <c r="CW42" s="644"/>
      <c r="CX42" s="644"/>
      <c r="CY42" s="645"/>
      <c r="CZ42" s="628">
        <v>8.1</v>
      </c>
      <c r="DA42" s="656"/>
      <c r="DB42" s="656"/>
      <c r="DC42" s="658"/>
      <c r="DD42" s="632">
        <v>181958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19817</v>
      </c>
      <c r="CS43" s="644"/>
      <c r="CT43" s="644"/>
      <c r="CU43" s="644"/>
      <c r="CV43" s="644"/>
      <c r="CW43" s="644"/>
      <c r="CX43" s="644"/>
      <c r="CY43" s="645"/>
      <c r="CZ43" s="628">
        <v>0.1</v>
      </c>
      <c r="DA43" s="656"/>
      <c r="DB43" s="656"/>
      <c r="DC43" s="658"/>
      <c r="DD43" s="632">
        <v>19817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1594735</v>
      </c>
      <c r="CS44" s="624"/>
      <c r="CT44" s="624"/>
      <c r="CU44" s="624"/>
      <c r="CV44" s="624"/>
      <c r="CW44" s="624"/>
      <c r="CX44" s="624"/>
      <c r="CY44" s="625"/>
      <c r="CZ44" s="628">
        <v>8</v>
      </c>
      <c r="DA44" s="629"/>
      <c r="DB44" s="629"/>
      <c r="DC44" s="635"/>
      <c r="DD44" s="632">
        <v>164947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633390</v>
      </c>
      <c r="CS45" s="644"/>
      <c r="CT45" s="644"/>
      <c r="CU45" s="644"/>
      <c r="CV45" s="644"/>
      <c r="CW45" s="644"/>
      <c r="CX45" s="644"/>
      <c r="CY45" s="645"/>
      <c r="CZ45" s="628">
        <v>3.2</v>
      </c>
      <c r="DA45" s="656"/>
      <c r="DB45" s="656"/>
      <c r="DC45" s="658"/>
      <c r="DD45" s="632">
        <v>30104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943545</v>
      </c>
      <c r="CS46" s="624"/>
      <c r="CT46" s="624"/>
      <c r="CU46" s="624"/>
      <c r="CV46" s="624"/>
      <c r="CW46" s="624"/>
      <c r="CX46" s="624"/>
      <c r="CY46" s="625"/>
      <c r="CZ46" s="628">
        <v>4.7</v>
      </c>
      <c r="DA46" s="629"/>
      <c r="DB46" s="629"/>
      <c r="DC46" s="635"/>
      <c r="DD46" s="632">
        <v>130443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17011</v>
      </c>
      <c r="CS47" s="644"/>
      <c r="CT47" s="644"/>
      <c r="CU47" s="644"/>
      <c r="CV47" s="644"/>
      <c r="CW47" s="644"/>
      <c r="CX47" s="644"/>
      <c r="CY47" s="645"/>
      <c r="CZ47" s="628">
        <v>0.1</v>
      </c>
      <c r="DA47" s="656"/>
      <c r="DB47" s="656"/>
      <c r="DC47" s="658"/>
      <c r="DD47" s="632">
        <v>17011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352</v>
      </c>
      <c r="CE49" s="647"/>
      <c r="CF49" s="647"/>
      <c r="CG49" s="647"/>
      <c r="CH49" s="647"/>
      <c r="CI49" s="647"/>
      <c r="CJ49" s="647"/>
      <c r="CK49" s="647"/>
      <c r="CL49" s="647"/>
      <c r="CM49" s="647"/>
      <c r="CN49" s="647"/>
      <c r="CO49" s="647"/>
      <c r="CP49" s="647"/>
      <c r="CQ49" s="648"/>
      <c r="CR49" s="695">
        <v>19952882</v>
      </c>
      <c r="CS49" s="682"/>
      <c r="CT49" s="682"/>
      <c r="CU49" s="682"/>
      <c r="CV49" s="682"/>
      <c r="CW49" s="682"/>
      <c r="CX49" s="682"/>
      <c r="CY49" s="711"/>
      <c r="CZ49" s="703">
        <v>100</v>
      </c>
      <c r="DA49" s="712"/>
      <c r="DB49" s="712"/>
      <c r="DC49" s="713"/>
      <c r="DD49" s="714">
        <v>10292705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BE5KJ1IOnrgZvUtCS5Mm65Ww83Qf0mFVfFPE5i1lMdlHgKGxtR+ruUW3k++NLrmEqY+KU6ufw6xJ6b5gQ0Ng==" saltValue="48TR2rEY1lb31XjXas9b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15609</v>
      </c>
      <c r="R7" s="753"/>
      <c r="S7" s="753"/>
      <c r="T7" s="753"/>
      <c r="U7" s="753"/>
      <c r="V7" s="753">
        <v>15119</v>
      </c>
      <c r="W7" s="753"/>
      <c r="X7" s="753"/>
      <c r="Y7" s="753"/>
      <c r="Z7" s="753"/>
      <c r="AA7" s="753">
        <v>489</v>
      </c>
      <c r="AB7" s="753"/>
      <c r="AC7" s="753"/>
      <c r="AD7" s="753"/>
      <c r="AE7" s="754"/>
      <c r="AF7" s="755">
        <v>439</v>
      </c>
      <c r="AG7" s="756"/>
      <c r="AH7" s="756"/>
      <c r="AI7" s="756"/>
      <c r="AJ7" s="757"/>
      <c r="AK7" s="758">
        <v>2081</v>
      </c>
      <c r="AL7" s="759"/>
      <c r="AM7" s="759"/>
      <c r="AN7" s="759"/>
      <c r="AO7" s="759"/>
      <c r="AP7" s="759">
        <v>14572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-1</v>
      </c>
      <c r="CI7" s="744"/>
      <c r="CJ7" s="744"/>
      <c r="CK7" s="744"/>
      <c r="CL7" s="745"/>
      <c r="CM7" s="743">
        <v>89</v>
      </c>
      <c r="CN7" s="744"/>
      <c r="CO7" s="744"/>
      <c r="CP7" s="744"/>
      <c r="CQ7" s="745"/>
      <c r="CR7" s="743">
        <v>31</v>
      </c>
      <c r="CS7" s="744"/>
      <c r="CT7" s="744"/>
      <c r="CU7" s="744"/>
      <c r="CV7" s="745"/>
      <c r="CW7" s="743" t="s">
        <v>569</v>
      </c>
      <c r="CX7" s="744"/>
      <c r="CY7" s="744"/>
      <c r="CZ7" s="744"/>
      <c r="DA7" s="745"/>
      <c r="DB7" s="743" t="s">
        <v>569</v>
      </c>
      <c r="DC7" s="744"/>
      <c r="DD7" s="744"/>
      <c r="DE7" s="744"/>
      <c r="DF7" s="745"/>
      <c r="DG7" s="743" t="s">
        <v>569</v>
      </c>
      <c r="DH7" s="744"/>
      <c r="DI7" s="744"/>
      <c r="DJ7" s="744"/>
      <c r="DK7" s="745"/>
      <c r="DL7" s="743" t="s">
        <v>569</v>
      </c>
      <c r="DM7" s="744"/>
      <c r="DN7" s="744"/>
      <c r="DO7" s="744"/>
      <c r="DP7" s="745"/>
      <c r="DQ7" s="743" t="s">
        <v>569</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31</v>
      </c>
      <c r="R8" s="784"/>
      <c r="S8" s="784"/>
      <c r="T8" s="784"/>
      <c r="U8" s="784"/>
      <c r="V8" s="784">
        <v>31</v>
      </c>
      <c r="W8" s="784"/>
      <c r="X8" s="784"/>
      <c r="Y8" s="784"/>
      <c r="Z8" s="784"/>
      <c r="AA8" s="784">
        <v>0</v>
      </c>
      <c r="AB8" s="784"/>
      <c r="AC8" s="784"/>
      <c r="AD8" s="784"/>
      <c r="AE8" s="785"/>
      <c r="AF8" s="786">
        <v>0</v>
      </c>
      <c r="AG8" s="787"/>
      <c r="AH8" s="787"/>
      <c r="AI8" s="787"/>
      <c r="AJ8" s="788"/>
      <c r="AK8" s="769">
        <v>30</v>
      </c>
      <c r="AL8" s="770"/>
      <c r="AM8" s="770"/>
      <c r="AN8" s="770"/>
      <c r="AO8" s="770"/>
      <c r="AP8" s="770">
        <v>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-3</v>
      </c>
      <c r="CI8" s="777"/>
      <c r="CJ8" s="777"/>
      <c r="CK8" s="777"/>
      <c r="CL8" s="778"/>
      <c r="CM8" s="776">
        <v>350</v>
      </c>
      <c r="CN8" s="777"/>
      <c r="CO8" s="777"/>
      <c r="CP8" s="777"/>
      <c r="CQ8" s="778"/>
      <c r="CR8" s="776">
        <v>220</v>
      </c>
      <c r="CS8" s="777"/>
      <c r="CT8" s="777"/>
      <c r="CU8" s="777"/>
      <c r="CV8" s="778"/>
      <c r="CW8" s="776" t="s">
        <v>569</v>
      </c>
      <c r="CX8" s="777"/>
      <c r="CY8" s="777"/>
      <c r="CZ8" s="777"/>
      <c r="DA8" s="778"/>
      <c r="DB8" s="776" t="s">
        <v>569</v>
      </c>
      <c r="DC8" s="777"/>
      <c r="DD8" s="777"/>
      <c r="DE8" s="777"/>
      <c r="DF8" s="778"/>
      <c r="DG8" s="776" t="s">
        <v>569</v>
      </c>
      <c r="DH8" s="777"/>
      <c r="DI8" s="777"/>
      <c r="DJ8" s="777"/>
      <c r="DK8" s="778"/>
      <c r="DL8" s="776" t="s">
        <v>569</v>
      </c>
      <c r="DM8" s="777"/>
      <c r="DN8" s="777"/>
      <c r="DO8" s="777"/>
      <c r="DP8" s="778"/>
      <c r="DQ8" s="776" t="s">
        <v>569</v>
      </c>
      <c r="DR8" s="777"/>
      <c r="DS8" s="777"/>
      <c r="DT8" s="777"/>
      <c r="DU8" s="778"/>
      <c r="DV8" s="773"/>
      <c r="DW8" s="774"/>
      <c r="DX8" s="774"/>
      <c r="DY8" s="774"/>
      <c r="DZ8" s="779"/>
      <c r="EA8" s="234"/>
    </row>
    <row r="9" spans="1:131" s="235" customFormat="1" ht="26.25" customHeight="1" x14ac:dyDescent="0.2">
      <c r="A9" s="238">
        <v>3</v>
      </c>
      <c r="B9" s="780" t="s">
        <v>377</v>
      </c>
      <c r="C9" s="781"/>
      <c r="D9" s="781"/>
      <c r="E9" s="781"/>
      <c r="F9" s="781"/>
      <c r="G9" s="781"/>
      <c r="H9" s="781"/>
      <c r="I9" s="781"/>
      <c r="J9" s="781"/>
      <c r="K9" s="781"/>
      <c r="L9" s="781"/>
      <c r="M9" s="781"/>
      <c r="N9" s="781"/>
      <c r="O9" s="781"/>
      <c r="P9" s="782"/>
      <c r="Q9" s="783">
        <v>6426</v>
      </c>
      <c r="R9" s="784"/>
      <c r="S9" s="784"/>
      <c r="T9" s="784"/>
      <c r="U9" s="784"/>
      <c r="V9" s="784">
        <v>6192</v>
      </c>
      <c r="W9" s="784"/>
      <c r="X9" s="784"/>
      <c r="Y9" s="784"/>
      <c r="Z9" s="784"/>
      <c r="AA9" s="784">
        <v>235</v>
      </c>
      <c r="AB9" s="784"/>
      <c r="AC9" s="784"/>
      <c r="AD9" s="784"/>
      <c r="AE9" s="785"/>
      <c r="AF9" s="786">
        <v>235</v>
      </c>
      <c r="AG9" s="787"/>
      <c r="AH9" s="787"/>
      <c r="AI9" s="787"/>
      <c r="AJ9" s="788"/>
      <c r="AK9" s="769">
        <v>3309</v>
      </c>
      <c r="AL9" s="770"/>
      <c r="AM9" s="770"/>
      <c r="AN9" s="770"/>
      <c r="AO9" s="770"/>
      <c r="AP9" s="770" t="s">
        <v>568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567</v>
      </c>
      <c r="BS9" s="773" t="s">
        <v>565</v>
      </c>
      <c r="BT9" s="774"/>
      <c r="BU9" s="774"/>
      <c r="BV9" s="774"/>
      <c r="BW9" s="774"/>
      <c r="BX9" s="774"/>
      <c r="BY9" s="774"/>
      <c r="BZ9" s="774"/>
      <c r="CA9" s="774"/>
      <c r="CB9" s="774"/>
      <c r="CC9" s="774"/>
      <c r="CD9" s="774"/>
      <c r="CE9" s="774"/>
      <c r="CF9" s="774"/>
      <c r="CG9" s="775"/>
      <c r="CH9" s="776">
        <v>0</v>
      </c>
      <c r="CI9" s="777"/>
      <c r="CJ9" s="777"/>
      <c r="CK9" s="777"/>
      <c r="CL9" s="778"/>
      <c r="CM9" s="776">
        <v>11</v>
      </c>
      <c r="CN9" s="777"/>
      <c r="CO9" s="777"/>
      <c r="CP9" s="777"/>
      <c r="CQ9" s="778"/>
      <c r="CR9" s="776">
        <v>5</v>
      </c>
      <c r="CS9" s="777"/>
      <c r="CT9" s="777"/>
      <c r="CU9" s="777"/>
      <c r="CV9" s="778"/>
      <c r="CW9" s="776" t="s">
        <v>569</v>
      </c>
      <c r="CX9" s="777"/>
      <c r="CY9" s="777"/>
      <c r="CZ9" s="777"/>
      <c r="DA9" s="778"/>
      <c r="DB9" s="776" t="s">
        <v>569</v>
      </c>
      <c r="DC9" s="777"/>
      <c r="DD9" s="777"/>
      <c r="DE9" s="777"/>
      <c r="DF9" s="778"/>
      <c r="DG9" s="776" t="s">
        <v>569</v>
      </c>
      <c r="DH9" s="777"/>
      <c r="DI9" s="777"/>
      <c r="DJ9" s="777"/>
      <c r="DK9" s="778"/>
      <c r="DL9" s="776" t="s">
        <v>569</v>
      </c>
      <c r="DM9" s="777"/>
      <c r="DN9" s="777"/>
      <c r="DO9" s="777"/>
      <c r="DP9" s="778"/>
      <c r="DQ9" s="776" t="s">
        <v>569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566</v>
      </c>
      <c r="BT10" s="774"/>
      <c r="BU10" s="774"/>
      <c r="BV10" s="774"/>
      <c r="BW10" s="774"/>
      <c r="BX10" s="774"/>
      <c r="BY10" s="774"/>
      <c r="BZ10" s="774"/>
      <c r="CA10" s="774"/>
      <c r="CB10" s="774"/>
      <c r="CC10" s="774"/>
      <c r="CD10" s="774"/>
      <c r="CE10" s="774"/>
      <c r="CF10" s="774"/>
      <c r="CG10" s="775"/>
      <c r="CH10" s="776">
        <v>-1</v>
      </c>
      <c r="CI10" s="777"/>
      <c r="CJ10" s="777"/>
      <c r="CK10" s="777"/>
      <c r="CL10" s="778"/>
      <c r="CM10" s="776">
        <v>18</v>
      </c>
      <c r="CN10" s="777"/>
      <c r="CO10" s="777"/>
      <c r="CP10" s="777"/>
      <c r="CQ10" s="778"/>
      <c r="CR10" s="776">
        <v>1</v>
      </c>
      <c r="CS10" s="777"/>
      <c r="CT10" s="777"/>
      <c r="CU10" s="777"/>
      <c r="CV10" s="778"/>
      <c r="CW10" s="776" t="s">
        <v>569</v>
      </c>
      <c r="CX10" s="777"/>
      <c r="CY10" s="777"/>
      <c r="CZ10" s="777"/>
      <c r="DA10" s="778"/>
      <c r="DB10" s="776" t="s">
        <v>569</v>
      </c>
      <c r="DC10" s="777"/>
      <c r="DD10" s="777"/>
      <c r="DE10" s="777"/>
      <c r="DF10" s="778"/>
      <c r="DG10" s="776" t="s">
        <v>569</v>
      </c>
      <c r="DH10" s="777"/>
      <c r="DI10" s="777"/>
      <c r="DJ10" s="777"/>
      <c r="DK10" s="778"/>
      <c r="DL10" s="776" t="s">
        <v>569</v>
      </c>
      <c r="DM10" s="777"/>
      <c r="DN10" s="777"/>
      <c r="DO10" s="777"/>
      <c r="DP10" s="778"/>
      <c r="DQ10" s="776" t="s">
        <v>569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20677</v>
      </c>
      <c r="R23" s="793"/>
      <c r="S23" s="793"/>
      <c r="T23" s="793"/>
      <c r="U23" s="793"/>
      <c r="V23" s="793">
        <v>19953</v>
      </c>
      <c r="W23" s="793"/>
      <c r="X23" s="793"/>
      <c r="Y23" s="793"/>
      <c r="Z23" s="793"/>
      <c r="AA23" s="793">
        <v>724</v>
      </c>
      <c r="AB23" s="793"/>
      <c r="AC23" s="793"/>
      <c r="AD23" s="793"/>
      <c r="AE23" s="794"/>
      <c r="AF23" s="795">
        <v>674</v>
      </c>
      <c r="AG23" s="793"/>
      <c r="AH23" s="793"/>
      <c r="AI23" s="793"/>
      <c r="AJ23" s="796"/>
      <c r="AK23" s="797"/>
      <c r="AL23" s="798"/>
      <c r="AM23" s="798"/>
      <c r="AN23" s="798"/>
      <c r="AO23" s="798"/>
      <c r="AP23" s="793">
        <v>14573</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3657</v>
      </c>
      <c r="R28" s="823"/>
      <c r="S28" s="823"/>
      <c r="T28" s="823"/>
      <c r="U28" s="823"/>
      <c r="V28" s="823">
        <v>3482</v>
      </c>
      <c r="W28" s="823"/>
      <c r="X28" s="823"/>
      <c r="Y28" s="823"/>
      <c r="Z28" s="823"/>
      <c r="AA28" s="823">
        <v>175</v>
      </c>
      <c r="AB28" s="823"/>
      <c r="AC28" s="823"/>
      <c r="AD28" s="823"/>
      <c r="AE28" s="824"/>
      <c r="AF28" s="825">
        <v>175</v>
      </c>
      <c r="AG28" s="823"/>
      <c r="AH28" s="823"/>
      <c r="AI28" s="823"/>
      <c r="AJ28" s="826"/>
      <c r="AK28" s="827">
        <v>267</v>
      </c>
      <c r="AL28" s="828"/>
      <c r="AM28" s="828"/>
      <c r="AN28" s="828"/>
      <c r="AO28" s="828"/>
      <c r="AP28" s="828" t="s">
        <v>568</v>
      </c>
      <c r="AQ28" s="828"/>
      <c r="AR28" s="828"/>
      <c r="AS28" s="828"/>
      <c r="AT28" s="828"/>
      <c r="AU28" s="828" t="s">
        <v>568</v>
      </c>
      <c r="AV28" s="828"/>
      <c r="AW28" s="828"/>
      <c r="AX28" s="828"/>
      <c r="AY28" s="828"/>
      <c r="AZ28" s="829" t="s">
        <v>568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494</v>
      </c>
      <c r="R29" s="784"/>
      <c r="S29" s="784"/>
      <c r="T29" s="784"/>
      <c r="U29" s="784"/>
      <c r="V29" s="784">
        <v>482</v>
      </c>
      <c r="W29" s="784"/>
      <c r="X29" s="784"/>
      <c r="Y29" s="784"/>
      <c r="Z29" s="784"/>
      <c r="AA29" s="784">
        <v>12</v>
      </c>
      <c r="AB29" s="784"/>
      <c r="AC29" s="784"/>
      <c r="AD29" s="784"/>
      <c r="AE29" s="785"/>
      <c r="AF29" s="786">
        <v>12</v>
      </c>
      <c r="AG29" s="787"/>
      <c r="AH29" s="787"/>
      <c r="AI29" s="787"/>
      <c r="AJ29" s="788"/>
      <c r="AK29" s="834">
        <v>128</v>
      </c>
      <c r="AL29" s="830"/>
      <c r="AM29" s="830"/>
      <c r="AN29" s="830"/>
      <c r="AO29" s="830"/>
      <c r="AP29" s="830" t="s">
        <v>568</v>
      </c>
      <c r="AQ29" s="830"/>
      <c r="AR29" s="830"/>
      <c r="AS29" s="830"/>
      <c r="AT29" s="830"/>
      <c r="AU29" s="830" t="s">
        <v>568</v>
      </c>
      <c r="AV29" s="830"/>
      <c r="AW29" s="830"/>
      <c r="AX29" s="830"/>
      <c r="AY29" s="830"/>
      <c r="AZ29" s="831" t="s">
        <v>568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1335</v>
      </c>
      <c r="R30" s="784"/>
      <c r="S30" s="784"/>
      <c r="T30" s="784"/>
      <c r="U30" s="784"/>
      <c r="V30" s="784">
        <v>1306</v>
      </c>
      <c r="W30" s="784"/>
      <c r="X30" s="784"/>
      <c r="Y30" s="784"/>
      <c r="Z30" s="784"/>
      <c r="AA30" s="784">
        <v>28</v>
      </c>
      <c r="AB30" s="784"/>
      <c r="AC30" s="784"/>
      <c r="AD30" s="784"/>
      <c r="AE30" s="785"/>
      <c r="AF30" s="786">
        <v>28</v>
      </c>
      <c r="AG30" s="787"/>
      <c r="AH30" s="787"/>
      <c r="AI30" s="787"/>
      <c r="AJ30" s="788"/>
      <c r="AK30" s="834">
        <v>488</v>
      </c>
      <c r="AL30" s="830"/>
      <c r="AM30" s="830"/>
      <c r="AN30" s="830"/>
      <c r="AO30" s="830"/>
      <c r="AP30" s="830">
        <v>6948</v>
      </c>
      <c r="AQ30" s="830"/>
      <c r="AR30" s="830"/>
      <c r="AS30" s="830"/>
      <c r="AT30" s="830"/>
      <c r="AU30" s="830">
        <v>5785</v>
      </c>
      <c r="AV30" s="830"/>
      <c r="AW30" s="830"/>
      <c r="AX30" s="830"/>
      <c r="AY30" s="830"/>
      <c r="AZ30" s="831" t="s">
        <v>568</v>
      </c>
      <c r="BA30" s="831"/>
      <c r="BB30" s="831"/>
      <c r="BC30" s="831"/>
      <c r="BD30" s="831"/>
      <c r="BE30" s="832" t="s">
        <v>394</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395</v>
      </c>
      <c r="C31" s="781"/>
      <c r="D31" s="781"/>
      <c r="E31" s="781"/>
      <c r="F31" s="781"/>
      <c r="G31" s="781"/>
      <c r="H31" s="781"/>
      <c r="I31" s="781"/>
      <c r="J31" s="781"/>
      <c r="K31" s="781"/>
      <c r="L31" s="781"/>
      <c r="M31" s="781"/>
      <c r="N31" s="781"/>
      <c r="O31" s="781"/>
      <c r="P31" s="782"/>
      <c r="Q31" s="783">
        <v>72</v>
      </c>
      <c r="R31" s="784"/>
      <c r="S31" s="784"/>
      <c r="T31" s="784"/>
      <c r="U31" s="784"/>
      <c r="V31" s="784">
        <v>1</v>
      </c>
      <c r="W31" s="784"/>
      <c r="X31" s="784"/>
      <c r="Y31" s="784"/>
      <c r="Z31" s="784"/>
      <c r="AA31" s="784">
        <v>71</v>
      </c>
      <c r="AB31" s="784"/>
      <c r="AC31" s="784"/>
      <c r="AD31" s="784"/>
      <c r="AE31" s="785"/>
      <c r="AF31" s="786">
        <v>71</v>
      </c>
      <c r="AG31" s="787"/>
      <c r="AH31" s="787"/>
      <c r="AI31" s="787"/>
      <c r="AJ31" s="788"/>
      <c r="AK31" s="834" t="s">
        <v>568</v>
      </c>
      <c r="AL31" s="830"/>
      <c r="AM31" s="830"/>
      <c r="AN31" s="830"/>
      <c r="AO31" s="830"/>
      <c r="AP31" s="830" t="s">
        <v>568</v>
      </c>
      <c r="AQ31" s="830"/>
      <c r="AR31" s="830"/>
      <c r="AS31" s="830"/>
      <c r="AT31" s="830"/>
      <c r="AU31" s="830" t="s">
        <v>568</v>
      </c>
      <c r="AV31" s="830"/>
      <c r="AW31" s="830"/>
      <c r="AX31" s="830"/>
      <c r="AY31" s="830"/>
      <c r="AZ31" s="831" t="s">
        <v>568</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13</v>
      </c>
      <c r="R32" s="784"/>
      <c r="S32" s="784"/>
      <c r="T32" s="784"/>
      <c r="U32" s="784"/>
      <c r="V32" s="784">
        <v>13</v>
      </c>
      <c r="W32" s="784"/>
      <c r="X32" s="784"/>
      <c r="Y32" s="784"/>
      <c r="Z32" s="784"/>
      <c r="AA32" s="784">
        <v>1</v>
      </c>
      <c r="AB32" s="784"/>
      <c r="AC32" s="784"/>
      <c r="AD32" s="784"/>
      <c r="AE32" s="785"/>
      <c r="AF32" s="786">
        <v>1</v>
      </c>
      <c r="AG32" s="787"/>
      <c r="AH32" s="787"/>
      <c r="AI32" s="787"/>
      <c r="AJ32" s="788"/>
      <c r="AK32" s="834">
        <v>3</v>
      </c>
      <c r="AL32" s="830"/>
      <c r="AM32" s="830"/>
      <c r="AN32" s="830"/>
      <c r="AO32" s="830"/>
      <c r="AP32" s="830" t="s">
        <v>568</v>
      </c>
      <c r="AQ32" s="830"/>
      <c r="AR32" s="830"/>
      <c r="AS32" s="830"/>
      <c r="AT32" s="830"/>
      <c r="AU32" s="830" t="s">
        <v>568</v>
      </c>
      <c r="AV32" s="830"/>
      <c r="AW32" s="830"/>
      <c r="AX32" s="830"/>
      <c r="AY32" s="830"/>
      <c r="AZ32" s="831" t="s">
        <v>568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287</v>
      </c>
      <c r="AG63" s="844"/>
      <c r="AH63" s="844"/>
      <c r="AI63" s="844"/>
      <c r="AJ63" s="845"/>
      <c r="AK63" s="846"/>
      <c r="AL63" s="841"/>
      <c r="AM63" s="841"/>
      <c r="AN63" s="841"/>
      <c r="AO63" s="841"/>
      <c r="AP63" s="844">
        <v>6948</v>
      </c>
      <c r="AQ63" s="844"/>
      <c r="AR63" s="844"/>
      <c r="AS63" s="844"/>
      <c r="AT63" s="844"/>
      <c r="AU63" s="844">
        <v>5785</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1378</v>
      </c>
      <c r="R68" s="866"/>
      <c r="S68" s="866"/>
      <c r="T68" s="866"/>
      <c r="U68" s="866"/>
      <c r="V68" s="866">
        <v>1280</v>
      </c>
      <c r="W68" s="866"/>
      <c r="X68" s="866"/>
      <c r="Y68" s="866"/>
      <c r="Z68" s="866"/>
      <c r="AA68" s="866">
        <v>98</v>
      </c>
      <c r="AB68" s="866"/>
      <c r="AC68" s="866"/>
      <c r="AD68" s="866"/>
      <c r="AE68" s="866"/>
      <c r="AF68" s="866">
        <v>98</v>
      </c>
      <c r="AG68" s="866"/>
      <c r="AH68" s="866"/>
      <c r="AI68" s="866"/>
      <c r="AJ68" s="866"/>
      <c r="AK68" s="866">
        <v>52</v>
      </c>
      <c r="AL68" s="866"/>
      <c r="AM68" s="866"/>
      <c r="AN68" s="866"/>
      <c r="AO68" s="866"/>
      <c r="AP68" s="866" t="s">
        <v>569</v>
      </c>
      <c r="AQ68" s="866"/>
      <c r="AR68" s="866"/>
      <c r="AS68" s="866"/>
      <c r="AT68" s="866"/>
      <c r="AU68" s="866" t="s">
        <v>569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1814</v>
      </c>
      <c r="R69" s="830"/>
      <c r="S69" s="830"/>
      <c r="T69" s="830"/>
      <c r="U69" s="830"/>
      <c r="V69" s="830">
        <v>1791</v>
      </c>
      <c r="W69" s="830"/>
      <c r="X69" s="830"/>
      <c r="Y69" s="830"/>
      <c r="Z69" s="830"/>
      <c r="AA69" s="830">
        <v>23</v>
      </c>
      <c r="AB69" s="830"/>
      <c r="AC69" s="830"/>
      <c r="AD69" s="830"/>
      <c r="AE69" s="830"/>
      <c r="AF69" s="830">
        <v>23</v>
      </c>
      <c r="AG69" s="830"/>
      <c r="AH69" s="830"/>
      <c r="AI69" s="830"/>
      <c r="AJ69" s="830"/>
      <c r="AK69" s="830">
        <v>92</v>
      </c>
      <c r="AL69" s="830"/>
      <c r="AM69" s="830"/>
      <c r="AN69" s="830"/>
      <c r="AO69" s="830"/>
      <c r="AP69" s="830">
        <v>314</v>
      </c>
      <c r="AQ69" s="830"/>
      <c r="AR69" s="830"/>
      <c r="AS69" s="830"/>
      <c r="AT69" s="830"/>
      <c r="AU69" s="830">
        <v>76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1766</v>
      </c>
      <c r="R70" s="830"/>
      <c r="S70" s="830"/>
      <c r="T70" s="830"/>
      <c r="U70" s="830"/>
      <c r="V70" s="830">
        <v>1716</v>
      </c>
      <c r="W70" s="830"/>
      <c r="X70" s="830"/>
      <c r="Y70" s="830"/>
      <c r="Z70" s="830"/>
      <c r="AA70" s="830">
        <v>51</v>
      </c>
      <c r="AB70" s="830"/>
      <c r="AC70" s="830"/>
      <c r="AD70" s="830"/>
      <c r="AE70" s="830"/>
      <c r="AF70" s="830">
        <v>46</v>
      </c>
      <c r="AG70" s="830"/>
      <c r="AH70" s="830"/>
      <c r="AI70" s="830"/>
      <c r="AJ70" s="830"/>
      <c r="AK70" s="830">
        <v>162</v>
      </c>
      <c r="AL70" s="830"/>
      <c r="AM70" s="830"/>
      <c r="AN70" s="830"/>
      <c r="AO70" s="830"/>
      <c r="AP70" s="830">
        <v>700</v>
      </c>
      <c r="AQ70" s="830"/>
      <c r="AR70" s="830"/>
      <c r="AS70" s="830"/>
      <c r="AT70" s="830"/>
      <c r="AU70" s="830">
        <v>196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2380</v>
      </c>
      <c r="R71" s="830"/>
      <c r="S71" s="830"/>
      <c r="T71" s="830"/>
      <c r="U71" s="830"/>
      <c r="V71" s="830">
        <v>2346</v>
      </c>
      <c r="W71" s="830"/>
      <c r="X71" s="830"/>
      <c r="Y71" s="830"/>
      <c r="Z71" s="830"/>
      <c r="AA71" s="830">
        <v>34</v>
      </c>
      <c r="AB71" s="830"/>
      <c r="AC71" s="830"/>
      <c r="AD71" s="830"/>
      <c r="AE71" s="830"/>
      <c r="AF71" s="830">
        <v>2662</v>
      </c>
      <c r="AG71" s="830"/>
      <c r="AH71" s="830"/>
      <c r="AI71" s="830"/>
      <c r="AJ71" s="830"/>
      <c r="AK71" s="830">
        <v>34</v>
      </c>
      <c r="AL71" s="830"/>
      <c r="AM71" s="830"/>
      <c r="AN71" s="830"/>
      <c r="AO71" s="830"/>
      <c r="AP71" s="830">
        <v>1110</v>
      </c>
      <c r="AQ71" s="830"/>
      <c r="AR71" s="830"/>
      <c r="AS71" s="830"/>
      <c r="AT71" s="830"/>
      <c r="AU71" s="830" t="s">
        <v>569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2450</v>
      </c>
      <c r="R72" s="830"/>
      <c r="S72" s="830"/>
      <c r="T72" s="830"/>
      <c r="U72" s="830"/>
      <c r="V72" s="830">
        <v>2079</v>
      </c>
      <c r="W72" s="830"/>
      <c r="X72" s="830"/>
      <c r="Y72" s="830"/>
      <c r="Z72" s="830"/>
      <c r="AA72" s="830">
        <v>371</v>
      </c>
      <c r="AB72" s="830"/>
      <c r="AC72" s="830"/>
      <c r="AD72" s="830"/>
      <c r="AE72" s="830"/>
      <c r="AF72" s="830">
        <v>3221</v>
      </c>
      <c r="AG72" s="830"/>
      <c r="AH72" s="830"/>
      <c r="AI72" s="830"/>
      <c r="AJ72" s="830"/>
      <c r="AK72" s="830">
        <v>9</v>
      </c>
      <c r="AL72" s="830"/>
      <c r="AM72" s="830"/>
      <c r="AN72" s="830"/>
      <c r="AO72" s="830"/>
      <c r="AP72" s="830">
        <v>3930</v>
      </c>
      <c r="AQ72" s="830"/>
      <c r="AR72" s="830"/>
      <c r="AS72" s="830"/>
      <c r="AT72" s="830"/>
      <c r="AU72" s="830" t="s">
        <v>569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52</v>
      </c>
      <c r="R73" s="830"/>
      <c r="S73" s="830"/>
      <c r="T73" s="830"/>
      <c r="U73" s="830"/>
      <c r="V73" s="830">
        <v>48</v>
      </c>
      <c r="W73" s="830"/>
      <c r="X73" s="830"/>
      <c r="Y73" s="830"/>
      <c r="Z73" s="830"/>
      <c r="AA73" s="830">
        <v>4</v>
      </c>
      <c r="AB73" s="830"/>
      <c r="AC73" s="830"/>
      <c r="AD73" s="830"/>
      <c r="AE73" s="830"/>
      <c r="AF73" s="830">
        <v>4</v>
      </c>
      <c r="AG73" s="830"/>
      <c r="AH73" s="830"/>
      <c r="AI73" s="830"/>
      <c r="AJ73" s="830"/>
      <c r="AK73" s="830">
        <v>4</v>
      </c>
      <c r="AL73" s="830"/>
      <c r="AM73" s="830"/>
      <c r="AN73" s="830"/>
      <c r="AO73" s="830"/>
      <c r="AP73" s="830" t="s">
        <v>569</v>
      </c>
      <c r="AQ73" s="830"/>
      <c r="AR73" s="830"/>
      <c r="AS73" s="830"/>
      <c r="AT73" s="830"/>
      <c r="AU73" s="830" t="s">
        <v>569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556</v>
      </c>
      <c r="C74" s="874"/>
      <c r="D74" s="874"/>
      <c r="E74" s="874"/>
      <c r="F74" s="874"/>
      <c r="G74" s="874"/>
      <c r="H74" s="874"/>
      <c r="I74" s="874"/>
      <c r="J74" s="874"/>
      <c r="K74" s="874"/>
      <c r="L74" s="874"/>
      <c r="M74" s="874"/>
      <c r="N74" s="874"/>
      <c r="O74" s="874"/>
      <c r="P74" s="875"/>
      <c r="Q74" s="876">
        <v>103</v>
      </c>
      <c r="R74" s="830"/>
      <c r="S74" s="830"/>
      <c r="T74" s="830"/>
      <c r="U74" s="830"/>
      <c r="V74" s="830">
        <v>102</v>
      </c>
      <c r="W74" s="830"/>
      <c r="X74" s="830"/>
      <c r="Y74" s="830"/>
      <c r="Z74" s="830"/>
      <c r="AA74" s="830">
        <v>0</v>
      </c>
      <c r="AB74" s="830"/>
      <c r="AC74" s="830"/>
      <c r="AD74" s="830"/>
      <c r="AE74" s="830"/>
      <c r="AF74" s="830">
        <v>0</v>
      </c>
      <c r="AG74" s="830"/>
      <c r="AH74" s="830"/>
      <c r="AI74" s="830"/>
      <c r="AJ74" s="830"/>
      <c r="AK74" s="830">
        <v>0</v>
      </c>
      <c r="AL74" s="830"/>
      <c r="AM74" s="830"/>
      <c r="AN74" s="830"/>
      <c r="AO74" s="830"/>
      <c r="AP74" s="830" t="s">
        <v>569</v>
      </c>
      <c r="AQ74" s="830"/>
      <c r="AR74" s="830"/>
      <c r="AS74" s="830"/>
      <c r="AT74" s="830"/>
      <c r="AU74" s="830" t="s">
        <v>569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557</v>
      </c>
      <c r="C75" s="874"/>
      <c r="D75" s="874"/>
      <c r="E75" s="874"/>
      <c r="F75" s="874"/>
      <c r="G75" s="874"/>
      <c r="H75" s="874"/>
      <c r="I75" s="874"/>
      <c r="J75" s="874"/>
      <c r="K75" s="874"/>
      <c r="L75" s="874"/>
      <c r="M75" s="874"/>
      <c r="N75" s="874"/>
      <c r="O75" s="874"/>
      <c r="P75" s="875"/>
      <c r="Q75" s="877">
        <v>10649</v>
      </c>
      <c r="R75" s="878"/>
      <c r="S75" s="878"/>
      <c r="T75" s="878"/>
      <c r="U75" s="834"/>
      <c r="V75" s="879">
        <v>10164</v>
      </c>
      <c r="W75" s="878"/>
      <c r="X75" s="878"/>
      <c r="Y75" s="878"/>
      <c r="Z75" s="834"/>
      <c r="AA75" s="879">
        <v>485</v>
      </c>
      <c r="AB75" s="878"/>
      <c r="AC75" s="878"/>
      <c r="AD75" s="878"/>
      <c r="AE75" s="834"/>
      <c r="AF75" s="879">
        <v>485</v>
      </c>
      <c r="AG75" s="878"/>
      <c r="AH75" s="878"/>
      <c r="AI75" s="878"/>
      <c r="AJ75" s="834"/>
      <c r="AK75" s="879">
        <v>1607</v>
      </c>
      <c r="AL75" s="878"/>
      <c r="AM75" s="878"/>
      <c r="AN75" s="878"/>
      <c r="AO75" s="834"/>
      <c r="AP75" s="879" t="s">
        <v>569</v>
      </c>
      <c r="AQ75" s="878"/>
      <c r="AR75" s="878"/>
      <c r="AS75" s="878"/>
      <c r="AT75" s="834"/>
      <c r="AU75" s="879" t="s">
        <v>569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558</v>
      </c>
      <c r="C76" s="874"/>
      <c r="D76" s="874"/>
      <c r="E76" s="874"/>
      <c r="F76" s="874"/>
      <c r="G76" s="874"/>
      <c r="H76" s="874"/>
      <c r="I76" s="874"/>
      <c r="J76" s="874"/>
      <c r="K76" s="874"/>
      <c r="L76" s="874"/>
      <c r="M76" s="874"/>
      <c r="N76" s="874"/>
      <c r="O76" s="874"/>
      <c r="P76" s="875"/>
      <c r="Q76" s="877">
        <v>124</v>
      </c>
      <c r="R76" s="878"/>
      <c r="S76" s="878"/>
      <c r="T76" s="878"/>
      <c r="U76" s="834"/>
      <c r="V76" s="879">
        <v>119</v>
      </c>
      <c r="W76" s="878"/>
      <c r="X76" s="878"/>
      <c r="Y76" s="878"/>
      <c r="Z76" s="834"/>
      <c r="AA76" s="879">
        <v>5</v>
      </c>
      <c r="AB76" s="878"/>
      <c r="AC76" s="878"/>
      <c r="AD76" s="878"/>
      <c r="AE76" s="834"/>
      <c r="AF76" s="879">
        <v>5</v>
      </c>
      <c r="AG76" s="878"/>
      <c r="AH76" s="878"/>
      <c r="AI76" s="878"/>
      <c r="AJ76" s="834"/>
      <c r="AK76" s="879">
        <v>40</v>
      </c>
      <c r="AL76" s="878"/>
      <c r="AM76" s="878"/>
      <c r="AN76" s="878"/>
      <c r="AO76" s="834"/>
      <c r="AP76" s="879" t="s">
        <v>569</v>
      </c>
      <c r="AQ76" s="878"/>
      <c r="AR76" s="878"/>
      <c r="AS76" s="878"/>
      <c r="AT76" s="834"/>
      <c r="AU76" s="879" t="s">
        <v>569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559</v>
      </c>
      <c r="C77" s="874"/>
      <c r="D77" s="874"/>
      <c r="E77" s="874"/>
      <c r="F77" s="874"/>
      <c r="G77" s="874"/>
      <c r="H77" s="874"/>
      <c r="I77" s="874"/>
      <c r="J77" s="874"/>
      <c r="K77" s="874"/>
      <c r="L77" s="874"/>
      <c r="M77" s="874"/>
      <c r="N77" s="874"/>
      <c r="O77" s="874"/>
      <c r="P77" s="875"/>
      <c r="Q77" s="877">
        <v>138788</v>
      </c>
      <c r="R77" s="878"/>
      <c r="S77" s="878"/>
      <c r="T77" s="878"/>
      <c r="U77" s="834"/>
      <c r="V77" s="879">
        <v>136779</v>
      </c>
      <c r="W77" s="878"/>
      <c r="X77" s="878"/>
      <c r="Y77" s="878"/>
      <c r="Z77" s="834"/>
      <c r="AA77" s="879">
        <v>2009</v>
      </c>
      <c r="AB77" s="878"/>
      <c r="AC77" s="878"/>
      <c r="AD77" s="878"/>
      <c r="AE77" s="834"/>
      <c r="AF77" s="879">
        <v>1914</v>
      </c>
      <c r="AG77" s="878"/>
      <c r="AH77" s="878"/>
      <c r="AI77" s="878"/>
      <c r="AJ77" s="834"/>
      <c r="AK77" s="879">
        <v>1048</v>
      </c>
      <c r="AL77" s="878"/>
      <c r="AM77" s="878"/>
      <c r="AN77" s="878"/>
      <c r="AO77" s="834"/>
      <c r="AP77" s="879" t="s">
        <v>569</v>
      </c>
      <c r="AQ77" s="878"/>
      <c r="AR77" s="878"/>
      <c r="AS77" s="878"/>
      <c r="AT77" s="834"/>
      <c r="AU77" s="879" t="s">
        <v>569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560</v>
      </c>
      <c r="C78" s="874"/>
      <c r="D78" s="874"/>
      <c r="E78" s="874"/>
      <c r="F78" s="874"/>
      <c r="G78" s="874"/>
      <c r="H78" s="874"/>
      <c r="I78" s="874"/>
      <c r="J78" s="874"/>
      <c r="K78" s="874"/>
      <c r="L78" s="874"/>
      <c r="M78" s="874"/>
      <c r="N78" s="874"/>
      <c r="O78" s="874"/>
      <c r="P78" s="875"/>
      <c r="Q78" s="876">
        <v>2773</v>
      </c>
      <c r="R78" s="830"/>
      <c r="S78" s="830"/>
      <c r="T78" s="830"/>
      <c r="U78" s="830"/>
      <c r="V78" s="830">
        <v>2573</v>
      </c>
      <c r="W78" s="830"/>
      <c r="X78" s="830"/>
      <c r="Y78" s="830"/>
      <c r="Z78" s="830"/>
      <c r="AA78" s="830">
        <v>200</v>
      </c>
      <c r="AB78" s="830"/>
      <c r="AC78" s="830"/>
      <c r="AD78" s="830"/>
      <c r="AE78" s="830"/>
      <c r="AF78" s="830">
        <v>200</v>
      </c>
      <c r="AG78" s="830"/>
      <c r="AH78" s="830"/>
      <c r="AI78" s="830"/>
      <c r="AJ78" s="830"/>
      <c r="AK78" s="830">
        <v>13</v>
      </c>
      <c r="AL78" s="830"/>
      <c r="AM78" s="830"/>
      <c r="AN78" s="830"/>
      <c r="AO78" s="830"/>
      <c r="AP78" s="830" t="s">
        <v>569</v>
      </c>
      <c r="AQ78" s="830"/>
      <c r="AR78" s="830"/>
      <c r="AS78" s="830"/>
      <c r="AT78" s="830"/>
      <c r="AU78" s="830" t="s">
        <v>569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561</v>
      </c>
      <c r="C79" s="874"/>
      <c r="D79" s="874"/>
      <c r="E79" s="874"/>
      <c r="F79" s="874"/>
      <c r="G79" s="874"/>
      <c r="H79" s="874"/>
      <c r="I79" s="874"/>
      <c r="J79" s="874"/>
      <c r="K79" s="874"/>
      <c r="L79" s="874"/>
      <c r="M79" s="874"/>
      <c r="N79" s="874"/>
      <c r="O79" s="874"/>
      <c r="P79" s="875"/>
      <c r="Q79" s="876">
        <v>23</v>
      </c>
      <c r="R79" s="830"/>
      <c r="S79" s="830"/>
      <c r="T79" s="830"/>
      <c r="U79" s="830"/>
      <c r="V79" s="830">
        <v>18</v>
      </c>
      <c r="W79" s="830"/>
      <c r="X79" s="830"/>
      <c r="Y79" s="830"/>
      <c r="Z79" s="830"/>
      <c r="AA79" s="830">
        <v>6</v>
      </c>
      <c r="AB79" s="830"/>
      <c r="AC79" s="830"/>
      <c r="AD79" s="830"/>
      <c r="AE79" s="830"/>
      <c r="AF79" s="830">
        <v>6</v>
      </c>
      <c r="AG79" s="830"/>
      <c r="AH79" s="830"/>
      <c r="AI79" s="830"/>
      <c r="AJ79" s="830"/>
      <c r="AK79" s="830">
        <v>5</v>
      </c>
      <c r="AL79" s="830"/>
      <c r="AM79" s="830"/>
      <c r="AN79" s="830"/>
      <c r="AO79" s="830"/>
      <c r="AP79" s="830" t="s">
        <v>569</v>
      </c>
      <c r="AQ79" s="830"/>
      <c r="AR79" s="830"/>
      <c r="AS79" s="830"/>
      <c r="AT79" s="830"/>
      <c r="AU79" s="830" t="s">
        <v>569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562</v>
      </c>
      <c r="C80" s="874"/>
      <c r="D80" s="874"/>
      <c r="E80" s="874"/>
      <c r="F80" s="874"/>
      <c r="G80" s="874"/>
      <c r="H80" s="874"/>
      <c r="I80" s="874"/>
      <c r="J80" s="874"/>
      <c r="K80" s="874"/>
      <c r="L80" s="874"/>
      <c r="M80" s="874"/>
      <c r="N80" s="874"/>
      <c r="O80" s="874"/>
      <c r="P80" s="875"/>
      <c r="Q80" s="876">
        <v>11041</v>
      </c>
      <c r="R80" s="830"/>
      <c r="S80" s="830"/>
      <c r="T80" s="830"/>
      <c r="U80" s="830"/>
      <c r="V80" s="830">
        <v>10984</v>
      </c>
      <c r="W80" s="830"/>
      <c r="X80" s="830"/>
      <c r="Y80" s="830"/>
      <c r="Z80" s="830"/>
      <c r="AA80" s="830">
        <v>58</v>
      </c>
      <c r="AB80" s="830"/>
      <c r="AC80" s="830"/>
      <c r="AD80" s="830"/>
      <c r="AE80" s="830"/>
      <c r="AF80" s="830">
        <v>58</v>
      </c>
      <c r="AG80" s="830"/>
      <c r="AH80" s="830"/>
      <c r="AI80" s="830"/>
      <c r="AJ80" s="830"/>
      <c r="AK80" s="830">
        <v>0</v>
      </c>
      <c r="AL80" s="830"/>
      <c r="AM80" s="830"/>
      <c r="AN80" s="830"/>
      <c r="AO80" s="830"/>
      <c r="AP80" s="830">
        <v>10221</v>
      </c>
      <c r="AQ80" s="830"/>
      <c r="AR80" s="830"/>
      <c r="AS80" s="830"/>
      <c r="AT80" s="830"/>
      <c r="AU80" s="830">
        <v>1705</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8721</v>
      </c>
      <c r="AG88" s="844"/>
      <c r="AH88" s="844"/>
      <c r="AI88" s="844"/>
      <c r="AJ88" s="844"/>
      <c r="AK88" s="841"/>
      <c r="AL88" s="841"/>
      <c r="AM88" s="841"/>
      <c r="AN88" s="841"/>
      <c r="AO88" s="841"/>
      <c r="AP88" s="844">
        <v>16274</v>
      </c>
      <c r="AQ88" s="844"/>
      <c r="AR88" s="844"/>
      <c r="AS88" s="844"/>
      <c r="AT88" s="844"/>
      <c r="AU88" s="844">
        <v>1977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256</v>
      </c>
      <c r="CS102" s="852"/>
      <c r="CT102" s="852"/>
      <c r="CU102" s="852"/>
      <c r="CV102" s="891"/>
      <c r="CW102" s="890" t="s">
        <v>569</v>
      </c>
      <c r="CX102" s="852"/>
      <c r="CY102" s="852"/>
      <c r="CZ102" s="852"/>
      <c r="DA102" s="891"/>
      <c r="DB102" s="890" t="s">
        <v>569</v>
      </c>
      <c r="DC102" s="852"/>
      <c r="DD102" s="852"/>
      <c r="DE102" s="852"/>
      <c r="DF102" s="891"/>
      <c r="DG102" s="890" t="s">
        <v>569</v>
      </c>
      <c r="DH102" s="852"/>
      <c r="DI102" s="852"/>
      <c r="DJ102" s="852"/>
      <c r="DK102" s="891"/>
      <c r="DL102" s="890" t="s">
        <v>569</v>
      </c>
      <c r="DM102" s="852"/>
      <c r="DN102" s="852"/>
      <c r="DO102" s="852"/>
      <c r="DP102" s="891"/>
      <c r="DQ102" s="890" t="s">
        <v>569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1694509</v>
      </c>
      <c r="AB110" s="900"/>
      <c r="AC110" s="900"/>
      <c r="AD110" s="900"/>
      <c r="AE110" s="901"/>
      <c r="AF110" s="902">
        <v>1673893</v>
      </c>
      <c r="AG110" s="900"/>
      <c r="AH110" s="900"/>
      <c r="AI110" s="900"/>
      <c r="AJ110" s="901"/>
      <c r="AK110" s="902">
        <v>1667011</v>
      </c>
      <c r="AL110" s="900"/>
      <c r="AM110" s="900"/>
      <c r="AN110" s="900"/>
      <c r="AO110" s="901"/>
      <c r="AP110" s="903">
        <v>25.1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16470879</v>
      </c>
      <c r="BR110" s="931"/>
      <c r="BS110" s="931"/>
      <c r="BT110" s="931"/>
      <c r="BU110" s="931"/>
      <c r="BV110" s="931">
        <v>15839859</v>
      </c>
      <c r="BW110" s="931"/>
      <c r="BX110" s="931"/>
      <c r="BY110" s="931"/>
      <c r="BZ110" s="931"/>
      <c r="CA110" s="931">
        <v>14573354</v>
      </c>
      <c r="CB110" s="931"/>
      <c r="CC110" s="931"/>
      <c r="CD110" s="931"/>
      <c r="CE110" s="931"/>
      <c r="CF110" s="944">
        <v>219.3</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1627494</v>
      </c>
      <c r="DH110" s="931"/>
      <c r="DI110" s="931"/>
      <c r="DJ110" s="931"/>
      <c r="DK110" s="931"/>
      <c r="DL110" s="931">
        <v>1559021</v>
      </c>
      <c r="DM110" s="931"/>
      <c r="DN110" s="931"/>
      <c r="DO110" s="931"/>
      <c r="DP110" s="931"/>
      <c r="DQ110" s="931">
        <v>2431706</v>
      </c>
      <c r="DR110" s="931"/>
      <c r="DS110" s="931"/>
      <c r="DT110" s="931"/>
      <c r="DU110" s="931"/>
      <c r="DV110" s="932">
        <v>36.6</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1653830</v>
      </c>
      <c r="BR111" s="926"/>
      <c r="BS111" s="926"/>
      <c r="BT111" s="926"/>
      <c r="BU111" s="926"/>
      <c r="BV111" s="926">
        <v>1574021</v>
      </c>
      <c r="BW111" s="926"/>
      <c r="BX111" s="926"/>
      <c r="BY111" s="926"/>
      <c r="BZ111" s="926"/>
      <c r="CA111" s="926">
        <v>2441706</v>
      </c>
      <c r="CB111" s="926"/>
      <c r="CC111" s="926"/>
      <c r="CD111" s="926"/>
      <c r="CE111" s="926"/>
      <c r="CF111" s="920">
        <v>36.700000000000003</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5363737</v>
      </c>
      <c r="BR112" s="926"/>
      <c r="BS112" s="926"/>
      <c r="BT112" s="926"/>
      <c r="BU112" s="926"/>
      <c r="BV112" s="926">
        <v>5831479</v>
      </c>
      <c r="BW112" s="926"/>
      <c r="BX112" s="926"/>
      <c r="BY112" s="926"/>
      <c r="BZ112" s="926"/>
      <c r="CA112" s="926">
        <v>5905771</v>
      </c>
      <c r="CB112" s="926"/>
      <c r="CC112" s="926"/>
      <c r="CD112" s="926"/>
      <c r="CE112" s="926"/>
      <c r="CF112" s="920">
        <v>88.9</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6336</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310939</v>
      </c>
      <c r="AB113" s="938"/>
      <c r="AC113" s="938"/>
      <c r="AD113" s="938"/>
      <c r="AE113" s="939"/>
      <c r="AF113" s="940">
        <v>359742</v>
      </c>
      <c r="AG113" s="938"/>
      <c r="AH113" s="938"/>
      <c r="AI113" s="938"/>
      <c r="AJ113" s="939"/>
      <c r="AK113" s="940">
        <v>367331</v>
      </c>
      <c r="AL113" s="938"/>
      <c r="AM113" s="938"/>
      <c r="AN113" s="938"/>
      <c r="AO113" s="939"/>
      <c r="AP113" s="941">
        <v>5.5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119683</v>
      </c>
      <c r="BR113" s="926"/>
      <c r="BS113" s="926"/>
      <c r="BT113" s="926"/>
      <c r="BU113" s="926"/>
      <c r="BV113" s="926">
        <v>586387</v>
      </c>
      <c r="BW113" s="926"/>
      <c r="BX113" s="926"/>
      <c r="BY113" s="926"/>
      <c r="BZ113" s="926"/>
      <c r="CA113" s="926">
        <v>1976896</v>
      </c>
      <c r="CB113" s="926"/>
      <c r="CC113" s="926"/>
      <c r="CD113" s="926"/>
      <c r="CE113" s="926"/>
      <c r="CF113" s="920">
        <v>29.7</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24539</v>
      </c>
      <c r="AB114" s="959"/>
      <c r="AC114" s="959"/>
      <c r="AD114" s="959"/>
      <c r="AE114" s="960"/>
      <c r="AF114" s="961">
        <v>20753</v>
      </c>
      <c r="AG114" s="959"/>
      <c r="AH114" s="959"/>
      <c r="AI114" s="959"/>
      <c r="AJ114" s="960"/>
      <c r="AK114" s="961">
        <v>23007</v>
      </c>
      <c r="AL114" s="959"/>
      <c r="AM114" s="959"/>
      <c r="AN114" s="959"/>
      <c r="AO114" s="960"/>
      <c r="AP114" s="962">
        <v>0.3</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1161433</v>
      </c>
      <c r="BR114" s="926"/>
      <c r="BS114" s="926"/>
      <c r="BT114" s="926"/>
      <c r="BU114" s="926"/>
      <c r="BV114" s="926">
        <v>1129534</v>
      </c>
      <c r="BW114" s="926"/>
      <c r="BX114" s="926"/>
      <c r="BY114" s="926"/>
      <c r="BZ114" s="926"/>
      <c r="CA114" s="926">
        <v>1448846</v>
      </c>
      <c r="CB114" s="926"/>
      <c r="CC114" s="926"/>
      <c r="CD114" s="926"/>
      <c r="CE114" s="926"/>
      <c r="CF114" s="920">
        <v>21.8</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83811</v>
      </c>
      <c r="AB115" s="938"/>
      <c r="AC115" s="938"/>
      <c r="AD115" s="938"/>
      <c r="AE115" s="939"/>
      <c r="AF115" s="940">
        <v>79809</v>
      </c>
      <c r="AG115" s="938"/>
      <c r="AH115" s="938"/>
      <c r="AI115" s="938"/>
      <c r="AJ115" s="939"/>
      <c r="AK115" s="940">
        <v>73476</v>
      </c>
      <c r="AL115" s="938"/>
      <c r="AM115" s="938"/>
      <c r="AN115" s="938"/>
      <c r="AO115" s="939"/>
      <c r="AP115" s="941">
        <v>1.1000000000000001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20000</v>
      </c>
      <c r="DH116" s="959"/>
      <c r="DI116" s="959"/>
      <c r="DJ116" s="959"/>
      <c r="DK116" s="960"/>
      <c r="DL116" s="961">
        <v>15000</v>
      </c>
      <c r="DM116" s="959"/>
      <c r="DN116" s="959"/>
      <c r="DO116" s="959"/>
      <c r="DP116" s="960"/>
      <c r="DQ116" s="961">
        <v>10000</v>
      </c>
      <c r="DR116" s="959"/>
      <c r="DS116" s="959"/>
      <c r="DT116" s="959"/>
      <c r="DU116" s="960"/>
      <c r="DV116" s="962">
        <v>0.2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2113798</v>
      </c>
      <c r="AB117" s="979"/>
      <c r="AC117" s="979"/>
      <c r="AD117" s="979"/>
      <c r="AE117" s="980"/>
      <c r="AF117" s="981">
        <v>2134197</v>
      </c>
      <c r="AG117" s="979"/>
      <c r="AH117" s="979"/>
      <c r="AI117" s="979"/>
      <c r="AJ117" s="980"/>
      <c r="AK117" s="981">
        <v>2130825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68477</v>
      </c>
      <c r="AB119" s="900"/>
      <c r="AC119" s="900"/>
      <c r="AD119" s="900"/>
      <c r="AE119" s="901"/>
      <c r="AF119" s="902">
        <v>68473</v>
      </c>
      <c r="AG119" s="900"/>
      <c r="AH119" s="900"/>
      <c r="AI119" s="900"/>
      <c r="AJ119" s="901"/>
      <c r="AK119" s="902">
        <v>68476</v>
      </c>
      <c r="AL119" s="900"/>
      <c r="AM119" s="900"/>
      <c r="AN119" s="900"/>
      <c r="AO119" s="901"/>
      <c r="AP119" s="903">
        <v>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24769562</v>
      </c>
      <c r="BR119" s="1000"/>
      <c r="BS119" s="1000"/>
      <c r="BT119" s="1000"/>
      <c r="BU119" s="1000"/>
      <c r="BV119" s="1000">
        <v>24961280</v>
      </c>
      <c r="BW119" s="1000"/>
      <c r="BX119" s="1000"/>
      <c r="BY119" s="1000"/>
      <c r="BZ119" s="1000"/>
      <c r="CA119" s="1000">
        <v>26346573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10968806</v>
      </c>
      <c r="BR120" s="931"/>
      <c r="BS120" s="931"/>
      <c r="BT120" s="931"/>
      <c r="BU120" s="931"/>
      <c r="BV120" s="931">
        <v>10359489</v>
      </c>
      <c r="BW120" s="931"/>
      <c r="BX120" s="931"/>
      <c r="BY120" s="931"/>
      <c r="BZ120" s="931"/>
      <c r="CA120" s="931">
        <v>10150595</v>
      </c>
      <c r="CB120" s="931"/>
      <c r="CC120" s="931"/>
      <c r="CD120" s="931"/>
      <c r="CE120" s="931"/>
      <c r="CF120" s="944">
        <v>152.69999999999999</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5315387</v>
      </c>
      <c r="DH120" s="931"/>
      <c r="DI120" s="931"/>
      <c r="DJ120" s="931"/>
      <c r="DK120" s="931"/>
      <c r="DL120" s="931">
        <v>5807304</v>
      </c>
      <c r="DM120" s="931"/>
      <c r="DN120" s="931"/>
      <c r="DO120" s="931"/>
      <c r="DP120" s="931"/>
      <c r="DQ120" s="931">
        <v>5905771</v>
      </c>
      <c r="DR120" s="931"/>
      <c r="DS120" s="931"/>
      <c r="DT120" s="931"/>
      <c r="DU120" s="931"/>
      <c r="DV120" s="932">
        <v>88.9</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10334</v>
      </c>
      <c r="AB121" s="959"/>
      <c r="AC121" s="959"/>
      <c r="AD121" s="959"/>
      <c r="AE121" s="960"/>
      <c r="AF121" s="961">
        <v>6336</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2134247</v>
      </c>
      <c r="BR121" s="926"/>
      <c r="BS121" s="926"/>
      <c r="BT121" s="926"/>
      <c r="BU121" s="926"/>
      <c r="BV121" s="926">
        <v>2318414</v>
      </c>
      <c r="BW121" s="926"/>
      <c r="BX121" s="926"/>
      <c r="BY121" s="926"/>
      <c r="BZ121" s="926"/>
      <c r="CA121" s="926">
        <v>2270027</v>
      </c>
      <c r="CB121" s="926"/>
      <c r="CC121" s="926"/>
      <c r="CD121" s="926"/>
      <c r="CE121" s="926"/>
      <c r="CF121" s="920">
        <v>34.200000000000003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14117375</v>
      </c>
      <c r="BR122" s="1000"/>
      <c r="BS122" s="1000"/>
      <c r="BT122" s="1000"/>
      <c r="BU122" s="1000"/>
      <c r="BV122" s="1000">
        <v>13416824</v>
      </c>
      <c r="BW122" s="1000"/>
      <c r="BX122" s="1000"/>
      <c r="BY122" s="1000"/>
      <c r="BZ122" s="1000"/>
      <c r="CA122" s="1000">
        <v>12870689</v>
      </c>
      <c r="CB122" s="1000"/>
      <c r="CC122" s="1000"/>
      <c r="CD122" s="1000"/>
      <c r="CE122" s="1000"/>
      <c r="CF122" s="1017">
        <v>193.6</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5000</v>
      </c>
      <c r="AB123" s="959"/>
      <c r="AC123" s="959"/>
      <c r="AD123" s="959"/>
      <c r="AE123" s="960"/>
      <c r="AF123" s="961">
        <v>5000</v>
      </c>
      <c r="AG123" s="959"/>
      <c r="AH123" s="959"/>
      <c r="AI123" s="959"/>
      <c r="AJ123" s="960"/>
      <c r="AK123" s="961">
        <v>5000</v>
      </c>
      <c r="AL123" s="959"/>
      <c r="AM123" s="959"/>
      <c r="AN123" s="959"/>
      <c r="AO123" s="960"/>
      <c r="AP123" s="962">
        <v>0.1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27220428</v>
      </c>
      <c r="BR123" s="1064"/>
      <c r="BS123" s="1064"/>
      <c r="BT123" s="1064"/>
      <c r="BU123" s="1064"/>
      <c r="BV123" s="1064">
        <v>26094727</v>
      </c>
      <c r="BW123" s="1064"/>
      <c r="BX123" s="1064"/>
      <c r="BY123" s="1064"/>
      <c r="BZ123" s="1064"/>
      <c r="CA123" s="1064">
        <v>25291311</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48350</v>
      </c>
      <c r="DH123" s="959"/>
      <c r="DI123" s="959"/>
      <c r="DJ123" s="959"/>
      <c r="DK123" s="960"/>
      <c r="DL123" s="961">
        <v>24175</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v>15.8</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113453</v>
      </c>
      <c r="AB128" s="1046"/>
      <c r="AC128" s="1046"/>
      <c r="AD128" s="1046"/>
      <c r="AE128" s="1047"/>
      <c r="AF128" s="1048">
        <v>125724</v>
      </c>
      <c r="AG128" s="1046"/>
      <c r="AH128" s="1046"/>
      <c r="AI128" s="1046"/>
      <c r="AJ128" s="1047"/>
      <c r="AK128" s="1048">
        <v>108901</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13.75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7929809</v>
      </c>
      <c r="AB129" s="959"/>
      <c r="AC129" s="959"/>
      <c r="AD129" s="959"/>
      <c r="AE129" s="960"/>
      <c r="AF129" s="961">
        <v>7785374</v>
      </c>
      <c r="AG129" s="959"/>
      <c r="AH129" s="959"/>
      <c r="AI129" s="959"/>
      <c r="AJ129" s="960"/>
      <c r="AK129" s="961">
        <v>7981058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18.75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1366989</v>
      </c>
      <c r="AB130" s="959"/>
      <c r="AC130" s="959"/>
      <c r="AD130" s="959"/>
      <c r="AE130" s="960"/>
      <c r="AF130" s="961">
        <v>1364789</v>
      </c>
      <c r="AG130" s="959"/>
      <c r="AH130" s="959"/>
      <c r="AI130" s="959"/>
      <c r="AJ130" s="960"/>
      <c r="AK130" s="961">
        <v>1334633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10</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6562820</v>
      </c>
      <c r="AB131" s="986"/>
      <c r="AC131" s="986"/>
      <c r="AD131" s="986"/>
      <c r="AE131" s="987"/>
      <c r="AF131" s="985">
        <v>6420585</v>
      </c>
      <c r="AG131" s="986"/>
      <c r="AH131" s="986"/>
      <c r="AI131" s="986"/>
      <c r="AJ131" s="987"/>
      <c r="AK131" s="985">
        <v>6646425</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15.8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9.6506684630000006</v>
      </c>
      <c r="AB132" s="1097"/>
      <c r="AC132" s="1097"/>
      <c r="AD132" s="1097"/>
      <c r="AE132" s="1098"/>
      <c r="AF132" s="1099">
        <v>10.02531701</v>
      </c>
      <c r="AG132" s="1097"/>
      <c r="AH132" s="1097"/>
      <c r="AI132" s="1097"/>
      <c r="AJ132" s="1098"/>
      <c r="AK132" s="1099">
        <v>10.340762140000001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9.4</v>
      </c>
      <c r="AB133" s="1080"/>
      <c r="AC133" s="1080"/>
      <c r="AD133" s="1080"/>
      <c r="AE133" s="1081"/>
      <c r="AF133" s="1079">
        <v>9.6</v>
      </c>
      <c r="AG133" s="1080"/>
      <c r="AH133" s="1080"/>
      <c r="AI133" s="1080"/>
      <c r="AJ133" s="1081"/>
      <c r="AK133" s="1079">
        <v>10</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Zhj+TJypfqfdBdnix2ijVPua2HBXYjxLESnBmXkZgWQmjRSL5OniIfx7KoZji2XvSF7Sp+rx6uJIJT8/Gl3cw==" saltValue="wOn1GfNh4XyieF5LvYoI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W+Elt0gerkqVGd1EM9cuue093yshwVel+K+aVA2hyNSa9FwCWHeXBiJ4h20AOC060/3ezYmyud06z5DbhoZiQ==" saltValue="mcJ6c1VYr++PvDtlMzHr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ExxjC2qppRpLnrUNZQBtNBu9gUK7qS72+sZW3jav5wIGHMtGNuAz7vxg0MIu+QVtRquXIKqSbp7RCSfAa2hQg==" saltValue="1psHhbaf9xY5qk/wZqxM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2163703</v>
      </c>
      <c r="AP9" s="281">
        <v>83998</v>
      </c>
      <c r="AQ9" s="282">
        <v>67248</v>
      </c>
      <c r="AR9" s="283">
        <v>24.9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316713</v>
      </c>
      <c r="AP10" s="284">
        <v>12295</v>
      </c>
      <c r="AQ10" s="285">
        <v>9038</v>
      </c>
      <c r="AR10" s="286">
        <v>36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320</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22</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81208</v>
      </c>
      <c r="AP13" s="284">
        <v>3153</v>
      </c>
      <c r="AQ13" s="285">
        <v>2764</v>
      </c>
      <c r="AR13" s="286">
        <v>14.1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19817</v>
      </c>
      <c r="AP14" s="284">
        <v>769</v>
      </c>
      <c r="AQ14" s="285">
        <v>1165</v>
      </c>
      <c r="AR14" s="286">
        <v>-34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-152037</v>
      </c>
      <c r="AP15" s="284">
        <v>-5902</v>
      </c>
      <c r="AQ15" s="285">
        <v>-3941</v>
      </c>
      <c r="AR15" s="286">
        <v>49.8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2429404</v>
      </c>
      <c r="AP16" s="284">
        <v>94313</v>
      </c>
      <c r="AQ16" s="285">
        <v>76616</v>
      </c>
      <c r="AR16" s="286">
        <v>23.1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8.5399999999999991</v>
      </c>
      <c r="AP21" s="298">
        <v>6.73</v>
      </c>
      <c r="AQ21" s="299">
        <v>1.81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95.6</v>
      </c>
      <c r="AP22" s="303">
        <v>96.9</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1667011</v>
      </c>
      <c r="AP32" s="312">
        <v>64716</v>
      </c>
      <c r="AQ32" s="313">
        <v>33390</v>
      </c>
      <c r="AR32" s="314">
        <v>93.8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367331</v>
      </c>
      <c r="AP35" s="312">
        <v>14260</v>
      </c>
      <c r="AQ35" s="313">
        <v>8851</v>
      </c>
      <c r="AR35" s="314">
        <v>61.1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23007</v>
      </c>
      <c r="AP36" s="312">
        <v>893</v>
      </c>
      <c r="AQ36" s="313">
        <v>2033</v>
      </c>
      <c r="AR36" s="314">
        <v>-56.1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73476</v>
      </c>
      <c r="AP37" s="312">
        <v>2852</v>
      </c>
      <c r="AQ37" s="313">
        <v>640</v>
      </c>
      <c r="AR37" s="314">
        <v>345.6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1</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-108901</v>
      </c>
      <c r="AP39" s="312">
        <v>-4228</v>
      </c>
      <c r="AQ39" s="313">
        <v>-3025</v>
      </c>
      <c r="AR39" s="314">
        <v>39.799999999999997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-1334633</v>
      </c>
      <c r="AP40" s="312">
        <v>-51812</v>
      </c>
      <c r="AQ40" s="313">
        <v>-26876</v>
      </c>
      <c r="AR40" s="314">
        <v>92.8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687291</v>
      </c>
      <c r="AP41" s="312">
        <v>26682</v>
      </c>
      <c r="AQ41" s="313">
        <v>15015</v>
      </c>
      <c r="AR41" s="314">
        <v>77.7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3259574</v>
      </c>
      <c r="AN51" s="334">
        <v>126935</v>
      </c>
      <c r="AO51" s="335">
        <v>17.3</v>
      </c>
      <c r="AP51" s="336">
        <v>51264</v>
      </c>
      <c r="AQ51" s="337">
        <v>8.1999999999999993</v>
      </c>
      <c r="AR51" s="338">
        <v>9.1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2476949</v>
      </c>
      <c r="AN52" s="342">
        <v>96458</v>
      </c>
      <c r="AO52" s="343">
        <v>12.9</v>
      </c>
      <c r="AP52" s="344">
        <v>26040</v>
      </c>
      <c r="AQ52" s="345">
        <v>4.5</v>
      </c>
      <c r="AR52" s="346">
        <v>8.4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1984751</v>
      </c>
      <c r="AN53" s="334">
        <v>77084</v>
      </c>
      <c r="AO53" s="335">
        <v>-39.299999999999997</v>
      </c>
      <c r="AP53" s="336">
        <v>52068</v>
      </c>
      <c r="AQ53" s="337">
        <v>1.6</v>
      </c>
      <c r="AR53" s="338">
        <v>-40.9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1490066</v>
      </c>
      <c r="AN54" s="342">
        <v>57871</v>
      </c>
      <c r="AO54" s="343">
        <v>-40</v>
      </c>
      <c r="AP54" s="344">
        <v>26936</v>
      </c>
      <c r="AQ54" s="345">
        <v>3.4</v>
      </c>
      <c r="AR54" s="346">
        <v>-43.4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4113526</v>
      </c>
      <c r="AN55" s="334">
        <v>159297</v>
      </c>
      <c r="AO55" s="335">
        <v>106.7</v>
      </c>
      <c r="AP55" s="336">
        <v>47161</v>
      </c>
      <c r="AQ55" s="337">
        <v>-9.4</v>
      </c>
      <c r="AR55" s="338">
        <v>116.1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3551472</v>
      </c>
      <c r="AN56" s="342">
        <v>137531</v>
      </c>
      <c r="AO56" s="343">
        <v>137.69999999999999</v>
      </c>
      <c r="AP56" s="344">
        <v>24595</v>
      </c>
      <c r="AQ56" s="345">
        <v>-8.6999999999999993</v>
      </c>
      <c r="AR56" s="346">
        <v>146.4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2803040</v>
      </c>
      <c r="AN57" s="334">
        <v>108847</v>
      </c>
      <c r="AO57" s="335">
        <v>-31.7</v>
      </c>
      <c r="AP57" s="336">
        <v>43423</v>
      </c>
      <c r="AQ57" s="337">
        <v>-7.9</v>
      </c>
      <c r="AR57" s="338">
        <v>-23.8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1325705</v>
      </c>
      <c r="AN58" s="342">
        <v>51480</v>
      </c>
      <c r="AO58" s="343">
        <v>-62.6</v>
      </c>
      <c r="AP58" s="344">
        <v>22207</v>
      </c>
      <c r="AQ58" s="345">
        <v>-9.6999999999999993</v>
      </c>
      <c r="AR58" s="346">
        <v>-52.9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1594735</v>
      </c>
      <c r="AN59" s="334">
        <v>61910</v>
      </c>
      <c r="AO59" s="335">
        <v>-43.1</v>
      </c>
      <c r="AP59" s="336">
        <v>45265</v>
      </c>
      <c r="AQ59" s="337">
        <v>4.2</v>
      </c>
      <c r="AR59" s="338">
        <v>-47.3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943545</v>
      </c>
      <c r="AN60" s="342">
        <v>36630</v>
      </c>
      <c r="AO60" s="343">
        <v>-28.8</v>
      </c>
      <c r="AP60" s="344">
        <v>22600</v>
      </c>
      <c r="AQ60" s="345">
        <v>1.8</v>
      </c>
      <c r="AR60" s="346">
        <v>-30.6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2751125</v>
      </c>
      <c r="AN61" s="349">
        <v>106815</v>
      </c>
      <c r="AO61" s="350">
        <v>2</v>
      </c>
      <c r="AP61" s="351">
        <v>47836</v>
      </c>
      <c r="AQ61" s="352">
        <v>-0.7</v>
      </c>
      <c r="AR61" s="338">
        <v>2.7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1957547</v>
      </c>
      <c r="AN62" s="342">
        <v>75994</v>
      </c>
      <c r="AO62" s="343">
        <v>3.8</v>
      </c>
      <c r="AP62" s="344">
        <v>24476</v>
      </c>
      <c r="AQ62" s="345">
        <v>-1.7</v>
      </c>
      <c r="AR62" s="346">
        <v>5.5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5JVVJOLCVSV7MMC1c7gQD/K5jBPD6h7v5cj+VZdYBbq91IekdjJ+f9nUgqLwPMm6zI5McAYeAfOMtX5ZLQs+HA==" saltValue="ahZ9gEucipvd6Iiu75DK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ud5UgfPqeJ1YUx2V2zWq/v7IpjsQgZJ7BxZwD9KyxRP/cWclIfQEv7q4kmBFbF2aJECdyKLOImyFsMtD9riuTw==" saltValue="cVUPKsuBgvAu5cBrB2ej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qgumqGoZ6/if+jZs85hzicCe3VpqapeuuSmRQMaVCiCGnfoyOJOhoFitOXbYuncS/RmitZrdQ++hUB+D3IhEUw==" saltValue="+9aIPcfjFrNDVAEPEbcv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20.7</v>
      </c>
      <c r="G47" s="12">
        <v>26.08</v>
      </c>
      <c r="H47" s="12">
        <v>26.22</v>
      </c>
      <c r="I47" s="12">
        <v>26.18</v>
      </c>
      <c r="J47" s="13">
        <v>25.8</v>
      </c>
    </row>
    <row r="48" spans="2:10" ht="57.75" customHeight="1" x14ac:dyDescent="0.2">
      <c r="B48" s="14"/>
      <c r="C48" s="1141" t="s">
        <v>4</v>
      </c>
      <c r="D48" s="1141"/>
      <c r="E48" s="1142"/>
      <c r="F48" s="15">
        <v>7.43</v>
      </c>
      <c r="G48" s="16">
        <v>10.53</v>
      </c>
      <c r="H48" s="16">
        <v>7.97</v>
      </c>
      <c r="I48" s="16">
        <v>9.82</v>
      </c>
      <c r="J48" s="17">
        <v>8.4499999999999993</v>
      </c>
    </row>
    <row r="49" spans="2:10" ht="57.75" customHeight="1" thickBot="1" x14ac:dyDescent="0.25">
      <c r="B49" s="18"/>
      <c r="C49" s="1143" t="s">
        <v>5</v>
      </c>
      <c r="D49" s="1143"/>
      <c r="E49" s="1144"/>
      <c r="F49" s="19" t="s">
        <v>532</v>
      </c>
      <c r="G49" s="20">
        <v>9.48</v>
      </c>
      <c r="H49" s="20" t="s">
        <v>533</v>
      </c>
      <c r="I49" s="20">
        <v>1.17</v>
      </c>
      <c r="J49" s="21" t="s">
        <v>534</v>
      </c>
    </row>
    <row r="50" spans="2:10" ht="13.2" x14ac:dyDescent="0.2"/>
  </sheetData>
  <sheetProtection algorithmName="SHA-512" hashValue="JCN5E1XDRXsfAVVw3dCIrwfp8vCxj210SEUHEgS9sacqrbsBxKBqgbcidlL/HkwyEQ9M0Xb6DE2s7zhmfYXUCA==" saltValue="MLT68FUFgzxv2wXnWes9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5.56</v>
      </c>
      <c r="G34" s="33">
        <v>4.43</v>
      </c>
      <c r="H34" s="33">
        <v>6.2</v>
      </c>
      <c r="I34" s="33">
        <v>7.9</v>
      </c>
      <c r="J34" s="34">
        <v>5.5</v>
      </c>
      <c r="K34" s="22"/>
      <c r="L34" s="22"/>
      <c r="M34" s="22"/>
      <c r="N34" s="22"/>
      <c r="O34" s="22"/>
      <c r="P34" s="22"/>
    </row>
    <row r="35" spans="1:16" ht="39" customHeight="1" x14ac:dyDescent="0.2">
      <c r="A35" s="22"/>
      <c r="B35" s="35"/>
      <c r="C35" s="1145" t="s">
        <v>536</v>
      </c>
      <c r="D35" s="1146"/>
      <c r="E35" s="1147"/>
      <c r="F35" s="36">
        <v>1.83</v>
      </c>
      <c r="G35" s="37">
        <v>5.91</v>
      </c>
      <c r="H35" s="37">
        <v>1.68</v>
      </c>
      <c r="I35" s="37">
        <v>1.9</v>
      </c>
      <c r="J35" s="38">
        <v>2.93</v>
      </c>
      <c r="K35" s="22"/>
      <c r="L35" s="22"/>
      <c r="M35" s="22"/>
      <c r="N35" s="22"/>
      <c r="O35" s="22"/>
      <c r="P35" s="22"/>
    </row>
    <row r="36" spans="1:16" ht="39" customHeight="1" x14ac:dyDescent="0.2">
      <c r="A36" s="22"/>
      <c r="B36" s="35"/>
      <c r="C36" s="1145" t="s">
        <v>537</v>
      </c>
      <c r="D36" s="1146"/>
      <c r="E36" s="1147"/>
      <c r="F36" s="36">
        <v>1.47</v>
      </c>
      <c r="G36" s="37">
        <v>1.34</v>
      </c>
      <c r="H36" s="37">
        <v>1.32</v>
      </c>
      <c r="I36" s="37">
        <v>0.73</v>
      </c>
      <c r="J36" s="38">
        <v>2.19</v>
      </c>
      <c r="K36" s="22"/>
      <c r="L36" s="22"/>
      <c r="M36" s="22"/>
      <c r="N36" s="22"/>
      <c r="O36" s="22"/>
      <c r="P36" s="22"/>
    </row>
    <row r="37" spans="1:16" ht="39" customHeight="1" x14ac:dyDescent="0.2">
      <c r="A37" s="22"/>
      <c r="B37" s="35"/>
      <c r="C37" s="1145" t="s">
        <v>538</v>
      </c>
      <c r="D37" s="1146"/>
      <c r="E37" s="1147"/>
      <c r="F37" s="36">
        <v>1.1399999999999999</v>
      </c>
      <c r="G37" s="37">
        <v>1.1000000000000001</v>
      </c>
      <c r="H37" s="37">
        <v>1.04</v>
      </c>
      <c r="I37" s="37">
        <v>0.92</v>
      </c>
      <c r="J37" s="38">
        <v>0.89</v>
      </c>
      <c r="K37" s="22"/>
      <c r="L37" s="22"/>
      <c r="M37" s="22"/>
      <c r="N37" s="22"/>
      <c r="O37" s="22"/>
      <c r="P37" s="22"/>
    </row>
    <row r="38" spans="1:16" ht="39" customHeight="1" x14ac:dyDescent="0.2">
      <c r="A38" s="22"/>
      <c r="B38" s="35"/>
      <c r="C38" s="1145" t="s">
        <v>539</v>
      </c>
      <c r="D38" s="1146"/>
      <c r="E38" s="1147"/>
      <c r="F38" s="36">
        <v>0.56000000000000005</v>
      </c>
      <c r="G38" s="37">
        <v>0.59</v>
      </c>
      <c r="H38" s="37">
        <v>0.33</v>
      </c>
      <c r="I38" s="37">
        <v>0.27</v>
      </c>
      <c r="J38" s="38">
        <v>0.35</v>
      </c>
      <c r="K38" s="22"/>
      <c r="L38" s="22"/>
      <c r="M38" s="22"/>
      <c r="N38" s="22"/>
      <c r="O38" s="22"/>
      <c r="P38" s="22"/>
    </row>
    <row r="39" spans="1:16" ht="39" customHeight="1" x14ac:dyDescent="0.2">
      <c r="A39" s="22"/>
      <c r="B39" s="35"/>
      <c r="C39" s="1145" t="s">
        <v>540</v>
      </c>
      <c r="D39" s="1146"/>
      <c r="E39" s="1147"/>
      <c r="F39" s="36">
        <v>0.02</v>
      </c>
      <c r="G39" s="37">
        <v>0.02</v>
      </c>
      <c r="H39" s="37">
        <v>0.03</v>
      </c>
      <c r="I39" s="37">
        <v>0.02</v>
      </c>
      <c r="J39" s="38">
        <v>0.14000000000000001</v>
      </c>
      <c r="K39" s="22"/>
      <c r="L39" s="22"/>
      <c r="M39" s="22"/>
      <c r="N39" s="22"/>
      <c r="O39" s="22"/>
      <c r="P39" s="22"/>
    </row>
    <row r="40" spans="1:16" ht="39" customHeight="1" x14ac:dyDescent="0.2">
      <c r="A40" s="22"/>
      <c r="B40" s="35"/>
      <c r="C40" s="1145" t="s">
        <v>541</v>
      </c>
      <c r="D40" s="1146"/>
      <c r="E40" s="1147"/>
      <c r="F40" s="36">
        <v>0.08</v>
      </c>
      <c r="G40" s="37">
        <v>0.01</v>
      </c>
      <c r="H40" s="37">
        <v>0.18</v>
      </c>
      <c r="I40" s="37">
        <v>0</v>
      </c>
      <c r="J40" s="38">
        <v>0</v>
      </c>
      <c r="K40" s="22"/>
      <c r="L40" s="22"/>
      <c r="M40" s="22"/>
      <c r="N40" s="22"/>
      <c r="O40" s="22"/>
      <c r="P40" s="22"/>
    </row>
    <row r="41" spans="1:16" ht="39" customHeight="1" x14ac:dyDescent="0.2">
      <c r="A41" s="22"/>
      <c r="B41" s="35"/>
      <c r="C41" s="1145" t="s">
        <v>542</v>
      </c>
      <c r="D41" s="1146"/>
      <c r="E41" s="1147"/>
      <c r="F41" s="36">
        <v>0.03</v>
      </c>
      <c r="G41" s="37">
        <v>0.17</v>
      </c>
      <c r="H41" s="37">
        <v>7.0000000000000007E-2</v>
      </c>
      <c r="I41" s="37">
        <v>0</v>
      </c>
      <c r="J41" s="38">
        <v>0</v>
      </c>
      <c r="K41" s="22"/>
      <c r="L41" s="22"/>
      <c r="M41" s="22"/>
      <c r="N41" s="22"/>
      <c r="O41" s="22"/>
      <c r="P41" s="22"/>
    </row>
    <row r="42" spans="1:16" ht="39" customHeight="1" x14ac:dyDescent="0.2">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544</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dJ6qwKcywWR1E0OX2USYze3LQOfgVy5MoxeanYi1529dftphzMw2x3ehvrZoW0krwZWBfCDTEXMa4cngjaBHw==" saltValue="TlFIKV3ixkLvz6qrf7j8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1676</v>
      </c>
      <c r="L45" s="60">
        <v>1668</v>
      </c>
      <c r="M45" s="60">
        <v>1695</v>
      </c>
      <c r="N45" s="60">
        <v>1674</v>
      </c>
      <c r="O45" s="61">
        <v>1667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273</v>
      </c>
      <c r="L48" s="64">
        <v>297</v>
      </c>
      <c r="M48" s="64">
        <v>311</v>
      </c>
      <c r="N48" s="64">
        <v>360</v>
      </c>
      <c r="O48" s="65">
        <v>367</v>
      </c>
      <c r="P48" s="48"/>
      <c r="Q48" s="48"/>
      <c r="R48" s="48"/>
      <c r="S48" s="48"/>
      <c r="T48" s="48"/>
      <c r="U48" s="48"/>
    </row>
    <row r="49" spans="1:21" ht="30.75" customHeight="1" x14ac:dyDescent="0.2">
      <c r="A49" s="48"/>
      <c r="B49" s="1155"/>
      <c r="C49" s="1156"/>
      <c r="D49" s="62"/>
      <c r="E49" s="1161" t="s">
        <v>14</v>
      </c>
      <c r="F49" s="1161"/>
      <c r="G49" s="1161"/>
      <c r="H49" s="1161"/>
      <c r="I49" s="1161"/>
      <c r="J49" s="1162"/>
      <c r="K49" s="63">
        <v>23</v>
      </c>
      <c r="L49" s="64">
        <v>24</v>
      </c>
      <c r="M49" s="64">
        <v>25</v>
      </c>
      <c r="N49" s="64">
        <v>21</v>
      </c>
      <c r="O49" s="65">
        <v>23</v>
      </c>
      <c r="P49" s="48"/>
      <c r="Q49" s="48"/>
      <c r="R49" s="48"/>
      <c r="S49" s="48"/>
      <c r="T49" s="48"/>
      <c r="U49" s="48"/>
    </row>
    <row r="50" spans="1:21" ht="30.75" customHeight="1" x14ac:dyDescent="0.2">
      <c r="A50" s="48"/>
      <c r="B50" s="1155"/>
      <c r="C50" s="1156"/>
      <c r="D50" s="62"/>
      <c r="E50" s="1161" t="s">
        <v>15</v>
      </c>
      <c r="F50" s="1161"/>
      <c r="G50" s="1161"/>
      <c r="H50" s="1161"/>
      <c r="I50" s="1161"/>
      <c r="J50" s="1162"/>
      <c r="K50" s="63">
        <v>83</v>
      </c>
      <c r="L50" s="64">
        <v>89</v>
      </c>
      <c r="M50" s="64">
        <v>84</v>
      </c>
      <c r="N50" s="64">
        <v>80</v>
      </c>
      <c r="O50" s="65">
        <v>73</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1507</v>
      </c>
      <c r="L52" s="64">
        <v>1509</v>
      </c>
      <c r="M52" s="64">
        <v>1480</v>
      </c>
      <c r="N52" s="64">
        <v>1491</v>
      </c>
      <c r="O52" s="65">
        <v>1443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548</v>
      </c>
      <c r="L53" s="69">
        <v>569</v>
      </c>
      <c r="M53" s="69">
        <v>635</v>
      </c>
      <c r="N53" s="69">
        <v>644</v>
      </c>
      <c r="O53" s="70">
        <v>687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JWzjWD11MEAlYZdq7iGX20Qdcqzt9HhWvYxuY8FRiC+uwUA6riVZNmA02F3DUbKyEButVNTjq2XBnhRfzdCmw==" saltValue="qzOhHNEgT8brUUvS3EiB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16169</v>
      </c>
      <c r="J41" s="356">
        <v>15579</v>
      </c>
      <c r="K41" s="356">
        <v>16471</v>
      </c>
      <c r="L41" s="356">
        <v>15840</v>
      </c>
      <c r="M41" s="357">
        <v>14573</v>
      </c>
    </row>
    <row r="42" spans="2:13" ht="27.75" customHeight="1" x14ac:dyDescent="0.2">
      <c r="B42" s="1186"/>
      <c r="C42" s="1187"/>
      <c r="D42" s="106"/>
      <c r="E42" s="1192" t="s">
        <v>32</v>
      </c>
      <c r="F42" s="1192"/>
      <c r="G42" s="1192"/>
      <c r="H42" s="1193"/>
      <c r="I42" s="358">
        <v>4228</v>
      </c>
      <c r="J42" s="359">
        <v>4132</v>
      </c>
      <c r="K42" s="359">
        <v>1654</v>
      </c>
      <c r="L42" s="359">
        <v>1574</v>
      </c>
      <c r="M42" s="360">
        <v>2442</v>
      </c>
    </row>
    <row r="43" spans="2:13" ht="27.75" customHeight="1" x14ac:dyDescent="0.2">
      <c r="B43" s="1186"/>
      <c r="C43" s="1187"/>
      <c r="D43" s="106"/>
      <c r="E43" s="1192" t="s">
        <v>33</v>
      </c>
      <c r="F43" s="1192"/>
      <c r="G43" s="1192"/>
      <c r="H43" s="1193"/>
      <c r="I43" s="358">
        <v>5245</v>
      </c>
      <c r="J43" s="359">
        <v>5426</v>
      </c>
      <c r="K43" s="359">
        <v>5364</v>
      </c>
      <c r="L43" s="359">
        <v>5831</v>
      </c>
      <c r="M43" s="360">
        <v>5906</v>
      </c>
    </row>
    <row r="44" spans="2:13" ht="27.75" customHeight="1" x14ac:dyDescent="0.2">
      <c r="B44" s="1186"/>
      <c r="C44" s="1187"/>
      <c r="D44" s="106"/>
      <c r="E44" s="1192" t="s">
        <v>34</v>
      </c>
      <c r="F44" s="1192"/>
      <c r="G44" s="1192"/>
      <c r="H44" s="1193"/>
      <c r="I44" s="358">
        <v>96</v>
      </c>
      <c r="J44" s="359">
        <v>77</v>
      </c>
      <c r="K44" s="359">
        <v>120</v>
      </c>
      <c r="L44" s="359">
        <v>586</v>
      </c>
      <c r="M44" s="360">
        <v>1977</v>
      </c>
    </row>
    <row r="45" spans="2:13" ht="27.75" customHeight="1" x14ac:dyDescent="0.2">
      <c r="B45" s="1186"/>
      <c r="C45" s="1187"/>
      <c r="D45" s="106"/>
      <c r="E45" s="1192" t="s">
        <v>35</v>
      </c>
      <c r="F45" s="1192"/>
      <c r="G45" s="1192"/>
      <c r="H45" s="1193"/>
      <c r="I45" s="358">
        <v>1318</v>
      </c>
      <c r="J45" s="359">
        <v>1258</v>
      </c>
      <c r="K45" s="359">
        <v>1161</v>
      </c>
      <c r="L45" s="359">
        <v>1130</v>
      </c>
      <c r="M45" s="360">
        <v>1449</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11250</v>
      </c>
      <c r="J50" s="359">
        <v>10703</v>
      </c>
      <c r="K50" s="359">
        <v>10969</v>
      </c>
      <c r="L50" s="359">
        <v>10359</v>
      </c>
      <c r="M50" s="360">
        <v>10151</v>
      </c>
    </row>
    <row r="51" spans="2:13" ht="27.75" customHeight="1" x14ac:dyDescent="0.2">
      <c r="B51" s="1186"/>
      <c r="C51" s="1187"/>
      <c r="D51" s="106"/>
      <c r="E51" s="1192" t="s">
        <v>42</v>
      </c>
      <c r="F51" s="1192"/>
      <c r="G51" s="1192"/>
      <c r="H51" s="1193"/>
      <c r="I51" s="358">
        <v>2273</v>
      </c>
      <c r="J51" s="359">
        <v>2253</v>
      </c>
      <c r="K51" s="359">
        <v>2134</v>
      </c>
      <c r="L51" s="359">
        <v>2318</v>
      </c>
      <c r="M51" s="360">
        <v>2270</v>
      </c>
    </row>
    <row r="52" spans="2:13" ht="27.75" customHeight="1" x14ac:dyDescent="0.2">
      <c r="B52" s="1188"/>
      <c r="C52" s="1189"/>
      <c r="D52" s="106"/>
      <c r="E52" s="1192" t="s">
        <v>43</v>
      </c>
      <c r="F52" s="1192"/>
      <c r="G52" s="1192"/>
      <c r="H52" s="1193"/>
      <c r="I52" s="358">
        <v>15159</v>
      </c>
      <c r="J52" s="359">
        <v>14556</v>
      </c>
      <c r="K52" s="359">
        <v>14117</v>
      </c>
      <c r="L52" s="359">
        <v>13417</v>
      </c>
      <c r="M52" s="360">
        <v>12871</v>
      </c>
    </row>
    <row r="53" spans="2:13" ht="27.75" customHeight="1" thickBot="1" x14ac:dyDescent="0.25">
      <c r="B53" s="1199" t="s">
        <v>19</v>
      </c>
      <c r="C53" s="1200"/>
      <c r="D53" s="110"/>
      <c r="E53" s="1201" t="s">
        <v>44</v>
      </c>
      <c r="F53" s="1201"/>
      <c r="G53" s="1201"/>
      <c r="H53" s="1202"/>
      <c r="I53" s="361">
        <v>-1626</v>
      </c>
      <c r="J53" s="362">
        <v>-1040</v>
      </c>
      <c r="K53" s="362">
        <v>-2451</v>
      </c>
      <c r="L53" s="362">
        <v>-1133</v>
      </c>
      <c r="M53" s="363">
        <v>1055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FHlLFKiRzmNJnelt7/oW+TofgzbWjQldq9UYEw7hI4SiosgyYx6DR6AAFW09euvBDUHm8AzxOiXFtP5CgqyiQ==" saltValue="pnprUlnBwOczzNwh9skB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2079</v>
      </c>
      <c r="G55" s="122">
        <v>2038</v>
      </c>
      <c r="H55" s="123">
        <v>2059</v>
      </c>
    </row>
    <row r="56" spans="2:8" ht="52.5" customHeight="1" x14ac:dyDescent="0.2">
      <c r="B56" s="124"/>
      <c r="C56" s="1213" t="s">
        <v>47</v>
      </c>
      <c r="D56" s="1213"/>
      <c r="E56" s="1214"/>
      <c r="F56" s="125">
        <v>2000</v>
      </c>
      <c r="G56" s="125">
        <v>1885</v>
      </c>
      <c r="H56" s="126">
        <v>1875</v>
      </c>
    </row>
    <row r="57" spans="2:8" ht="53.25" customHeight="1" x14ac:dyDescent="0.2">
      <c r="B57" s="124"/>
      <c r="C57" s="1215" t="s">
        <v>48</v>
      </c>
      <c r="D57" s="1215"/>
      <c r="E57" s="1216"/>
      <c r="F57" s="127">
        <v>8597</v>
      </c>
      <c r="G57" s="127">
        <v>8126</v>
      </c>
      <c r="H57" s="128">
        <v>7886</v>
      </c>
    </row>
    <row r="58" spans="2:8" ht="45.75" customHeight="1" x14ac:dyDescent="0.2">
      <c r="B58" s="129"/>
      <c r="C58" s="1203" t="s">
        <v>570</v>
      </c>
      <c r="D58" s="1204"/>
      <c r="E58" s="1205"/>
      <c r="F58" s="130">
        <v>5379</v>
      </c>
      <c r="G58" s="130">
        <v>4585</v>
      </c>
      <c r="H58" s="131">
        <v>4487</v>
      </c>
    </row>
    <row r="59" spans="2:8" ht="45.75" customHeight="1" x14ac:dyDescent="0.2">
      <c r="B59" s="129"/>
      <c r="C59" s="1203" t="s">
        <v>571</v>
      </c>
      <c r="D59" s="1204"/>
      <c r="E59" s="1205"/>
      <c r="F59" s="130">
        <v>1749</v>
      </c>
      <c r="G59" s="130">
        <v>1750</v>
      </c>
      <c r="H59" s="131">
        <v>1750</v>
      </c>
    </row>
    <row r="60" spans="2:8" ht="45.75" customHeight="1" x14ac:dyDescent="0.2">
      <c r="B60" s="129"/>
      <c r="C60" s="1203" t="s">
        <v>572</v>
      </c>
      <c r="D60" s="1204"/>
      <c r="E60" s="1205"/>
      <c r="F60" s="130">
        <v>493</v>
      </c>
      <c r="G60" s="130">
        <v>493</v>
      </c>
      <c r="H60" s="131">
        <v>493</v>
      </c>
    </row>
    <row r="61" spans="2:8" ht="45.75" customHeight="1" x14ac:dyDescent="0.2">
      <c r="B61" s="129"/>
      <c r="C61" s="1203" t="s">
        <v>573</v>
      </c>
      <c r="D61" s="1204"/>
      <c r="E61" s="1205"/>
      <c r="F61" s="130">
        <v>256</v>
      </c>
      <c r="G61" s="130">
        <v>506</v>
      </c>
      <c r="H61" s="131">
        <v>365</v>
      </c>
    </row>
    <row r="62" spans="2:8" ht="45.75" customHeight="1" thickBot="1" x14ac:dyDescent="0.25">
      <c r="B62" s="132"/>
      <c r="C62" s="1206" t="s">
        <v>574</v>
      </c>
      <c r="D62" s="1207"/>
      <c r="E62" s="1208"/>
      <c r="F62" s="133">
        <v>181</v>
      </c>
      <c r="G62" s="133">
        <v>202</v>
      </c>
      <c r="H62" s="134">
        <v>202</v>
      </c>
    </row>
    <row r="63" spans="2:8" ht="52.5" customHeight="1" thickBot="1" x14ac:dyDescent="0.25">
      <c r="B63" s="135"/>
      <c r="C63" s="1209" t="s">
        <v>49</v>
      </c>
      <c r="D63" s="1209"/>
      <c r="E63" s="1210"/>
      <c r="F63" s="136">
        <v>12677</v>
      </c>
      <c r="G63" s="136">
        <v>12049</v>
      </c>
      <c r="H63" s="137">
        <v>11820</v>
      </c>
    </row>
    <row r="64" spans="2:8" ht="13.2" x14ac:dyDescent="0.2"/>
  </sheetData>
  <sheetProtection algorithmName="SHA-512" hashValue="5u3j9UcKkuyYBlVP3TP++NrUTYXD2xSUWAOyPV5cFdiyPu2iD87543qNsnt6L04Tyn7D+D3LjhDwKz96fTNd7Q==" saltValue="wLHjpG2BjMOy9EP80QSF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126935</v>
      </c>
      <c r="E3" s="156"/>
      <c r="F3" s="157">
        <v>51264</v>
      </c>
      <c r="G3" s="158"/>
      <c r="H3" s="159"/>
    </row>
    <row r="4" spans="1:8" x14ac:dyDescent="0.2">
      <c r="A4" s="160"/>
      <c r="B4" s="161"/>
      <c r="C4" s="162"/>
      <c r="D4" s="163">
        <v>96458</v>
      </c>
      <c r="E4" s="164"/>
      <c r="F4" s="165">
        <v>26040</v>
      </c>
      <c r="G4" s="166"/>
      <c r="H4" s="167"/>
    </row>
    <row r="5" spans="1:8" x14ac:dyDescent="0.2">
      <c r="A5" s="148" t="s">
        <v>521</v>
      </c>
      <c r="B5" s="153"/>
      <c r="C5" s="154"/>
      <c r="D5" s="155">
        <v>77084</v>
      </c>
      <c r="E5" s="156"/>
      <c r="F5" s="157">
        <v>52068</v>
      </c>
      <c r="G5" s="158"/>
      <c r="H5" s="159"/>
    </row>
    <row r="6" spans="1:8" x14ac:dyDescent="0.2">
      <c r="A6" s="160"/>
      <c r="B6" s="161"/>
      <c r="C6" s="162"/>
      <c r="D6" s="163">
        <v>57871</v>
      </c>
      <c r="E6" s="164"/>
      <c r="F6" s="165">
        <v>26936</v>
      </c>
      <c r="G6" s="166"/>
      <c r="H6" s="167"/>
    </row>
    <row r="7" spans="1:8" x14ac:dyDescent="0.2">
      <c r="A7" s="148" t="s">
        <v>522</v>
      </c>
      <c r="B7" s="153"/>
      <c r="C7" s="154"/>
      <c r="D7" s="155">
        <v>159297</v>
      </c>
      <c r="E7" s="156"/>
      <c r="F7" s="157">
        <v>47161</v>
      </c>
      <c r="G7" s="158"/>
      <c r="H7" s="159"/>
    </row>
    <row r="8" spans="1:8" x14ac:dyDescent="0.2">
      <c r="A8" s="160"/>
      <c r="B8" s="161"/>
      <c r="C8" s="162"/>
      <c r="D8" s="163">
        <v>137531</v>
      </c>
      <c r="E8" s="164"/>
      <c r="F8" s="165">
        <v>24595</v>
      </c>
      <c r="G8" s="166"/>
      <c r="H8" s="167"/>
    </row>
    <row r="9" spans="1:8" x14ac:dyDescent="0.2">
      <c r="A9" s="148" t="s">
        <v>523</v>
      </c>
      <c r="B9" s="153"/>
      <c r="C9" s="154"/>
      <c r="D9" s="155">
        <v>108847</v>
      </c>
      <c r="E9" s="156"/>
      <c r="F9" s="157">
        <v>43423</v>
      </c>
      <c r="G9" s="158"/>
      <c r="H9" s="159"/>
    </row>
    <row r="10" spans="1:8" x14ac:dyDescent="0.2">
      <c r="A10" s="160"/>
      <c r="B10" s="161"/>
      <c r="C10" s="162"/>
      <c r="D10" s="163">
        <v>51480</v>
      </c>
      <c r="E10" s="164"/>
      <c r="F10" s="165">
        <v>22207</v>
      </c>
      <c r="G10" s="166"/>
      <c r="H10" s="167"/>
    </row>
    <row r="11" spans="1:8" x14ac:dyDescent="0.2">
      <c r="A11" s="148" t="s">
        <v>524</v>
      </c>
      <c r="B11" s="153"/>
      <c r="C11" s="154"/>
      <c r="D11" s="155">
        <v>61910</v>
      </c>
      <c r="E11" s="156"/>
      <c r="F11" s="157">
        <v>45265</v>
      </c>
      <c r="G11" s="158"/>
      <c r="H11" s="159"/>
    </row>
    <row r="12" spans="1:8" x14ac:dyDescent="0.2">
      <c r="A12" s="160"/>
      <c r="B12" s="161"/>
      <c r="C12" s="168"/>
      <c r="D12" s="163">
        <v>36630</v>
      </c>
      <c r="E12" s="164"/>
      <c r="F12" s="165">
        <v>22600</v>
      </c>
      <c r="G12" s="166"/>
      <c r="H12" s="167"/>
    </row>
    <row r="13" spans="1:8" x14ac:dyDescent="0.2">
      <c r="A13" s="148"/>
      <c r="B13" s="153"/>
      <c r="C13" s="169"/>
      <c r="D13" s="170">
        <v>106815</v>
      </c>
      <c r="E13" s="171"/>
      <c r="F13" s="172">
        <v>47836</v>
      </c>
      <c r="G13" s="173"/>
      <c r="H13" s="159"/>
    </row>
    <row r="14" spans="1:8" x14ac:dyDescent="0.2">
      <c r="A14" s="160"/>
      <c r="B14" s="161"/>
      <c r="C14" s="162"/>
      <c r="D14" s="163">
        <v>75994</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7.43</v>
      </c>
      <c r="C19" s="174">
        <f>ROUND(VALUE(SUBSTITUTE(実質収支比率等に係る経年分析!G$48,"▲","-")),2)</f>
        <v>10.53</v>
      </c>
      <c r="D19" s="174">
        <f>ROUND(VALUE(SUBSTITUTE(実質収支比率等に係る経年分析!H$48,"▲","-")),2)</f>
        <v>7.97</v>
      </c>
      <c r="E19" s="174">
        <f>ROUND(VALUE(SUBSTITUTE(実質収支比率等に係る経年分析!I$48,"▲","-")),2)</f>
        <v>9.82</v>
      </c>
      <c r="F19" s="174">
        <f>ROUND(VALUE(SUBSTITUTE(実質収支比率等に係る経年分析!J$48,"▲","-")),2)</f>
        <v>8.4499999999999993</v>
      </c>
    </row>
    <row r="20" spans="1:11" x14ac:dyDescent="0.2">
      <c r="A20" s="174" t="s">
        <v>53</v>
      </c>
      <c r="B20" s="174">
        <f>ROUND(VALUE(SUBSTITUTE(実質収支比率等に係る経年分析!F$47,"▲","-")),2)</f>
        <v>20.7</v>
      </c>
      <c r="C20" s="174">
        <f>ROUND(VALUE(SUBSTITUTE(実質収支比率等に係る経年分析!G$47,"▲","-")),2)</f>
        <v>26.08</v>
      </c>
      <c r="D20" s="174">
        <f>ROUND(VALUE(SUBSTITUTE(実質収支比率等に係る経年分析!H$47,"▲","-")),2)</f>
        <v>26.22</v>
      </c>
      <c r="E20" s="174">
        <f>ROUND(VALUE(SUBSTITUTE(実質収支比率等に係る経年分析!I$47,"▲","-")),2)</f>
        <v>26.18</v>
      </c>
      <c r="F20" s="174">
        <f>ROUND(VALUE(SUBSTITUTE(実質収支比率等に係る経年分析!J$47,"▲","-")),2)</f>
        <v>25.8</v>
      </c>
    </row>
    <row r="21" spans="1:11" x14ac:dyDescent="0.2">
      <c r="A21" s="174" t="s">
        <v>54</v>
      </c>
      <c r="B21" s="174">
        <f>IF(ISNUMBER(VALUE(SUBSTITUTE(実質収支比率等に係る経年分析!F$49,"▲","-"))),ROUND(VALUE(SUBSTITUTE(実質収支比率等に係る経年分析!F$49,"▲","-")),2),NA())</f>
        <v>-25.1</v>
      </c>
      <c r="C21" s="174">
        <f>IF(ISNUMBER(VALUE(SUBSTITUTE(実質収支比率等に係る経年分析!G$49,"▲","-"))),ROUND(VALUE(SUBSTITUTE(実質収支比率等に係る経年分析!G$49,"▲","-")),2),NA())</f>
        <v>9.48</v>
      </c>
      <c r="D21" s="174">
        <f>IF(ISNUMBER(VALUE(SUBSTITUTE(実質収支比率等に係る経年分析!H$49,"▲","-"))),ROUND(VALUE(SUBSTITUTE(実質収支比率等に係る経年分析!H$49,"▲","-")),2),NA())</f>
        <v>-0.47</v>
      </c>
      <c r="E21" s="174">
        <f>IF(ISNUMBER(VALUE(SUBSTITUTE(実質収支比率等に係る経年分析!I$49,"▲","-"))),ROUND(VALUE(SUBSTITUTE(実質収支比率等に係る経年分析!I$49,"▲","-")),2),NA())</f>
        <v>1.17</v>
      </c>
      <c r="F21" s="174">
        <f>IF(ISNUMBER(VALUE(SUBSTITUTE(実質収支比率等に係る経年分析!J$49,"▲","-"))),ROUND(VALUE(SUBSTITUTE(実質収支比率等に係る経年分析!J$49,"▲","-")),2),NA())</f>
        <v>-0.87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グリーンパーク推進整備事業基金特別会計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住宅用地取得造成事業特別会計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工業用地取得造成事業特別会計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2">
      <c r="A35" s="175" t="str">
        <f>IF(連結実質赤字比率に係る赤字・黒字の構成分析!C$35="",NA(),連結実質赤字比率に係る赤字・黒字の構成分析!C$35)</f>
        <v>ふるさと寄附金基金特別会計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1507</v>
      </c>
      <c r="E42" s="176"/>
      <c r="F42" s="176"/>
      <c r="G42" s="176">
        <f>'実質公債費比率（分子）の構造'!L$52</f>
        <v>1509</v>
      </c>
      <c r="H42" s="176"/>
      <c r="I42" s="176"/>
      <c r="J42" s="176">
        <f>'実質公債費比率（分子）の構造'!M$52</f>
        <v>1480</v>
      </c>
      <c r="K42" s="176"/>
      <c r="L42" s="176"/>
      <c r="M42" s="176">
        <f>'実質公債費比率（分子）の構造'!N$52</f>
        <v>1491</v>
      </c>
      <c r="N42" s="176"/>
      <c r="O42" s="176"/>
      <c r="P42" s="176">
        <f>'実質公債費比率（分子）の構造'!O$52</f>
        <v>1443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83</v>
      </c>
      <c r="C44" s="176"/>
      <c r="D44" s="176"/>
      <c r="E44" s="176">
        <f>'実質公債費比率（分子）の構造'!L$50</f>
        <v>89</v>
      </c>
      <c r="F44" s="176"/>
      <c r="G44" s="176"/>
      <c r="H44" s="176">
        <f>'実質公債費比率（分子）の構造'!M$50</f>
        <v>84</v>
      </c>
      <c r="I44" s="176"/>
      <c r="J44" s="176"/>
      <c r="K44" s="176">
        <f>'実質公債費比率（分子）の構造'!N$50</f>
        <v>80</v>
      </c>
      <c r="L44" s="176"/>
      <c r="M44" s="176"/>
      <c r="N44" s="176">
        <f>'実質公債費比率（分子）の構造'!O$50</f>
        <v>73</v>
      </c>
      <c r="O44" s="176"/>
      <c r="P44" s="176"/>
    </row>
    <row r="45" spans="1:16" x14ac:dyDescent="0.2">
      <c r="A45" s="176" t="s">
        <v>63</v>
      </c>
      <c r="B45" s="176">
        <f>'実質公債費比率（分子）の構造'!K$49</f>
        <v>23</v>
      </c>
      <c r="C45" s="176"/>
      <c r="D45" s="176"/>
      <c r="E45" s="176">
        <f>'実質公債費比率（分子）の構造'!L$49</f>
        <v>24</v>
      </c>
      <c r="F45" s="176"/>
      <c r="G45" s="176"/>
      <c r="H45" s="176">
        <f>'実質公債費比率（分子）の構造'!M$49</f>
        <v>25</v>
      </c>
      <c r="I45" s="176"/>
      <c r="J45" s="176"/>
      <c r="K45" s="176">
        <f>'実質公債費比率（分子）の構造'!N$49</f>
        <v>21</v>
      </c>
      <c r="L45" s="176"/>
      <c r="M45" s="176"/>
      <c r="N45" s="176">
        <f>'実質公債費比率（分子）の構造'!O$49</f>
        <v>23</v>
      </c>
      <c r="O45" s="176"/>
      <c r="P45" s="176"/>
    </row>
    <row r="46" spans="1:16" x14ac:dyDescent="0.2">
      <c r="A46" s="176" t="s">
        <v>64</v>
      </c>
      <c r="B46" s="176">
        <f>'実質公債費比率（分子）の構造'!K$48</f>
        <v>273</v>
      </c>
      <c r="C46" s="176"/>
      <c r="D46" s="176"/>
      <c r="E46" s="176">
        <f>'実質公債費比率（分子）の構造'!L$48</f>
        <v>297</v>
      </c>
      <c r="F46" s="176"/>
      <c r="G46" s="176"/>
      <c r="H46" s="176">
        <f>'実質公債費比率（分子）の構造'!M$48</f>
        <v>311</v>
      </c>
      <c r="I46" s="176"/>
      <c r="J46" s="176"/>
      <c r="K46" s="176">
        <f>'実質公債費比率（分子）の構造'!N$48</f>
        <v>360</v>
      </c>
      <c r="L46" s="176"/>
      <c r="M46" s="176"/>
      <c r="N46" s="176">
        <f>'実質公債費比率（分子）の構造'!O$48</f>
        <v>367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1676</v>
      </c>
      <c r="C49" s="176"/>
      <c r="D49" s="176"/>
      <c r="E49" s="176">
        <f>'実質公債費比率（分子）の構造'!L$45</f>
        <v>1668</v>
      </c>
      <c r="F49" s="176"/>
      <c r="G49" s="176"/>
      <c r="H49" s="176">
        <f>'実質公債費比率（分子）の構造'!M$45</f>
        <v>1695</v>
      </c>
      <c r="I49" s="176"/>
      <c r="J49" s="176"/>
      <c r="K49" s="176">
        <f>'実質公債費比率（分子）の構造'!N$45</f>
        <v>1674</v>
      </c>
      <c r="L49" s="176"/>
      <c r="M49" s="176"/>
      <c r="N49" s="176">
        <f>'実質公債費比率（分子）の構造'!O$45</f>
        <v>1667</v>
      </c>
      <c r="O49" s="176"/>
      <c r="P49" s="176"/>
    </row>
    <row r="50" spans="1:16" x14ac:dyDescent="0.2">
      <c r="A50" s="176" t="s">
        <v>67</v>
      </c>
      <c r="B50" s="176" t="e">
        <f>NA()</f>
        <v>#N/A</v>
      </c>
      <c r="C50" s="176">
        <f>IF(ISNUMBER('実質公債費比率（分子）の構造'!K$53),'実質公債費比率（分子）の構造'!K$53,NA())</f>
        <v>548</v>
      </c>
      <c r="D50" s="176" t="e">
        <f>NA()</f>
        <v>#N/A</v>
      </c>
      <c r="E50" s="176" t="e">
        <f>NA()</f>
        <v>#N/A</v>
      </c>
      <c r="F50" s="176">
        <f>IF(ISNUMBER('実質公債費比率（分子）の構造'!L$53),'実質公債費比率（分子）の構造'!L$53,NA())</f>
        <v>569</v>
      </c>
      <c r="G50" s="176" t="e">
        <f>NA()</f>
        <v>#N/A</v>
      </c>
      <c r="H50" s="176" t="e">
        <f>NA()</f>
        <v>#N/A</v>
      </c>
      <c r="I50" s="176">
        <f>IF(ISNUMBER('実質公債費比率（分子）の構造'!M$53),'実質公債費比率（分子）の構造'!M$53,NA())</f>
        <v>635</v>
      </c>
      <c r="J50" s="176" t="e">
        <f>NA()</f>
        <v>#N/A</v>
      </c>
      <c r="K50" s="176" t="e">
        <f>NA()</f>
        <v>#N/A</v>
      </c>
      <c r="L50" s="176">
        <f>IF(ISNUMBER('実質公債費比率（分子）の構造'!N$53),'実質公債費比率（分子）の構造'!N$53,NA())</f>
        <v>644</v>
      </c>
      <c r="M50" s="176" t="e">
        <f>NA()</f>
        <v>#N/A</v>
      </c>
      <c r="N50" s="176" t="e">
        <f>NA()</f>
        <v>#N/A</v>
      </c>
      <c r="O50" s="176">
        <f>IF(ISNUMBER('実質公債費比率（分子）の構造'!O$53),'実質公債費比率（分子）の構造'!O$53,NA())</f>
        <v>687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15159</v>
      </c>
      <c r="E56" s="175"/>
      <c r="F56" s="175"/>
      <c r="G56" s="175">
        <f>'将来負担比率（分子）の構造'!J$52</f>
        <v>14556</v>
      </c>
      <c r="H56" s="175"/>
      <c r="I56" s="175"/>
      <c r="J56" s="175">
        <f>'将来負担比率（分子）の構造'!K$52</f>
        <v>14117</v>
      </c>
      <c r="K56" s="175"/>
      <c r="L56" s="175"/>
      <c r="M56" s="175">
        <f>'将来負担比率（分子）の構造'!L$52</f>
        <v>13417</v>
      </c>
      <c r="N56" s="175"/>
      <c r="O56" s="175"/>
      <c r="P56" s="175">
        <f>'将来負担比率（分子）の構造'!M$52</f>
        <v>12871</v>
      </c>
    </row>
    <row r="57" spans="1:16" x14ac:dyDescent="0.2">
      <c r="A57" s="175" t="s">
        <v>42</v>
      </c>
      <c r="B57" s="175"/>
      <c r="C57" s="175"/>
      <c r="D57" s="175">
        <f>'将来負担比率（分子）の構造'!I$51</f>
        <v>2273</v>
      </c>
      <c r="E57" s="175"/>
      <c r="F57" s="175"/>
      <c r="G57" s="175">
        <f>'将来負担比率（分子）の構造'!J$51</f>
        <v>2253</v>
      </c>
      <c r="H57" s="175"/>
      <c r="I57" s="175"/>
      <c r="J57" s="175">
        <f>'将来負担比率（分子）の構造'!K$51</f>
        <v>2134</v>
      </c>
      <c r="K57" s="175"/>
      <c r="L57" s="175"/>
      <c r="M57" s="175">
        <f>'将来負担比率（分子）の構造'!L$51</f>
        <v>2318</v>
      </c>
      <c r="N57" s="175"/>
      <c r="O57" s="175"/>
      <c r="P57" s="175">
        <f>'将来負担比率（分子）の構造'!M$51</f>
        <v>2270</v>
      </c>
    </row>
    <row r="58" spans="1:16" x14ac:dyDescent="0.2">
      <c r="A58" s="175" t="s">
        <v>41</v>
      </c>
      <c r="B58" s="175"/>
      <c r="C58" s="175"/>
      <c r="D58" s="175">
        <f>'将来負担比率（分子）の構造'!I$50</f>
        <v>11250</v>
      </c>
      <c r="E58" s="175"/>
      <c r="F58" s="175"/>
      <c r="G58" s="175">
        <f>'将来負担比率（分子）の構造'!J$50</f>
        <v>10703</v>
      </c>
      <c r="H58" s="175"/>
      <c r="I58" s="175"/>
      <c r="J58" s="175">
        <f>'将来負担比率（分子）の構造'!K$50</f>
        <v>10969</v>
      </c>
      <c r="K58" s="175"/>
      <c r="L58" s="175"/>
      <c r="M58" s="175">
        <f>'将来負担比率（分子）の構造'!L$50</f>
        <v>10359</v>
      </c>
      <c r="N58" s="175"/>
      <c r="O58" s="175"/>
      <c r="P58" s="175">
        <f>'将来負担比率（分子）の構造'!M$50</f>
        <v>10151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1318</v>
      </c>
      <c r="C62" s="175"/>
      <c r="D62" s="175"/>
      <c r="E62" s="175">
        <f>'将来負担比率（分子）の構造'!J$45</f>
        <v>1258</v>
      </c>
      <c r="F62" s="175"/>
      <c r="G62" s="175"/>
      <c r="H62" s="175">
        <f>'将来負担比率（分子）の構造'!K$45</f>
        <v>1161</v>
      </c>
      <c r="I62" s="175"/>
      <c r="J62" s="175"/>
      <c r="K62" s="175">
        <f>'将来負担比率（分子）の構造'!L$45</f>
        <v>1130</v>
      </c>
      <c r="L62" s="175"/>
      <c r="M62" s="175"/>
      <c r="N62" s="175">
        <f>'将来負担比率（分子）の構造'!M$45</f>
        <v>1449</v>
      </c>
      <c r="O62" s="175"/>
      <c r="P62" s="175"/>
    </row>
    <row r="63" spans="1:16" x14ac:dyDescent="0.2">
      <c r="A63" s="175" t="s">
        <v>34</v>
      </c>
      <c r="B63" s="175">
        <f>'将来負担比率（分子）の構造'!I$44</f>
        <v>96</v>
      </c>
      <c r="C63" s="175"/>
      <c r="D63" s="175"/>
      <c r="E63" s="175">
        <f>'将来負担比率（分子）の構造'!J$44</f>
        <v>77</v>
      </c>
      <c r="F63" s="175"/>
      <c r="G63" s="175"/>
      <c r="H63" s="175">
        <f>'将来負担比率（分子）の構造'!K$44</f>
        <v>120</v>
      </c>
      <c r="I63" s="175"/>
      <c r="J63" s="175"/>
      <c r="K63" s="175">
        <f>'将来負担比率（分子）の構造'!L$44</f>
        <v>586</v>
      </c>
      <c r="L63" s="175"/>
      <c r="M63" s="175"/>
      <c r="N63" s="175">
        <f>'将来負担比率（分子）の構造'!M$44</f>
        <v>1977</v>
      </c>
      <c r="O63" s="175"/>
      <c r="P63" s="175"/>
    </row>
    <row r="64" spans="1:16" x14ac:dyDescent="0.2">
      <c r="A64" s="175" t="s">
        <v>33</v>
      </c>
      <c r="B64" s="175">
        <f>'将来負担比率（分子）の構造'!I$43</f>
        <v>5245</v>
      </c>
      <c r="C64" s="175"/>
      <c r="D64" s="175"/>
      <c r="E64" s="175">
        <f>'将来負担比率（分子）の構造'!J$43</f>
        <v>5426</v>
      </c>
      <c r="F64" s="175"/>
      <c r="G64" s="175"/>
      <c r="H64" s="175">
        <f>'将来負担比率（分子）の構造'!K$43</f>
        <v>5364</v>
      </c>
      <c r="I64" s="175"/>
      <c r="J64" s="175"/>
      <c r="K64" s="175">
        <f>'将来負担比率（分子）の構造'!L$43</f>
        <v>5831</v>
      </c>
      <c r="L64" s="175"/>
      <c r="M64" s="175"/>
      <c r="N64" s="175">
        <f>'将来負担比率（分子）の構造'!M$43</f>
        <v>5906</v>
      </c>
      <c r="O64" s="175"/>
      <c r="P64" s="175"/>
    </row>
    <row r="65" spans="1:16" x14ac:dyDescent="0.2">
      <c r="A65" s="175" t="s">
        <v>32</v>
      </c>
      <c r="B65" s="175">
        <f>'将来負担比率（分子）の構造'!I$42</f>
        <v>4228</v>
      </c>
      <c r="C65" s="175"/>
      <c r="D65" s="175"/>
      <c r="E65" s="175">
        <f>'将来負担比率（分子）の構造'!J$42</f>
        <v>4132</v>
      </c>
      <c r="F65" s="175"/>
      <c r="G65" s="175"/>
      <c r="H65" s="175">
        <f>'将来負担比率（分子）の構造'!K$42</f>
        <v>1654</v>
      </c>
      <c r="I65" s="175"/>
      <c r="J65" s="175"/>
      <c r="K65" s="175">
        <f>'将来負担比率（分子）の構造'!L$42</f>
        <v>1574</v>
      </c>
      <c r="L65" s="175"/>
      <c r="M65" s="175"/>
      <c r="N65" s="175">
        <f>'将来負担比率（分子）の構造'!M$42</f>
        <v>2442</v>
      </c>
      <c r="O65" s="175"/>
      <c r="P65" s="175"/>
    </row>
    <row r="66" spans="1:16" x14ac:dyDescent="0.2">
      <c r="A66" s="175" t="s">
        <v>31</v>
      </c>
      <c r="B66" s="175">
        <f>'将来負担比率（分子）の構造'!I$41</f>
        <v>16169</v>
      </c>
      <c r="C66" s="175"/>
      <c r="D66" s="175"/>
      <c r="E66" s="175">
        <f>'将来負担比率（分子）の構造'!J$41</f>
        <v>15579</v>
      </c>
      <c r="F66" s="175"/>
      <c r="G66" s="175"/>
      <c r="H66" s="175">
        <f>'将来負担比率（分子）の構造'!K$41</f>
        <v>16471</v>
      </c>
      <c r="I66" s="175"/>
      <c r="J66" s="175"/>
      <c r="K66" s="175">
        <f>'将来負担比率（分子）の構造'!L$41</f>
        <v>15840</v>
      </c>
      <c r="L66" s="175"/>
      <c r="M66" s="175"/>
      <c r="N66" s="175">
        <f>'将来負担比率（分子）の構造'!M$41</f>
        <v>14573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1055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2079</v>
      </c>
      <c r="C72" s="179">
        <f>基金残高に係る経年分析!G55</f>
        <v>2038</v>
      </c>
      <c r="D72" s="179">
        <f>基金残高に係る経年分析!H55</f>
        <v>2059</v>
      </c>
    </row>
    <row r="73" spans="1:16" x14ac:dyDescent="0.2">
      <c r="A73" s="178" t="s">
        <v>74</v>
      </c>
      <c r="B73" s="179">
        <f>基金残高に係る経年分析!F56</f>
        <v>2000</v>
      </c>
      <c r="C73" s="179">
        <f>基金残高に係る経年分析!G56</f>
        <v>1885</v>
      </c>
      <c r="D73" s="179">
        <f>基金残高に係る経年分析!H56</f>
        <v>1875</v>
      </c>
    </row>
    <row r="74" spans="1:16" x14ac:dyDescent="0.2">
      <c r="A74" s="178" t="s">
        <v>75</v>
      </c>
      <c r="B74" s="179">
        <f>基金残高に係る経年分析!F57</f>
        <v>8597</v>
      </c>
      <c r="C74" s="179">
        <f>基金残高に係る経年分析!G57</f>
        <v>8126</v>
      </c>
      <c r="D74" s="179">
        <f>基金残高に係る経年分析!H57</f>
        <v>7886</v>
      </c>
    </row>
  </sheetData>
  <sheetProtection algorithmName="SHA-512" hashValue="Mx80IKewaA20ypMdwwaMHJhkUZk4qneIXn20EtVAKgXFs4Xbwd4+PWJIBP79r+fRfk0TZdxFcSZmWtL0NFaK5w==" saltValue="zS3rwz8TSYCm6HwqO/W0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2025-03-11T02:41:46Z</cp:lastPrinted>
  <dcterms:created xsi:type="dcterms:W3CDTF">2025-02-19T05:03:28Z</dcterms:created>
  <dcterms:modified xsi:type="dcterms:W3CDTF">2025-03-18T07:40:59Z</dcterms:modified>
  <cp:category/>
</cp:coreProperties>
</file>