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5財政状況資料集\07　総務省・市町へ\公表データ\"/>
    </mc:Choice>
  </mc:AlternateContent>
  <xr:revisionPtr revIDLastSave="0" documentId="13_ncr:1_{B536116A-B02D-4D26-BA22-DCFA5D29DEDF}"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8" i="12"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U36" i="10"/>
  <c r="C36" i="10"/>
  <c r="CO35" i="10"/>
  <c r="BE35" i="10"/>
  <c r="C35" i="10"/>
  <c r="CO34" i="10"/>
  <c r="BE34" i="10"/>
  <c r="C34" i="10"/>
  <c r="U34" i="10" l="1"/>
  <c r="U35" i="10" s="1"/>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<sst xmlns="http://schemas.openxmlformats.org/spreadsheetml/2006/main" count="1019" uniqueCount="561">
  <si>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</si>
  <si>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</si>
  <si>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</si>
  <si>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</si>
  <si>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</si>
  <si>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</si>
  <si>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</si>
  <si>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</si>
  <si>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</si>
  <si>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</si>
  <si>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</si>
  <si>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</si>
  <si>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</si>
  <si>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</si>
  <si>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</si>
  <si>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</si>
  <si>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</si>
  <si>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</si>
  <si>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</si>
  <si>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</si>
  <si>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</si>
  <si>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</si>
  <si>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</si>
  <si>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</si>
  <si>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</si>
  <si>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</si>
  <si>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</si>
  <si>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</si>
  <si>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</si>
  <si>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</si>
  <si>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</si>
  <si>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</si>
  <si>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</si>
  <si>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</si>
  <si>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</si>
  <si>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</si>
  <si>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</si>
  <si>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</si>
  <si>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</si>
  <si>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</si>
  <si>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</si>
  <si>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</si>
  <si>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</si>
  <si>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</si>
  <si>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</si>
  <si>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</si>
  <si>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</si>
  <si>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</si>
  <si>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</si>
  <si>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</si>
  <si>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</si>
  <si>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</si>
  <si>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</si>
  <si>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</si>
  <si>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</si>
  <si>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</si>
  <si>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</si>
  <si>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</si>
  <si>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</si>
  <si>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</si>
  <si>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</si>
  <si>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</si>
  <si>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</si>
  <si>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</si>
  <si>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</si>
  <si>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</si>
  <si>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</si>
  <si>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</si>
  <si>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</si>
  <si>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</si>
  <si>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</si>
  <si>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</si>
  <si>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</si>
  <si>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</si>
  <si>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</si>
  <si>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</si>
  <si>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</si>
  <si>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</si>
  <si>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</si>
  <si>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</si>
  <si>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</si>
  <si>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</si>
  <si>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</si>
  <si>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</si>
  <si>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</si>
  <si>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</si>
  <si>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</si>
  <si>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</si>
  <si>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</si>
  <si>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</si>
  <si>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</si>
  <si>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</si>
  <si>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</si>
  <si>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</si>
  <si>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</si>
  <si>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</si>
  <si>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</si>
  <si>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</si>
  <si>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</si>
  <si>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</si>
  <si>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</si>
  <si>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</si>
  <si>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</si>
  <si>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</si>
  <si>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</si>
  <si>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</si>
  <si>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</si>
  <si>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</si>
  <si>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</si>
  <si>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</si>
  <si>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</si>
  <si>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</si>
  <si>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</si>
  <si>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</si>
  <si>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</si>
  <si>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</si>
  <si>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</si>
  <si>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</si>
  <si>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</si>
  <si>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</si>
  <si>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</si>
  <si>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</si>
  <si>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</si>
  <si>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</si>
  <si>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</si>
  <si>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</si>
  <si>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</si>
  <si>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</si>
  <si>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</si>
  <si>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</si>
  <si>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</si>
  <si>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</si>
  <si>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</si>
  <si>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</si>
  <si>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</si>
  <si>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</si>
  <si>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</si>
  <si>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</si>
  <si>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</si>
  <si>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</si>
  <si>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</si>
  <si>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</si>
  <si>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</si>
  <si>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</si>
  <si>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</si>
  <si>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</si>
  <si>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</si>
  <si>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</si>
  <si>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</si>
  <si>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</si>
  <si>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</si>
  <si>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</si>
  <si>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</si>
  <si>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</si>
  <si>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</si>
  <si>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</si>
  <si>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</si>
  <si>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</si>
  <si>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</si>
  <si>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</si>
  <si>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</si>
  <si>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</si>
  <si>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</si>
  <si>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</si>
  <si>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</si>
  <si>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</si>
  <si>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</si>
  <si>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</si>
  <si>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</si>
  <si>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</si>
  <si>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</si>
  <si>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</si>
  <si>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</si>
  <si>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</si>
  <si>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</si>
  <si>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</si>
  <si>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</si>
  <si>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</si>
  <si>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</si>
  <si>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</si>
  <si>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</si>
  <si>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</si>
  <si>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</si>
  <si>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</si>
  <si>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</si>
  <si>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</si>
  <si>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</si>
  <si>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</si>
  <si>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</si>
  <si>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</si>
  <si>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</si>
  <si>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</si>
  <si>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</si>
  <si>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</si>
  <si>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</si>
  <si>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</si>
  <si>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</si>
  <si>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</si>
  <si>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</si>
  <si>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</si>
  <si>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</si>
  <si>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</si>
  <si>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</si>
  <si>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佐賀県小城市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</si>
  <si>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</si>
  <si>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</si>
  <si>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</si>
  <si>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</si>
  <si>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</si>
  <si>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</si>
  <si>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</si>
  <si>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</si>
  <si>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</si>
  <si>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</si>
  <si>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</si>
  <si>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</si>
  <si>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</si>
  <si>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</si>
  <si>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</si>
  <si>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</si>
  <si>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</si>
  <si>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</si>
  <si>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</si>
  <si>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</si>
  <si>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</si>
  <si>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</si>
  <si>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</si>
  <si>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</si>
  <si>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</si>
  <si>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</si>
  <si>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</si>
  <si>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</si>
  <si>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</si>
  <si>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</si>
  <si>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</si>
  <si>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</si>
  <si>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</si>
  <si>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</si>
  <si>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</si>
  <si>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</si>
  <si>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</si>
  <si>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</si>
  <si>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</si>
  <si>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</si>
  <si>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</si>
  <si>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</si>
  <si>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</si>
  <si>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</si>
  <si>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</si>
  <si>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</si>
  <si>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</si>
  <si>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</si>
  <si>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</si>
  <si>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</si>
  <si>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</si>
  <si>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</si>
  <si>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</si>
  <si>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</si>
  <si>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</si>
  <si>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</si>
  <si>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</si>
  <si>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</si>
  <si>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</si>
  <si>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</si>
  <si>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</si>
  <si>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</si>
  <si>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</si>
  <si>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</si>
  <si>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</si>
  <si>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</si>
  <si>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</si>
  <si>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</si>
  <si>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</si>
  <si>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</si>
  <si>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</si>
  <si>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</si>
  <si>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</si>
  <si>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</si>
  <si>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</si>
  <si>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</si>
  <si>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</si>
  <si>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</si>
  <si>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</si>
  <si>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</si>
  <si>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</si>
  <si>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</si>
  <si>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</si>
  <si>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</si>
  <si>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</si>
  <si>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</si>
  <si>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</si>
  <si>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</si>
  <si>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</si>
  <si>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</si>
  <si>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</si>
  <si>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</si>
  <si>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</si>
  <si>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</si>
  <si>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</si>
  <si>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</si>
  <si>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</si>
  <si>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</si>
  <si>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</si>
  <si>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</si>
  <si>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</si>
  <si>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</si>
  <si>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</si>
  <si>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</si>
  <si>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</si>
  <si>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</si>
  <si>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</si>
  <si>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</si>
  <si>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</si>
  <si>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</si>
  <si>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</si>
  <si>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</si>
  <si>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</si>
  <si>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</si>
  <si>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</si>
  <si>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</si>
  <si>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</si>
  <si>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</si>
  <si>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</si>
  <si>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</si>
  <si>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</si>
  <si>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</si>
  <si>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</si>
  <si>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</si>
  <si>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</si>
  <si>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</si>
  <si>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</si>
  <si>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</si>
  <si>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</si>
  <si>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</si>
  <si>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</si>
  <si>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</si>
  <si>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</si>
  <si>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</si>
  <si>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</si>
  <si>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</si>
  <si>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</si>
  <si>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</si>
  <si>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</si>
  <si>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</si>
  <si>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</si>
  <si>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</si>
  <si>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</si>
  <si>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</si>
  <si>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</si>
  <si>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</si>
  <si>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</si>
  <si>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</si>
  <si>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</si>
  <si>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</si>
  <si>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佐賀県小城市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</si>
  <si>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</si>
  <si>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</si>
  <si>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</si>
  <si>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</si>
  <si>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</si>
  <si>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</si>
  <si>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</si>
  <si>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</si>
  <si>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</si>
  <si>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</si>
  <si>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</si>
  <si>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</si>
  <si>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</si>
  <si>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</si>
  <si>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</si>
  <si>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</si>
  <si>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</si>
  <si>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</si>
  <si>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</si>
  <si>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</si>
  <si>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</si>
  <si>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</si>
  <si>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</si>
  <si>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</si>
  <si>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</si>
  <si>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</si>
  <si>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</si>
  <si>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</si>
  <si>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</si>
  <si>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</si>
  <si>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</si>
  <si>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</si>
  <si>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</si>
  <si>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</si>
  <si>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</si>
  <si>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</si>
  <si>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</si>
  <si>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</si>
  <si>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</si>
  <si>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</si>
  <si>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</si>
  <si>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</si>
  <si>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</si>
  <si>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</si>
  <si>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</si>
  <si>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</si>
  <si>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</si>
  <si>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</si>
  <si>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</si>
  <si>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</si>
  <si>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</si>
  <si>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</si>
  <si>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</si>
  <si>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</si>
  <si>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</si>
  <si>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</si>
  <si>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</si>
  <si>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</si>
  <si>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</si>
  <si>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</si>
  <si>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</si>
  <si>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</si>
  <si>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</si>
  <si>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</si>
  <si>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</si>
  <si>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</si>
  <si>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</si>
  <si>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</si>
  <si>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</si>
  <si>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</si>
  <si>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</si>
  <si>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</si>
  <si>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</si>
  <si>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</si>
  <si>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</si>
  <si>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</si>
  <si>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</si>
  <si>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</si>
  <si>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</si>
  <si>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</si>
  <si>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</si>
  <si>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</si>
  <si>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</si>
  <si>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</si>
  <si>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</si>
  <si>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</si>
  <si>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</si>
  <si>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</si>
  <si>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</si>
  <si>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</si>
  <si>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</si>
  <si>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</si>
  <si>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</si>
  <si>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</si>
  <si>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</si>
  <si>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</si>
  <si>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</si>
  <si>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</si>
  <si>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</si>
  <si>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</si>
  <si>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</si>
  <si>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</si>
  <si>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</si>
  <si>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</si>
  <si>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</si>
  <si>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</si>
  <si>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</si>
  <si>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</si>
  <si>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</si>
  <si>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</si>
  <si>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</si>
  <si>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</si>
  <si>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</si>
  <si>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</si>
  <si>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</si>
  <si>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</si>
  <si>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</si>
  <si>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</si>
  <si>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</si>
  <si>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</si>
  <si>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</si>
  <si>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</si>
  <si>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</si>
  <si>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</si>
  <si>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</si>
  <si>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</si>
  <si>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</si>
  <si>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</si>
  <si>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</si>
  <si>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</si>
  <si>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</si>
  <si>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</si>
  <si>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</si>
  <si>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</si>
  <si>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</si>
  <si>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</si>
  <si>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</si>
  <si>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</si>
  <si>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</si>
  <si>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</si>
  <si>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</si>
  <si>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</si>
  <si>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</si>
  <si>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</si>
  <si>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</si>
  <si>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</si>
  <si>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</si>
  <si>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</si>
  <si>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</si>
  <si>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</si>
  <si>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</si>
  <si>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</si>
  <si>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</si>
  <si>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</si>
  <si>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</si>
  <si>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</si>
  <si>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</si>
  <si>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</si>
  <si>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</si>
  <si>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</si>
  <si>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</si>
  <si>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</si>
  <si>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</si>
  <si>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</si>
  <si>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</si>
  <si>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</si>
  <si>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</si>
  <si>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</si>
  <si>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</si>
  <si>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</si>
  <si>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</si>
  <si>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</si>
  <si>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</si>
  <si>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</si>
  <si>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0.16</t>
  </si>
  <si>
    <t>▲ 3.72</t>
  </si>
  <si>
    <t>病院事業会計</t>
  </si>
  <si>
    <t>水道事業会計</t>
  </si>
  <si>
    <t>一般会計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</si>
  <si>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</si>
  <si>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</si>
  <si>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</si>
  <si>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</si>
  <si>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</si>
  <si>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</si>
  <si>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</si>
  <si>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</si>
  <si>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</si>
  <si>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</si>
  <si>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鉱害復旧施設維持管理基金</t>
  </si>
  <si>
    <t>合併振興基金</t>
    <rPh sb="0" eb="6">
      <t>ガッペイシンコウキキン</t>
    </rPh>
    <phoneticPr fontId="5"/>
  </si>
  <si>
    <t>公共施設整備基金</t>
  </si>
  <si>
    <t>地域福祉基金</t>
  </si>
  <si>
    <t>まちづくり振興基金</t>
  </si>
  <si>
    <t>天山地区共同衛生処理場組合</t>
    <phoneticPr fontId="2"/>
  </si>
  <si>
    <t>天山地区共同斎場組合</t>
    <phoneticPr fontId="2"/>
  </si>
  <si>
    <t>佐賀中部広域連合</t>
    <phoneticPr fontId="2"/>
  </si>
  <si>
    <t>佐賀県後期高齢者医療広域連合</t>
    <phoneticPr fontId="2"/>
  </si>
  <si>
    <t>佐賀県市町総合事務組合</t>
    <phoneticPr fontId="2"/>
  </si>
  <si>
    <t>天山地区共同環境組合</t>
    <phoneticPr fontId="2"/>
  </si>
  <si>
    <t>多久小城医療組合</t>
    <phoneticPr fontId="2"/>
  </si>
  <si>
    <t>佐賀中部広域連合（介護）</t>
    <phoneticPr fontId="2"/>
  </si>
  <si>
    <t>佐賀県後期高齢者医療広域連合（医療）</t>
    <phoneticPr fontId="2"/>
  </si>
  <si>
    <t>佐賀県市町総合事務組合（交通災害）</t>
    <phoneticPr fontId="2"/>
  </si>
  <si>
    <t>佐賀西部広域水道企業団（末端給水）</t>
    <phoneticPr fontId="2"/>
  </si>
  <si>
    <t>佐賀西部広域水道企業団（用水供給）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</si>
</sst>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0E68-426A-A2C4-3218A0B8E2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38503</c:v>
                </c:pt>
                <c:pt idx="1">
                  <c:v>32063</c:v>
                </c:pt>
                <c:pt idx="2">
                  <c:v>75250</c:v>
                </c:pt>
                <c:pt idx="3">
                  <c:v>58595</c:v>
                </c:pt>
                <c:pt idx="4">
                  <c:v>66474</c:v>
                </c:pt>
              </c:numCache>
            </c:numRef>
          </c:val>
          <c:smooth val="0"/>
          <c:extLst>
            <c:ext xmlns:c16="http://schemas.microsoft.com/office/drawing/2014/chart" uri="{C3380CC4-5D6E-409C-BE32-E72D297353CC}">
              <c16:uniqueId val="{00000001-0E68-426A-A2C4-3218A0B8E2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4.4000000000000004</c:v>
                </c:pt>
                <c:pt idx="1">
                  <c:v>3.36</c:v>
                </c:pt>
                <c:pt idx="2">
                  <c:v>3.13</c:v>
                </c:pt>
                <c:pt idx="3">
                  <c:v>4.66</c:v>
                </c:pt>
                <c:pt idx="4">
                  <c:v>4.82</c:v>
                </c:pt>
              </c:numCache>
            </c:numRef>
          </c:val>
          <c:extLst>
            <c:ext xmlns:c16="http://schemas.microsoft.com/office/drawing/2014/chart" uri="{C3380CC4-5D6E-409C-BE32-E72D297353CC}">
              <c16:uniqueId val="{00000000-0953-4CAE-BEDA-8E73068D37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12.07</c:v>
                </c:pt>
                <c:pt idx="1">
                  <c:v>14.52</c:v>
                </c:pt>
                <c:pt idx="2">
                  <c:v>19.29</c:v>
                </c:pt>
                <c:pt idx="3">
                  <c:v>22.24</c:v>
                </c:pt>
                <c:pt idx="4">
                  <c:v>22</c:v>
                </c:pt>
              </c:numCache>
            </c:numRef>
          </c:val>
          <c:extLst>
            <c:ext xmlns:c16="http://schemas.microsoft.com/office/drawing/2014/chart" uri="{C3380CC4-5D6E-409C-BE32-E72D297353CC}">
              <c16:uniqueId val="{00000001-0953-4CAE-BEDA-8E73068D37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-0.16</c:v>
                </c:pt>
                <c:pt idx="1">
                  <c:v>1.1399999999999999</c:v>
                </c:pt>
                <c:pt idx="2">
                  <c:v>2.85</c:v>
                </c:pt>
                <c:pt idx="3">
                  <c:v>2.39</c:v>
                </c:pt>
                <c:pt idx="4">
                  <c:v>-3.72</c:v>
                </c:pt>
              </c:numCache>
            </c:numRef>
          </c:val>
          <c:smooth val="0"/>
          <c:extLst>
            <c:ext xmlns:c16="http://schemas.microsoft.com/office/drawing/2014/chart" uri="{C3380CC4-5D6E-409C-BE32-E72D297353CC}">
              <c16:uniqueId val="{00000002-0953-4CAE-BEDA-8E73068D37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0.28999999999999998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E4-4C99-B59D-1AC37E3B19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E4-4C99-B59D-1AC37E3B195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2E4-4C99-B59D-1AC37E3B195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2E4-4C99-B59D-1AC37E3B195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7.0000000000000007E-2</c:v>
                </c:pt>
                <c:pt idx="4">
                  <c:v>#N/A</c:v>
                </c:pt>
                <c:pt idx="5">
                  <c:v>0.08</c:v>
                </c:pt>
                <c:pt idx="6">
                  <c:v>#N/A</c:v>
                </c:pt>
                <c:pt idx="7">
                  <c:v>0.08</c:v>
                </c:pt>
                <c:pt idx="8">
                  <c:v>#N/A</c:v>
                </c:pt>
                <c:pt idx="9">
                  <c:v>0.1</c:v>
                </c:pt>
              </c:numCache>
            </c:numRef>
          </c:val>
          <c:extLst>
            <c:ext xmlns:c16="http://schemas.microsoft.com/office/drawing/2014/chart" uri="{C3380CC4-5D6E-409C-BE32-E72D297353CC}">
              <c16:uniqueId val="{00000004-C2E4-4C99-B59D-1AC37E3B195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2.39</c:v>
                </c:pt>
                <c:pt idx="2">
                  <c:v>#N/A</c:v>
                </c:pt>
                <c:pt idx="3">
                  <c:v>0.97</c:v>
                </c:pt>
                <c:pt idx="4">
                  <c:v>#N/A</c:v>
                </c:pt>
                <c:pt idx="5">
                  <c:v>0.94</c:v>
                </c:pt>
                <c:pt idx="6">
                  <c:v>#N/A</c:v>
                </c:pt>
                <c:pt idx="7">
                  <c:v>0.45</c:v>
                </c:pt>
                <c:pt idx="8">
                  <c:v>#N/A</c:v>
                </c:pt>
                <c:pt idx="9">
                  <c:v>0.82</c:v>
                </c:pt>
              </c:numCache>
            </c:numRef>
          </c:val>
          <c:extLst>
            <c:ext xmlns:c16="http://schemas.microsoft.com/office/drawing/2014/chart" uri="{C3380CC4-5D6E-409C-BE32-E72D297353CC}">
              <c16:uniqueId val="{00000005-C2E4-4C99-B59D-1AC37E3B195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1.6</c:v>
                </c:pt>
                <c:pt idx="4">
                  <c:v>#N/A</c:v>
                </c:pt>
                <c:pt idx="5">
                  <c:v>2.06</c:v>
                </c:pt>
                <c:pt idx="6">
                  <c:v>#N/A</c:v>
                </c:pt>
                <c:pt idx="7">
                  <c:v>2.73</c:v>
                </c:pt>
                <c:pt idx="8">
                  <c:v>#N/A</c:v>
                </c:pt>
                <c:pt idx="9">
                  <c:v>3.21</c:v>
                </c:pt>
              </c:numCache>
            </c:numRef>
          </c:val>
          <c:extLst>
            <c:ext xmlns:c16="http://schemas.microsoft.com/office/drawing/2014/chart" uri="{C3380CC4-5D6E-409C-BE32-E72D297353CC}">
              <c16:uniqueId val="{00000006-C2E4-4C99-B59D-1AC37E3B195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4.4000000000000004</c:v>
                </c:pt>
                <c:pt idx="2">
                  <c:v>#N/A</c:v>
                </c:pt>
                <c:pt idx="3">
                  <c:v>3.35</c:v>
                </c:pt>
                <c:pt idx="4">
                  <c:v>#N/A</c:v>
                </c:pt>
                <c:pt idx="5">
                  <c:v>3.13</c:v>
                </c:pt>
                <c:pt idx="6">
                  <c:v>#N/A</c:v>
                </c:pt>
                <c:pt idx="7">
                  <c:v>4.6500000000000004</c:v>
                </c:pt>
                <c:pt idx="8">
                  <c:v>#N/A</c:v>
                </c:pt>
                <c:pt idx="9">
                  <c:v>4.8099999999999996</c:v>
                </c:pt>
              </c:numCache>
            </c:numRef>
          </c:val>
          <c:extLst>
            <c:ext xmlns:c16="http://schemas.microsoft.com/office/drawing/2014/chart" uri="{C3380CC4-5D6E-409C-BE32-E72D297353CC}">
              <c16:uniqueId val="{00000007-C2E4-4C99-B59D-1AC37E3B195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9.2899999999999991</c:v>
                </c:pt>
                <c:pt idx="2">
                  <c:v>#N/A</c:v>
                </c:pt>
                <c:pt idx="3">
                  <c:v>9.4600000000000009</c:v>
                </c:pt>
                <c:pt idx="4">
                  <c:v>#N/A</c:v>
                </c:pt>
                <c:pt idx="5">
                  <c:v>9.31</c:v>
                </c:pt>
                <c:pt idx="6">
                  <c:v>#N/A</c:v>
                </c:pt>
                <c:pt idx="7">
                  <c:v>9.7100000000000009</c:v>
                </c:pt>
                <c:pt idx="8">
                  <c:v>#N/A</c:v>
                </c:pt>
                <c:pt idx="9">
                  <c:v>10.72</c:v>
                </c:pt>
              </c:numCache>
            </c:numRef>
          </c:val>
          <c:extLst>
            <c:ext xmlns:c16="http://schemas.microsoft.com/office/drawing/2014/chart" uri="{C3380CC4-5D6E-409C-BE32-E72D297353CC}">
              <c16:uniqueId val="{00000008-C2E4-4C99-B59D-1AC37E3B195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11.87</c:v>
                </c:pt>
                <c:pt idx="2">
                  <c:v>#N/A</c:v>
                </c:pt>
                <c:pt idx="3">
                  <c:v>13.23</c:v>
                </c:pt>
                <c:pt idx="4">
                  <c:v>#N/A</c:v>
                </c:pt>
                <c:pt idx="5">
                  <c:v>18.32</c:v>
                </c:pt>
                <c:pt idx="6">
                  <c:v>#N/A</c:v>
                </c:pt>
                <c:pt idx="7">
                  <c:v>21.28</c:v>
                </c:pt>
                <c:pt idx="8">
                  <c:v>#N/A</c:v>
                </c:pt>
                <c:pt idx="9">
                  <c:v>21.12</c:v>
                </c:pt>
              </c:numCache>
            </c:numRef>
          </c:val>
          <c:extLst>
            <c:ext xmlns:c16="http://schemas.microsoft.com/office/drawing/2014/chart" uri="{C3380CC4-5D6E-409C-BE32-E72D297353CC}">
              <c16:uniqueId val="{00000009-C2E4-4C99-B59D-1AC37E3B19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2383</c:v>
                </c:pt>
                <c:pt idx="5">
                  <c:v>2372</c:v>
                </c:pt>
                <c:pt idx="8">
                  <c:v>2371</c:v>
                </c:pt>
                <c:pt idx="11">
                  <c:v>2223</c:v>
                </c:pt>
                <c:pt idx="14">
                  <c:v>2117</c:v>
                </c:pt>
              </c:numCache>
            </c:numRef>
          </c:val>
          <c:extLst>
            <c:ext xmlns:c16="http://schemas.microsoft.com/office/drawing/2014/chart" uri="{C3380CC4-5D6E-409C-BE32-E72D297353CC}">
              <c16:uniqueId val="{00000000-6B3F-4EFA-BFD0-32F848CFF5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3F-4EFA-BFD0-32F848CFF5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61</c:v>
                </c:pt>
                <c:pt idx="6">
                  <c:v>59</c:v>
                </c:pt>
                <c:pt idx="9">
                  <c:v>59</c:v>
                </c:pt>
                <c:pt idx="12">
                  <c:v>57</c:v>
                </c:pt>
              </c:numCache>
            </c:numRef>
          </c:val>
          <c:extLst>
            <c:ext xmlns:c16="http://schemas.microsoft.com/office/drawing/2014/chart" uri="{C3380CC4-5D6E-409C-BE32-E72D297353CC}">
              <c16:uniqueId val="{00000002-6B3F-4EFA-BFD0-32F848CFF5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93</c:v>
                </c:pt>
                <c:pt idx="3">
                  <c:v>95</c:v>
                </c:pt>
                <c:pt idx="6">
                  <c:v>109</c:v>
                </c:pt>
                <c:pt idx="9">
                  <c:v>110</c:v>
                </c:pt>
                <c:pt idx="12">
                  <c:v>110</c:v>
                </c:pt>
              </c:numCache>
            </c:numRef>
          </c:val>
          <c:extLst>
            <c:ext xmlns:c16="http://schemas.microsoft.com/office/drawing/2014/chart" uri="{C3380CC4-5D6E-409C-BE32-E72D297353CC}">
              <c16:uniqueId val="{00000003-6B3F-4EFA-BFD0-32F848CFF5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817</c:v>
                </c:pt>
                <c:pt idx="3">
                  <c:v>771</c:v>
                </c:pt>
                <c:pt idx="6">
                  <c:v>906</c:v>
                </c:pt>
                <c:pt idx="9">
                  <c:v>844</c:v>
                </c:pt>
                <c:pt idx="12">
                  <c:v>847</c:v>
                </c:pt>
              </c:numCache>
            </c:numRef>
          </c:val>
          <c:extLst>
            <c:ext xmlns:c16="http://schemas.microsoft.com/office/drawing/2014/chart" uri="{C3380CC4-5D6E-409C-BE32-E72D297353CC}">
              <c16:uniqueId val="{00000004-6B3F-4EFA-BFD0-32F848CFF5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3F-4EFA-BFD0-32F848CFF5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3F-4EFA-BFD0-32F848CFF5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2097</c:v>
                </c:pt>
                <c:pt idx="3">
                  <c:v>2195</c:v>
                </c:pt>
                <c:pt idx="6">
                  <c:v>2134</c:v>
                </c:pt>
                <c:pt idx="9">
                  <c:v>2182</c:v>
                </c:pt>
                <c:pt idx="12">
                  <c:v>2161</c:v>
                </c:pt>
              </c:numCache>
            </c:numRef>
          </c:val>
          <c:extLst>
            <c:ext xmlns:c16="http://schemas.microsoft.com/office/drawing/2014/chart" uri="{C3380CC4-5D6E-409C-BE32-E72D297353CC}">
              <c16:uniqueId val="{00000007-6B3F-4EFA-BFD0-32F848CFF5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629</c:v>
                </c:pt>
                <c:pt idx="2">
                  <c:v>#N/A</c:v>
                </c:pt>
                <c:pt idx="3">
                  <c:v>#N/A</c:v>
                </c:pt>
                <c:pt idx="4">
                  <c:v>750</c:v>
                </c:pt>
                <c:pt idx="5">
                  <c:v>#N/A</c:v>
                </c:pt>
                <c:pt idx="6">
                  <c:v>#N/A</c:v>
                </c:pt>
                <c:pt idx="7">
                  <c:v>837</c:v>
                </c:pt>
                <c:pt idx="8">
                  <c:v>#N/A</c:v>
                </c:pt>
                <c:pt idx="9">
                  <c:v>#N/A</c:v>
                </c:pt>
                <c:pt idx="10">
                  <c:v>972</c:v>
                </c:pt>
                <c:pt idx="11">
                  <c:v>#N/A</c:v>
                </c:pt>
                <c:pt idx="12">
                  <c:v>#N/A</c:v>
                </c:pt>
                <c:pt idx="13">
                  <c:v>1058</c:v>
                </c:pt>
                <c:pt idx="14">
                  <c:v>#N/A</c:v>
                </c:pt>
              </c:numCache>
            </c:numRef>
          </c:val>
          <c:smooth val="0"/>
          <c:extLst>
            <c:ext xmlns:c16="http://schemas.microsoft.com/office/drawing/2014/chart" uri="{C3380CC4-5D6E-409C-BE32-E72D297353CC}">
              <c16:uniqueId val="{00000008-6B3F-4EFA-BFD0-32F848CFF5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21313</c:v>
                </c:pt>
                <c:pt idx="5">
                  <c:v>21016</c:v>
                </c:pt>
                <c:pt idx="8">
                  <c:v>21013</c:v>
                </c:pt>
                <c:pt idx="11">
                  <c:v>20086</c:v>
                </c:pt>
                <c:pt idx="14">
                  <c:v>19376</c:v>
                </c:pt>
              </c:numCache>
            </c:numRef>
          </c:val>
          <c:extLst>
            <c:ext xmlns:c16="http://schemas.microsoft.com/office/drawing/2014/chart" uri="{C3380CC4-5D6E-409C-BE32-E72D297353CC}">
              <c16:uniqueId val="{00000000-6968-4417-BEF1-8F4955BF4D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655</c:v>
                </c:pt>
                <c:pt idx="5">
                  <c:v>644</c:v>
                </c:pt>
                <c:pt idx="8">
                  <c:v>609</c:v>
                </c:pt>
                <c:pt idx="11">
                  <c:v>580</c:v>
                </c:pt>
                <c:pt idx="14">
                  <c:v>572</c:v>
                </c:pt>
              </c:numCache>
            </c:numRef>
          </c:val>
          <c:extLst>
            <c:ext xmlns:c16="http://schemas.microsoft.com/office/drawing/2014/chart" uri="{C3380CC4-5D6E-409C-BE32-E72D297353CC}">
              <c16:uniqueId val="{00000001-6968-4417-BEF1-8F4955BF4D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15875</c:v>
                </c:pt>
                <c:pt idx="5">
                  <c:v>16633</c:v>
                </c:pt>
                <c:pt idx="8">
                  <c:v>16540</c:v>
                </c:pt>
                <c:pt idx="11">
                  <c:v>16736</c:v>
                </c:pt>
                <c:pt idx="14">
                  <c:v>16521</c:v>
                </c:pt>
              </c:numCache>
            </c:numRef>
          </c:val>
          <c:extLst>
            <c:ext xmlns:c16="http://schemas.microsoft.com/office/drawing/2014/chart" uri="{C3380CC4-5D6E-409C-BE32-E72D297353CC}">
              <c16:uniqueId val="{00000002-6968-4417-BEF1-8F4955BF4D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68-4417-BEF1-8F4955BF4D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68-4417-BEF1-8F4955BF4D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68-4417-BEF1-8F4955BF4D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2425</c:v>
                </c:pt>
                <c:pt idx="3">
                  <c:v>2314</c:v>
                </c:pt>
                <c:pt idx="6">
                  <c:v>2392</c:v>
                </c:pt>
                <c:pt idx="9">
                  <c:v>2347</c:v>
                </c:pt>
                <c:pt idx="12">
                  <c:v>2340</c:v>
                </c:pt>
              </c:numCache>
            </c:numRef>
          </c:val>
          <c:extLst>
            <c:ext xmlns:c16="http://schemas.microsoft.com/office/drawing/2014/chart" uri="{C3380CC4-5D6E-409C-BE32-E72D297353CC}">
              <c16:uniqueId val="{00000006-6968-4417-BEF1-8F4955BF4D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495</c:v>
                </c:pt>
                <c:pt idx="3">
                  <c:v>1320</c:v>
                </c:pt>
                <c:pt idx="6">
                  <c:v>1375</c:v>
                </c:pt>
                <c:pt idx="9">
                  <c:v>550</c:v>
                </c:pt>
                <c:pt idx="12">
                  <c:v>469</c:v>
                </c:pt>
              </c:numCache>
            </c:numRef>
          </c:val>
          <c:extLst>
            <c:ext xmlns:c16="http://schemas.microsoft.com/office/drawing/2014/chart" uri="{C3380CC4-5D6E-409C-BE32-E72D297353CC}">
              <c16:uniqueId val="{00000007-6968-4417-BEF1-8F4955BF4D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13354</c:v>
                </c:pt>
                <c:pt idx="3">
                  <c:v>13256</c:v>
                </c:pt>
                <c:pt idx="6">
                  <c:v>12814</c:v>
                </c:pt>
                <c:pt idx="9">
                  <c:v>12222</c:v>
                </c:pt>
                <c:pt idx="12">
                  <c:v>12029</c:v>
                </c:pt>
              </c:numCache>
            </c:numRef>
          </c:val>
          <c:extLst>
            <c:ext xmlns:c16="http://schemas.microsoft.com/office/drawing/2014/chart" uri="{C3380CC4-5D6E-409C-BE32-E72D297353CC}">
              <c16:uniqueId val="{00000008-6968-4417-BEF1-8F4955BF4D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c:v>
                </c:pt>
                <c:pt idx="3">
                  <c:v>806</c:v>
                </c:pt>
                <c:pt idx="6">
                  <c:v>746</c:v>
                </c:pt>
                <c:pt idx="9">
                  <c:v>687</c:v>
                </c:pt>
                <c:pt idx="12">
                  <c:v>571</c:v>
                </c:pt>
              </c:numCache>
            </c:numRef>
          </c:val>
          <c:extLst>
            <c:ext xmlns:c16="http://schemas.microsoft.com/office/drawing/2014/chart" uri="{C3380CC4-5D6E-409C-BE32-E72D297353CC}">
              <c16:uniqueId val="{00000009-6968-4417-BEF1-8F4955BF4D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19206</c:v>
                </c:pt>
                <c:pt idx="3">
                  <c:v>17963</c:v>
                </c:pt>
                <c:pt idx="6">
                  <c:v>18236</c:v>
                </c:pt>
                <c:pt idx="9">
                  <c:v>17935</c:v>
                </c:pt>
                <c:pt idx="12">
                  <c:v>17918</c:v>
                </c:pt>
              </c:numCache>
            </c:numRef>
          </c:val>
          <c:extLst>
            <c:ext xmlns:c16="http://schemas.microsoft.com/office/drawing/2014/chart" uri="{C3380CC4-5D6E-409C-BE32-E72D297353CC}">
              <c16:uniqueId val="{0000000A-6968-4417-BEF1-8F4955BF4D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68-4417-BEF1-8F4955BF4D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2425</c:v>
                </c:pt>
                <c:pt idx="1">
                  <c:v>2739</c:v>
                </c:pt>
                <c:pt idx="2">
                  <c:v>2727</c:v>
                </c:pt>
              </c:numCache>
            </c:numRef>
          </c:val>
          <c:extLst>
            <c:ext xmlns:c16="http://schemas.microsoft.com/office/drawing/2014/chart" uri="{C3380CC4-5D6E-409C-BE32-E72D297353CC}">
              <c16:uniqueId val="{00000000-3C35-4C6D-8A46-DB9645D72D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2150</c:v>
                </c:pt>
                <c:pt idx="1">
                  <c:v>2143</c:v>
                </c:pt>
                <c:pt idx="2">
                  <c:v>2119</c:v>
                </c:pt>
              </c:numCache>
            </c:numRef>
          </c:val>
          <c:extLst>
            <c:ext xmlns:c16="http://schemas.microsoft.com/office/drawing/2014/chart" uri="{C3380CC4-5D6E-409C-BE32-E72D297353CC}">
              <c16:uniqueId val="{00000001-3C35-4C6D-8A46-DB9645D72D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13270</c:v>
                </c:pt>
                <c:pt idx="1">
                  <c:v>13155</c:v>
                </c:pt>
                <c:pt idx="2">
                  <c:v>13017</c:v>
                </c:pt>
              </c:numCache>
            </c:numRef>
          </c:val>
          <c:extLst>
            <c:ext xmlns:c16="http://schemas.microsoft.com/office/drawing/2014/chart" uri="{C3380CC4-5D6E-409C-BE32-E72D297353CC}">
              <c16:uniqueId val="{00000002-3C35-4C6D-8A46-DB9645D72D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44,259
43,959
95.81
24,575,666
23,784,434
597,148
12,393,376
17,837,150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前年度より増減なしだが、類似団体平均値を下回っており依然として低い状況が続いている。　</a:t>
          </a:r>
          <a:endParaRPr lang="ja-JP" altLang="ja-JP" sz="1400">
            <a:effectLst/>
          </a:endParaRPr>
        </a:p>
        <a:p>
          <a:r>
            <a:rPr kumimoji="1" lang="ja-JP" altLang="ja-JP" sz="1100" baseline="0">
              <a:solidFill>
                <a:schemeClr val="dk1"/>
              </a:solidFill>
              <a:effectLst/>
              <a:latin typeface="+mn-lt"/>
              <a:ea typeface="+mn-ea"/>
              <a:cs typeface="+mn-cs"/>
            </a:rPr>
            <a:t>　歳入面では、市税全体は増収した</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引き続き、税の適正化及び徴収強化等による税収増加等、歳入確保に努める。</a:t>
          </a:r>
          <a:endParaRPr lang="ja-JP" altLang="ja-JP" sz="1400">
            <a:effectLst/>
          </a:endParaRPr>
        </a:p>
        <a:p>
          <a:r>
            <a:rPr kumimoji="1" lang="ja-JP" altLang="ja-JP" sz="1100" baseline="0">
              <a:solidFill>
                <a:schemeClr val="dk1"/>
              </a:solidFill>
              <a:effectLst/>
              <a:latin typeface="+mn-lt"/>
              <a:ea typeface="+mn-ea"/>
              <a:cs typeface="+mn-cs"/>
            </a:rPr>
            <a:t>　歳出面では、行政評価の手法を用いた事業の取捨選択を徹底し、行政の効率化に努め、財政の健全化を図る。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110672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110672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％増加し、類似団体平均値も上回っている。</a:t>
          </a:r>
          <a:endParaRPr lang="ja-JP" altLang="ja-JP" sz="1400">
            <a:effectLst/>
          </a:endParaRPr>
        </a:p>
        <a:p>
          <a:r>
            <a:rPr kumimoji="1" lang="ja-JP" altLang="ja-JP" sz="1100">
              <a:solidFill>
                <a:schemeClr val="dk1"/>
              </a:solidFill>
              <a:effectLst/>
              <a:latin typeface="+mn-lt"/>
              <a:ea typeface="+mn-ea"/>
              <a:cs typeface="+mn-cs"/>
            </a:rPr>
            <a:t>　国庫支出金や各交付金の減額等が影響している。</a:t>
          </a:r>
          <a:endParaRPr lang="ja-JP" altLang="ja-JP" sz="1400">
            <a:effectLst/>
          </a:endParaRPr>
        </a:p>
        <a:p>
          <a:r>
            <a:rPr kumimoji="1" lang="ja-JP" altLang="ja-JP" sz="1100">
              <a:solidFill>
                <a:schemeClr val="dk1"/>
              </a:solidFill>
              <a:effectLst/>
              <a:latin typeface="+mn-lt"/>
              <a:ea typeface="+mn-ea"/>
              <a:cs typeface="+mn-cs"/>
            </a:rPr>
            <a:t>　また、扶助費は年々増加傾向にあり、社会保障給付費を抑制するために、資格審査等の適正化等による歳出の縮減に努める。また、行政評価の手法を活用した歳出の見直しを行っていくとともに、市税徴収の強化や新たな自主財源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63</xdr:row>
      <xdr:rowOff>27432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9365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62</xdr:row>
      <xdr:rowOff>63754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7165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13208</xdr:rowOff>
    </xdr:from>
    <xdr:to>
      <xdr:col>15</xdr:col>
      <xdr:colOff>82550</xdr:colOff>
      <xdr:row>62</xdr:row>
      <xdr:rowOff>44450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7165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133604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7435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120159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5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99331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133858</xdr:rowOff>
    </xdr:from>
    <xdr:to>
      <xdr:col>15</xdr:col>
      <xdr:colOff>133350</xdr:colOff>
      <xdr:row>61</xdr:row>
      <xdr:rowOff>64008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753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し、類似団体と比較すると</a:t>
          </a:r>
          <a:r>
            <a:rPr kumimoji="1" lang="en-US" altLang="ja-JP" sz="1100">
              <a:solidFill>
                <a:schemeClr val="dk1"/>
              </a:solidFill>
              <a:effectLst/>
              <a:latin typeface="+mn-lt"/>
              <a:ea typeface="+mn-ea"/>
              <a:cs typeface="+mn-cs"/>
            </a:rPr>
            <a:t>20,804</a:t>
          </a:r>
          <a:r>
            <a:rPr kumimoji="1" lang="ja-JP" altLang="ja-JP" sz="1100">
              <a:solidFill>
                <a:schemeClr val="dk1"/>
              </a:solidFill>
              <a:effectLst/>
              <a:latin typeface="+mn-lt"/>
              <a:ea typeface="+mn-ea"/>
              <a:cs typeface="+mn-cs"/>
            </a:rPr>
            <a:t>千円下回っている。</a:t>
          </a:r>
          <a:endParaRPr lang="ja-JP" altLang="ja-JP" sz="1400">
            <a:effectLst/>
          </a:endParaRPr>
        </a:p>
        <a:p>
          <a:r>
            <a:rPr kumimoji="1" lang="ja-JP" altLang="ja-JP" sz="1100">
              <a:solidFill>
                <a:schemeClr val="dk1"/>
              </a:solidFill>
              <a:effectLst/>
              <a:latin typeface="+mn-lt"/>
              <a:ea typeface="+mn-ea"/>
              <a:cs typeface="+mn-cs"/>
            </a:rPr>
            <a:t>　保有する公共施設等については、老朽化に伴い修繕料等が増加することが見込まれるため、今後も保育所等の民営化等を進め、コストの低減を図っていく方針である。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61083</xdr:rowOff>
    </xdr:from>
    <xdr:to>
      <xdr:col>23</xdr:col>
      <xdr:colOff>133350</xdr:colOff>
      <xdr:row>81</xdr:row>
      <xdr:rowOff>63678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48533"/>
          <a:ext cx="8382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51076</xdr:rowOff>
    </xdr:from>
    <xdr:to>
      <xdr:col>19</xdr:col>
      <xdr:colOff>133350</xdr:colOff>
      <xdr:row>81</xdr:row>
      <xdr:rowOff>63678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38526"/>
          <a:ext cx="889000" cy="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22427</xdr:rowOff>
    </xdr:from>
    <xdr:to>
      <xdr:col>15</xdr:col>
      <xdr:colOff>82550</xdr:colOff>
      <xdr:row>81</xdr:row>
      <xdr:rowOff>51076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09877"/>
          <a:ext cx="889000" cy="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22427</xdr:rowOff>
    </xdr:from>
    <xdr:to>
      <xdr:col>11</xdr:col>
      <xdr:colOff>31750</xdr:colOff>
      <xdr:row>81</xdr:row>
      <xdr:rowOff>34288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09877"/>
          <a:ext cx="889000" cy="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10283</xdr:rowOff>
    </xdr:from>
    <xdr:to>
      <xdr:col>23</xdr:col>
      <xdr:colOff>184150</xdr:colOff>
      <xdr:row>81</xdr:row>
      <xdr:rowOff>111883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26810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4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12878</xdr:rowOff>
    </xdr:from>
    <xdr:to>
      <xdr:col>19</xdr:col>
      <xdr:colOff>184150</xdr:colOff>
      <xdr:row>81</xdr:row>
      <xdr:rowOff>114478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124655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6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276</xdr:rowOff>
    </xdr:from>
    <xdr:to>
      <xdr:col>15</xdr:col>
      <xdr:colOff>133350</xdr:colOff>
      <xdr:row>81</xdr:row>
      <xdr:rowOff>101876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112053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143077</xdr:rowOff>
    </xdr:from>
    <xdr:to>
      <xdr:col>11</xdr:col>
      <xdr:colOff>82550</xdr:colOff>
      <xdr:row>81</xdr:row>
      <xdr:rowOff>73227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5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83404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2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154938</xdr:rowOff>
    </xdr:from>
    <xdr:to>
      <xdr:col>7</xdr:col>
      <xdr:colOff>31750</xdr:colOff>
      <xdr:row>81</xdr:row>
      <xdr:rowOff>85088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95265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3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今後も継続的に職務及び職質に応じた給与体系の見直し等に努める。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15687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82</xdr:row>
      <xdr:rowOff>166914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085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人増加し、類似団体と比較すると</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今後も事務事業の見直しを進めるとともに、効率的な行政運営を図り、適正な定員管理に努める。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20172</xdr:rowOff>
    </xdr:from>
    <xdr:to>
      <xdr:col>81</xdr:col>
      <xdr:colOff>44450</xdr:colOff>
      <xdr:row>60</xdr:row>
      <xdr:rowOff>26205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0717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10982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7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17356</xdr:rowOff>
    </xdr:from>
    <xdr:to>
      <xdr:col>77</xdr:col>
      <xdr:colOff>44450</xdr:colOff>
      <xdr:row>60</xdr:row>
      <xdr:rowOff>20172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04356"/>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14944</xdr:rowOff>
    </xdr:from>
    <xdr:to>
      <xdr:col>72</xdr:col>
      <xdr:colOff>203200</xdr:colOff>
      <xdr:row>60</xdr:row>
      <xdr:rowOff>17356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01944"/>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13335</xdr:rowOff>
    </xdr:from>
    <xdr:to>
      <xdr:col>68</xdr:col>
      <xdr:colOff>152400</xdr:colOff>
      <xdr:row>60</xdr:row>
      <xdr:rowOff>14944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0033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146855</xdr:rowOff>
    </xdr:from>
    <xdr:to>
      <xdr:col>81</xdr:col>
      <xdr:colOff>95250</xdr:colOff>
      <xdr:row>60</xdr:row>
      <xdr:rowOff>77005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68132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8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140822</xdr:rowOff>
    </xdr:from>
    <xdr:to>
      <xdr:col>77</xdr:col>
      <xdr:colOff>95250</xdr:colOff>
      <xdr:row>60</xdr:row>
      <xdr:rowOff>70972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5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81149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2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138006</xdr:rowOff>
    </xdr:from>
    <xdr:to>
      <xdr:col>73</xdr:col>
      <xdr:colOff>44450</xdr:colOff>
      <xdr:row>60</xdr:row>
      <xdr:rowOff>68156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135594</xdr:rowOff>
    </xdr:from>
    <xdr:to>
      <xdr:col>68</xdr:col>
      <xdr:colOff>203200</xdr:colOff>
      <xdr:row>60</xdr:row>
      <xdr:rowOff>65744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75921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2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133985</xdr:rowOff>
    </xdr:from>
    <xdr:to>
      <xdr:col>64</xdr:col>
      <xdr:colOff>152400</xdr:colOff>
      <xdr:row>60</xdr:row>
      <xdr:rowOff>64135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74312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％上昇しているが、類似団体と比較すると</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今後も償還額の平準化及び実質公債比率の急激な上昇の防止に努める。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162378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88415"/>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41</xdr:row>
      <xdr:rowOff>58965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73509"/>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115509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9160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149074</xdr:rowOff>
    </xdr:from>
    <xdr:to>
      <xdr:col>68</xdr:col>
      <xdr:colOff>152400</xdr:colOff>
      <xdr:row>40</xdr:row>
      <xdr:rowOff>58057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8356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64709</xdr:rowOff>
    </xdr:from>
    <xdr:to>
      <xdr:col>73</xdr:col>
      <xdr:colOff>44450</xdr:colOff>
      <xdr:row>40</xdr:row>
      <xdr:rowOff>166309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前年度に引き続き表示されていない。</a:t>
          </a:r>
          <a:endParaRPr lang="ja-JP" altLang="ja-JP" sz="1400">
            <a:effectLst/>
          </a:endParaRPr>
        </a:p>
        <a:p>
          <a:r>
            <a:rPr kumimoji="1" lang="ja-JP" altLang="ja-JP" sz="1100">
              <a:solidFill>
                <a:schemeClr val="dk1"/>
              </a:solidFill>
              <a:effectLst/>
              <a:latin typeface="+mn-lt"/>
              <a:ea typeface="+mn-ea"/>
              <a:cs typeface="+mn-cs"/>
            </a:rPr>
            <a:t>　財政調整基金及び減債基金並びにその他目的基金の積立金等による充当可能財源が将来負担額を上回っているため、表示されていない。今後も充当可能財源の確保とともに、将来世代への負担を少しでも軽減するよう財政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44,259
43,959
95.81
24,575,666
23,784,434
597,148
12,393,376
17,837,150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前年度から</a:t>
          </a:r>
          <a:r>
            <a:rPr kumimoji="1" lang="en-US" altLang="ja-JP" sz="1100" baseline="0">
              <a:solidFill>
                <a:schemeClr val="dk1"/>
              </a:solidFill>
              <a:effectLst/>
              <a:latin typeface="+mn-lt"/>
              <a:ea typeface="+mn-ea"/>
              <a:cs typeface="+mn-cs"/>
            </a:rPr>
            <a:t>0.4</a:t>
          </a:r>
          <a:r>
            <a:rPr kumimoji="1" lang="ja-JP" altLang="ja-JP" sz="1100" baseline="0">
              <a:solidFill>
                <a:schemeClr val="dk1"/>
              </a:solidFill>
              <a:effectLst/>
              <a:latin typeface="+mn-lt"/>
              <a:ea typeface="+mn-ea"/>
              <a:cs typeface="+mn-cs"/>
            </a:rPr>
            <a:t>％増加し、類似団体平均と比較すると</a:t>
          </a:r>
          <a:r>
            <a:rPr kumimoji="1" lang="en-US" altLang="ja-JP" sz="1100" baseline="0">
              <a:solidFill>
                <a:schemeClr val="dk1"/>
              </a:solidFill>
              <a:effectLst/>
              <a:latin typeface="+mn-lt"/>
              <a:ea typeface="+mn-ea"/>
              <a:cs typeface="+mn-cs"/>
            </a:rPr>
            <a:t>0.5</a:t>
          </a:r>
          <a:r>
            <a:rPr kumimoji="1" lang="ja-JP" altLang="ja-JP" sz="1100" baseline="0">
              <a:solidFill>
                <a:schemeClr val="dk1"/>
              </a:solidFill>
              <a:effectLst/>
              <a:latin typeface="+mn-lt"/>
              <a:ea typeface="+mn-ea"/>
              <a:cs typeface="+mn-cs"/>
            </a:rPr>
            <a:t>％上回っている。給与制度の適正化や施設管理の在り方について、引き続き検討し、人件費の適正管理に努める。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14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％増加し、類似団体平均より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学校給食センター管理運営事業</a:t>
          </a:r>
          <a:r>
            <a:rPr kumimoji="1" lang="ja-JP" altLang="ja-JP" sz="1100">
              <a:solidFill>
                <a:schemeClr val="dk1"/>
              </a:solidFill>
              <a:effectLst/>
              <a:latin typeface="+mn-lt"/>
              <a:ea typeface="+mn-ea"/>
              <a:cs typeface="+mn-cs"/>
            </a:rPr>
            <a:t>の委託料の増が影響している。また、公共施設運営に係る経費は臨時的経費も含めると増加しており、今後の課題となっている。今後、公共施設等総合管理計画に基づき、公共施設等の集約化・複合化を進める等により、施設保有量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77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78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7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18</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94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％増加し、類似団体平均と比較すると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扶助費は、主に介護給付費・訓練等給付費支給事業等の社会保障給付費が増加傾向にある。今後も少子高齢化により増加することが想定されているため、資格審査等適正化の見直しを進め、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31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57</xdr:row>
      <xdr:rowOff>58965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00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57</xdr:row>
      <xdr:rowOff>91622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00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91622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4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％上昇し、類似団体平均と比較すると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各種経費については、前述した取組等を実施していくことで、中長期的な財政の健全化を目指していく。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129722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7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56</xdr:row>
      <xdr:rowOff>1815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15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1815</xdr:rowOff>
    </xdr:from>
    <xdr:to>
      <xdr:col>69</xdr:col>
      <xdr:colOff>92075</xdr:colOff>
      <xdr:row>60</xdr:row>
      <xdr:rowOff>45357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03015"/>
          <a:ext cx="889000" cy="7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122465</xdr:rowOff>
    </xdr:from>
    <xdr:to>
      <xdr:col>69</xdr:col>
      <xdr:colOff>142875</xdr:colOff>
      <xdr:row>56</xdr:row>
      <xdr:rowOff>52615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62792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％上昇し、類似団体平均と比較すると</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増加している主な要因としては</a:t>
          </a:r>
          <a:r>
            <a:rPr kumimoji="1" lang="ja-JP" altLang="en-US" sz="1100">
              <a:solidFill>
                <a:schemeClr val="dk1"/>
              </a:solidFill>
              <a:effectLst/>
              <a:latin typeface="+mn-lt"/>
              <a:ea typeface="+mn-ea"/>
              <a:cs typeface="+mn-cs"/>
            </a:rPr>
            <a:t>広域消防の負担金や</a:t>
          </a:r>
          <a:r>
            <a:rPr kumimoji="1" lang="en-US" altLang="ja-JP" sz="1100">
              <a:solidFill>
                <a:schemeClr val="dk1"/>
              </a:solidFill>
              <a:effectLst/>
              <a:latin typeface="+mn-lt"/>
              <a:ea typeface="+mn-ea"/>
              <a:cs typeface="+mn-cs"/>
            </a:rPr>
            <a:t>2024</a:t>
          </a:r>
          <a:r>
            <a:rPr kumimoji="1" lang="ja-JP" altLang="en-US" sz="1100">
              <a:solidFill>
                <a:schemeClr val="dk1"/>
              </a:solidFill>
              <a:effectLst/>
              <a:latin typeface="+mn-lt"/>
              <a:ea typeface="+mn-ea"/>
              <a:cs typeface="+mn-cs"/>
            </a:rPr>
            <a:t>年国民スポーツ大会佐賀大会</a:t>
          </a:r>
          <a:r>
            <a:rPr kumimoji="1" lang="ja-JP" altLang="ja-JP" sz="1100">
              <a:solidFill>
                <a:schemeClr val="dk1"/>
              </a:solidFill>
              <a:effectLst/>
              <a:latin typeface="+mn-lt"/>
              <a:ea typeface="+mn-ea"/>
              <a:cs typeface="+mn-cs"/>
            </a:rPr>
            <a:t>などにより増加していることが挙げられる。</a:t>
          </a:r>
          <a:endParaRPr lang="ja-JP" altLang="ja-JP" sz="1400">
            <a:effectLst/>
          </a:endParaRPr>
        </a:p>
        <a:p>
          <a:r>
            <a:rPr kumimoji="1" lang="ja-JP" altLang="ja-JP" sz="1100">
              <a:solidFill>
                <a:schemeClr val="dk1"/>
              </a:solidFill>
              <a:effectLst/>
              <a:latin typeface="+mn-lt"/>
              <a:ea typeface="+mn-ea"/>
              <a:cs typeface="+mn-cs"/>
            </a:rPr>
            <a:t>　補助費等は、一部事務組合への負担金や市の一般単独補助金事業を含むため、事業の見直しや必要性及び効果の低い補助金の廃止等の精査に努める。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003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156718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147574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37</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2604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ここ数年、大型事業の償還終了に伴って、合併特例事業債等の償還が減ってきたものの、学校施設や公共施設の償還が開始し償還額が増加している。今後も施設整備等に対する市債の発行を予定しており、公債費の急激な上昇を抑制するため、償還額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113393</xdr:rowOff>
    </xdr:from>
    <xdr:to>
      <xdr:col>24</xdr:col>
      <xdr:colOff>25400</xdr:colOff>
      <xdr:row>77</xdr:row>
      <xdr:rowOff>124279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150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37193</xdr:rowOff>
    </xdr:from>
    <xdr:to>
      <xdr:col>19</xdr:col>
      <xdr:colOff>187325</xdr:colOff>
      <xdr:row>77</xdr:row>
      <xdr:rowOff>124279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38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37193</xdr:rowOff>
    </xdr:from>
    <xdr:to>
      <xdr:col>15</xdr:col>
      <xdr:colOff>98425</xdr:colOff>
      <xdr:row>78</xdr:row>
      <xdr:rowOff>18143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38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78</xdr:row>
      <xdr:rowOff>18143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36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79120</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73479</xdr:rowOff>
    </xdr:from>
    <xdr:to>
      <xdr:col>20</xdr:col>
      <xdr:colOff>38100</xdr:colOff>
      <xdr:row>78</xdr:row>
      <xdr:rowOff>3629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138793</xdr:rowOff>
    </xdr:from>
    <xdr:to>
      <xdr:col>11</xdr:col>
      <xdr:colOff>60325</xdr:colOff>
      <xdr:row>78</xdr:row>
      <xdr:rowOff>68943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79120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％上昇し、類似団体平均と比較すると</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各種経費については前述した取組等を実施していくとともに、中長期的な財政の健全化を目指していく。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72137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12648"/>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108713</xdr:rowOff>
    </xdr:from>
    <xdr:to>
      <xdr:col>78</xdr:col>
      <xdr:colOff>69850</xdr:colOff>
      <xdr:row>77</xdr:row>
      <xdr:rowOff>110998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38913"/>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77</xdr:row>
      <xdr:rowOff>65278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389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78</xdr:row>
      <xdr:rowOff>163576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26692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144290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77626</xdr:rowOff>
    </xdr:from>
    <xdr:to>
      <xdr:col>29</xdr:col>
      <xdr:colOff>127000</xdr:colOff>
      <xdr:row>18</xdr:row>
      <xdr:rowOff>84499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11351"/>
          <a:ext cx="647700" cy="6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84499</xdr:rowOff>
    </xdr:from>
    <xdr:to>
      <xdr:col>26</xdr:col>
      <xdr:colOff>50800</xdr:colOff>
      <xdr:row>18</xdr:row>
      <xdr:rowOff>91418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18224"/>
          <a:ext cx="698500" cy="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91418</xdr:rowOff>
    </xdr:from>
    <xdr:to>
      <xdr:col>22</xdr:col>
      <xdr:colOff>114300</xdr:colOff>
      <xdr:row>18</xdr:row>
      <xdr:rowOff>98147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25143"/>
          <a:ext cx="698500" cy="6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94486</xdr:rowOff>
    </xdr:from>
    <xdr:to>
      <xdr:col>18</xdr:col>
      <xdr:colOff>177800</xdr:colOff>
      <xdr:row>18</xdr:row>
      <xdr:rowOff>98147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28211"/>
          <a:ext cx="698500" cy="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26826</xdr:rowOff>
    </xdr:from>
    <xdr:to>
      <xdr:col>29</xdr:col>
      <xdr:colOff>177800</xdr:colOff>
      <xdr:row>18</xdr:row>
      <xdr:rowOff>128426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6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107841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33699</xdr:rowOff>
    </xdr:from>
    <xdr:to>
      <xdr:col>26</xdr:col>
      <xdr:colOff>101600</xdr:colOff>
      <xdr:row>18</xdr:row>
      <xdr:rowOff>135299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7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120076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40618</xdr:rowOff>
    </xdr:from>
    <xdr:to>
      <xdr:col>22</xdr:col>
      <xdr:colOff>165100</xdr:colOff>
      <xdr:row>18</xdr:row>
      <xdr:rowOff>142218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74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126995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47347</xdr:rowOff>
    </xdr:from>
    <xdr:to>
      <xdr:col>19</xdr:col>
      <xdr:colOff>38100</xdr:colOff>
      <xdr:row>18</xdr:row>
      <xdr:rowOff>148947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133724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43686</xdr:rowOff>
    </xdr:from>
    <xdr:to>
      <xdr:col>15</xdr:col>
      <xdr:colOff>101600</xdr:colOff>
      <xdr:row>18</xdr:row>
      <xdr:rowOff>145286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7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130062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6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147669</xdr:rowOff>
    </xdr:from>
    <xdr:to>
      <xdr:col>29</xdr:col>
      <xdr:colOff>127000</xdr:colOff>
      <xdr:row>37</xdr:row>
      <xdr:rowOff>14357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00919"/>
          <a:ext cx="647700" cy="38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132447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8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14357</xdr:rowOff>
    </xdr:from>
    <xdr:to>
      <xdr:col>26</xdr:col>
      <xdr:colOff>50800</xdr:colOff>
      <xdr:row>37</xdr:row>
      <xdr:rowOff>74613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39057"/>
          <a:ext cx="698500" cy="60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74613</xdr:rowOff>
    </xdr:from>
    <xdr:to>
      <xdr:col>22</xdr:col>
      <xdr:colOff>114300</xdr:colOff>
      <xdr:row>37</xdr:row>
      <xdr:rowOff>114465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99313"/>
          <a:ext cx="698500" cy="39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114465</xdr:rowOff>
    </xdr:from>
    <xdr:to>
      <xdr:col>18</xdr:col>
      <xdr:colOff>177800</xdr:colOff>
      <xdr:row>37</xdr:row>
      <xdr:rowOff>167863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39165"/>
          <a:ext cx="698500" cy="53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96869</xdr:rowOff>
    </xdr:from>
    <xdr:to>
      <xdr:col>29</xdr:col>
      <xdr:colOff>177800</xdr:colOff>
      <xdr:row>37</xdr:row>
      <xdr:rowOff>27019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5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284846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9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135007</xdr:rowOff>
    </xdr:from>
    <xdr:to>
      <xdr:col>26</xdr:col>
      <xdr:colOff>101600</xdr:colOff>
      <xdr:row>37</xdr:row>
      <xdr:rowOff>65157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8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49934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7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23813</xdr:rowOff>
    </xdr:from>
    <xdr:to>
      <xdr:col>22</xdr:col>
      <xdr:colOff>165100</xdr:colOff>
      <xdr:row>37</xdr:row>
      <xdr:rowOff>125413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4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110190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3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63665</xdr:rowOff>
    </xdr:from>
    <xdr:to>
      <xdr:col>19</xdr:col>
      <xdr:colOff>38100</xdr:colOff>
      <xdr:row>37</xdr:row>
      <xdr:rowOff>165265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8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150042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117063</xdr:rowOff>
    </xdr:from>
    <xdr:to>
      <xdr:col>15</xdr:col>
      <xdr:colOff>101600</xdr:colOff>
      <xdr:row>37</xdr:row>
      <xdr:rowOff>218663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4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203440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44,259
43,959
95.81
24,575,666
23,784,434
597,148
12,393,376
17,837,150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84558</xdr:rowOff>
    </xdr:from>
    <xdr:to>
      <xdr:col>24</xdr:col>
      <xdr:colOff>63500</xdr:colOff>
      <xdr:row>37</xdr:row>
      <xdr:rowOff>90113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28208"/>
          <a:ext cx="8382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90113</xdr:rowOff>
    </xdr:from>
    <xdr:to>
      <xdr:col>19</xdr:col>
      <xdr:colOff>177800</xdr:colOff>
      <xdr:row>37</xdr:row>
      <xdr:rowOff>97672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33763"/>
          <a:ext cx="88900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97672</xdr:rowOff>
    </xdr:from>
    <xdr:to>
      <xdr:col>15</xdr:col>
      <xdr:colOff>50800</xdr:colOff>
      <xdr:row>37</xdr:row>
      <xdr:rowOff>99432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1322"/>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99432</xdr:rowOff>
    </xdr:from>
    <xdr:to>
      <xdr:col>10</xdr:col>
      <xdr:colOff>114300</xdr:colOff>
      <xdr:row>37</xdr:row>
      <xdr:rowOff>108626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3082"/>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130153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33758</xdr:rowOff>
    </xdr:from>
    <xdr:to>
      <xdr:col>24</xdr:col>
      <xdr:colOff>114300</xdr:colOff>
      <xdr:row>37</xdr:row>
      <xdr:rowOff>135358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140769</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39313</xdr:rowOff>
    </xdr:from>
    <xdr:to>
      <xdr:col>20</xdr:col>
      <xdr:colOff>38100</xdr:colOff>
      <xdr:row>37</xdr:row>
      <xdr:rowOff>140913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132040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7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46872</xdr:rowOff>
    </xdr:from>
    <xdr:to>
      <xdr:col>15</xdr:col>
      <xdr:colOff>101600</xdr:colOff>
      <xdr:row>37</xdr:row>
      <xdr:rowOff>148472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139599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8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48632</xdr:rowOff>
    </xdr:from>
    <xdr:to>
      <xdr:col>10</xdr:col>
      <xdr:colOff>165100</xdr:colOff>
      <xdr:row>37</xdr:row>
      <xdr:rowOff>150232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141359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8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57826</xdr:rowOff>
    </xdr:from>
    <xdr:to>
      <xdr:col>6</xdr:col>
      <xdr:colOff>38100</xdr:colOff>
      <xdr:row>37</xdr:row>
      <xdr:rowOff>159426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150553</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93418</xdr:rowOff>
    </xdr:from>
    <xdr:to>
      <xdr:col>24</xdr:col>
      <xdr:colOff>63500</xdr:colOff>
      <xdr:row>56</xdr:row>
      <xdr:rowOff>102242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94618"/>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93418</xdr:rowOff>
    </xdr:from>
    <xdr:to>
      <xdr:col>19</xdr:col>
      <xdr:colOff>177800</xdr:colOff>
      <xdr:row>56</xdr:row>
      <xdr:rowOff>102228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94618"/>
          <a:ext cx="889000" cy="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102228</xdr:rowOff>
    </xdr:from>
    <xdr:to>
      <xdr:col>15</xdr:col>
      <xdr:colOff>50800</xdr:colOff>
      <xdr:row>56</xdr:row>
      <xdr:rowOff>135914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03428"/>
          <a:ext cx="889000" cy="3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108948</xdr:rowOff>
    </xdr:from>
    <xdr:to>
      <xdr:col>10</xdr:col>
      <xdr:colOff>114300</xdr:colOff>
      <xdr:row>56</xdr:row>
      <xdr:rowOff>135914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10148"/>
          <a:ext cx="889000" cy="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51442</xdr:rowOff>
    </xdr:from>
    <xdr:to>
      <xdr:col>24</xdr:col>
      <xdr:colOff>114300</xdr:colOff>
      <xdr:row>56</xdr:row>
      <xdr:rowOff>153042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29869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42618</xdr:rowOff>
    </xdr:from>
    <xdr:to>
      <xdr:col>20</xdr:col>
      <xdr:colOff>38100</xdr:colOff>
      <xdr:row>56</xdr:row>
      <xdr:rowOff>144218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4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135345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3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51428</xdr:rowOff>
    </xdr:from>
    <xdr:to>
      <xdr:col>15</xdr:col>
      <xdr:colOff>101600</xdr:colOff>
      <xdr:row>56</xdr:row>
      <xdr:rowOff>153028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144155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85114</xdr:rowOff>
    </xdr:from>
    <xdr:to>
      <xdr:col>10</xdr:col>
      <xdr:colOff>165100</xdr:colOff>
      <xdr:row>57</xdr:row>
      <xdr:rowOff>15264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7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58148</xdr:rowOff>
    </xdr:from>
    <xdr:to>
      <xdr:col>6</xdr:col>
      <xdr:colOff>38100</xdr:colOff>
      <xdr:row>56</xdr:row>
      <xdr:rowOff>159748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4825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3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107651</xdr:rowOff>
    </xdr:from>
    <xdr:to>
      <xdr:col>24</xdr:col>
      <xdr:colOff>63500</xdr:colOff>
      <xdr:row>78</xdr:row>
      <xdr:rowOff>108336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80751"/>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107651</xdr:rowOff>
    </xdr:from>
    <xdr:to>
      <xdr:col>19</xdr:col>
      <xdr:colOff>177800</xdr:colOff>
      <xdr:row>78</xdr:row>
      <xdr:rowOff>108587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0751"/>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108587</xdr:rowOff>
    </xdr:from>
    <xdr:to>
      <xdr:col>15</xdr:col>
      <xdr:colOff>50800</xdr:colOff>
      <xdr:row>78</xdr:row>
      <xdr:rowOff>108793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168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106394</xdr:rowOff>
    </xdr:from>
    <xdr:to>
      <xdr:col>10</xdr:col>
      <xdr:colOff>114300</xdr:colOff>
      <xdr:row>78</xdr:row>
      <xdr:rowOff>108793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79494"/>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57536</xdr:rowOff>
    </xdr:from>
    <xdr:to>
      <xdr:col>24</xdr:col>
      <xdr:colOff>114300</xdr:colOff>
      <xdr:row>78</xdr:row>
      <xdr:rowOff>159136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143913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56851</xdr:rowOff>
    </xdr:from>
    <xdr:to>
      <xdr:col>20</xdr:col>
      <xdr:colOff>38100</xdr:colOff>
      <xdr:row>78</xdr:row>
      <xdr:rowOff>158451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149578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57787</xdr:rowOff>
    </xdr:from>
    <xdr:to>
      <xdr:col>15</xdr:col>
      <xdr:colOff>101600</xdr:colOff>
      <xdr:row>78</xdr:row>
      <xdr:rowOff>159387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150514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57993</xdr:rowOff>
    </xdr:from>
    <xdr:to>
      <xdr:col>10</xdr:col>
      <xdr:colOff>165100</xdr:colOff>
      <xdr:row>78</xdr:row>
      <xdr:rowOff>159593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150720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55594</xdr:rowOff>
    </xdr:from>
    <xdr:to>
      <xdr:col>6</xdr:col>
      <xdr:colOff>38100</xdr:colOff>
      <xdr:row>78</xdr:row>
      <xdr:rowOff>157194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148321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85953</xdr:rowOff>
    </xdr:from>
    <xdr:to>
      <xdr:col>24</xdr:col>
      <xdr:colOff>63500</xdr:colOff>
      <xdr:row>96</xdr:row>
      <xdr:rowOff>154285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45153"/>
          <a:ext cx="8382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68428</xdr:rowOff>
    </xdr:from>
    <xdr:to>
      <xdr:col>19</xdr:col>
      <xdr:colOff>177800</xdr:colOff>
      <xdr:row>96</xdr:row>
      <xdr:rowOff>154285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27628"/>
          <a:ext cx="889000" cy="8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68428</xdr:rowOff>
    </xdr:from>
    <xdr:to>
      <xdr:col>15</xdr:col>
      <xdr:colOff>50800</xdr:colOff>
      <xdr:row>97</xdr:row>
      <xdr:rowOff>63988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27628"/>
          <a:ext cx="889000" cy="16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63988</xdr:rowOff>
    </xdr:from>
    <xdr:to>
      <xdr:col>10</xdr:col>
      <xdr:colOff>114300</xdr:colOff>
      <xdr:row>97</xdr:row>
      <xdr:rowOff>112621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94638"/>
          <a:ext cx="889000" cy="4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35153</xdr:rowOff>
    </xdr:from>
    <xdr:to>
      <xdr:col>24</xdr:col>
      <xdr:colOff>114300</xdr:colOff>
      <xdr:row>96</xdr:row>
      <xdr:rowOff>136753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13580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7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103485</xdr:rowOff>
    </xdr:from>
    <xdr:to>
      <xdr:col>20</xdr:col>
      <xdr:colOff>38100</xdr:colOff>
      <xdr:row>97</xdr:row>
      <xdr:rowOff>33635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24762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5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17628</xdr:rowOff>
    </xdr:from>
    <xdr:to>
      <xdr:col>15</xdr:col>
      <xdr:colOff>101600</xdr:colOff>
      <xdr:row>96</xdr:row>
      <xdr:rowOff>119228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110355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13188</xdr:rowOff>
    </xdr:from>
    <xdr:to>
      <xdr:col>10</xdr:col>
      <xdr:colOff>165100</xdr:colOff>
      <xdr:row>97</xdr:row>
      <xdr:rowOff>114788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105915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73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61821</xdr:rowOff>
    </xdr:from>
    <xdr:to>
      <xdr:col>6</xdr:col>
      <xdr:colOff>38100</xdr:colOff>
      <xdr:row>97</xdr:row>
      <xdr:rowOff>163421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154548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78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74297</xdr:rowOff>
    </xdr:from>
    <xdr:to>
      <xdr:col>55</xdr:col>
      <xdr:colOff>0</xdr:colOff>
      <xdr:row>37</xdr:row>
      <xdr:rowOff>79723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417947"/>
          <a:ext cx="8382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79723</xdr:rowOff>
    </xdr:from>
    <xdr:to>
      <xdr:col>50</xdr:col>
      <xdr:colOff>114300</xdr:colOff>
      <xdr:row>37</xdr:row>
      <xdr:rowOff>101814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23373"/>
          <a:ext cx="889000" cy="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63100</xdr:rowOff>
    </xdr:from>
    <xdr:to>
      <xdr:col>45</xdr:col>
      <xdr:colOff>177800</xdr:colOff>
      <xdr:row>37</xdr:row>
      <xdr:rowOff>101814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063850"/>
          <a:ext cx="889000" cy="38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63100</xdr:rowOff>
    </xdr:from>
    <xdr:to>
      <xdr:col>41</xdr:col>
      <xdr:colOff>50800</xdr:colOff>
      <xdr:row>37</xdr:row>
      <xdr:rowOff>66742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63850"/>
          <a:ext cx="889000" cy="34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23497</xdr:rowOff>
    </xdr:from>
    <xdr:to>
      <xdr:col>55</xdr:col>
      <xdr:colOff>50800</xdr:colOff>
      <xdr:row>37</xdr:row>
      <xdr:rowOff>125097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1924</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4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28923</xdr:rowOff>
    </xdr:from>
    <xdr:to>
      <xdr:col>50</xdr:col>
      <xdr:colOff>165100</xdr:colOff>
      <xdr:row>37</xdr:row>
      <xdr:rowOff>130523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121650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6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51014</xdr:rowOff>
    </xdr:from>
    <xdr:to>
      <xdr:col>46</xdr:col>
      <xdr:colOff>38100</xdr:colOff>
      <xdr:row>37</xdr:row>
      <xdr:rowOff>152614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143740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12300</xdr:rowOff>
    </xdr:from>
    <xdr:to>
      <xdr:col>41</xdr:col>
      <xdr:colOff>101600</xdr:colOff>
      <xdr:row>35</xdr:row>
      <xdr:rowOff>113900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105027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0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15942</xdr:rowOff>
    </xdr:from>
    <xdr:to>
      <xdr:col>36</xdr:col>
      <xdr:colOff>165100</xdr:colOff>
      <xdr:row>37</xdr:row>
      <xdr:rowOff>117542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5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134069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13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159851</xdr:rowOff>
    </xdr:from>
    <xdr:to>
      <xdr:col>55</xdr:col>
      <xdr:colOff>0</xdr:colOff>
      <xdr:row>56</xdr:row>
      <xdr:rowOff>33430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589601"/>
          <a:ext cx="838200" cy="4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109696</xdr:rowOff>
    </xdr:from>
    <xdr:to>
      <xdr:col>50</xdr:col>
      <xdr:colOff>114300</xdr:colOff>
      <xdr:row>56</xdr:row>
      <xdr:rowOff>33430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539446"/>
          <a:ext cx="889000" cy="9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109696</xdr:rowOff>
    </xdr:from>
    <xdr:to>
      <xdr:col>45</xdr:col>
      <xdr:colOff>177800</xdr:colOff>
      <xdr:row>57</xdr:row>
      <xdr:rowOff>13610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539446"/>
          <a:ext cx="889000" cy="24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148255</xdr:rowOff>
    </xdr:from>
    <xdr:to>
      <xdr:col>41</xdr:col>
      <xdr:colOff>50800</xdr:colOff>
      <xdr:row>57</xdr:row>
      <xdr:rowOff>13610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749455"/>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121519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2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109051</xdr:rowOff>
    </xdr:from>
    <xdr:to>
      <xdr:col>55</xdr:col>
      <xdr:colOff>50800</xdr:colOff>
      <xdr:row>56</xdr:row>
      <xdr:rowOff>39201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3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87478</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51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154080</xdr:rowOff>
    </xdr:from>
    <xdr:to>
      <xdr:col>50</xdr:col>
      <xdr:colOff>165100</xdr:colOff>
      <xdr:row>56</xdr:row>
      <xdr:rowOff>84230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8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75357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7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58896</xdr:rowOff>
    </xdr:from>
    <xdr:to>
      <xdr:col>46</xdr:col>
      <xdr:colOff>38100</xdr:colOff>
      <xdr:row>55</xdr:row>
      <xdr:rowOff>160496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5573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26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134260</xdr:rowOff>
    </xdr:from>
    <xdr:to>
      <xdr:col>41</xdr:col>
      <xdr:colOff>101600</xdr:colOff>
      <xdr:row>57</xdr:row>
      <xdr:rowOff>64410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7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55537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2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97455</xdr:rowOff>
    </xdr:from>
    <xdr:to>
      <xdr:col>36</xdr:col>
      <xdr:colOff>165100</xdr:colOff>
      <xdr:row>57</xdr:row>
      <xdr:rowOff>27605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6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18732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145631</xdr:rowOff>
    </xdr:from>
    <xdr:to>
      <xdr:col>55</xdr:col>
      <xdr:colOff>0</xdr:colOff>
      <xdr:row>77</xdr:row>
      <xdr:rowOff>76899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004381"/>
          <a:ext cx="838200" cy="2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119837</xdr:rowOff>
    </xdr:from>
    <xdr:to>
      <xdr:col>50</xdr:col>
      <xdr:colOff>114300</xdr:colOff>
      <xdr:row>77</xdr:row>
      <xdr:rowOff>76899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978587"/>
          <a:ext cx="889000" cy="29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119837</xdr:rowOff>
    </xdr:from>
    <xdr:to>
      <xdr:col>45</xdr:col>
      <xdr:colOff>177800</xdr:colOff>
      <xdr:row>78</xdr:row>
      <xdr:rowOff>169824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978587"/>
          <a:ext cx="889000" cy="56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169824</xdr:rowOff>
    </xdr:from>
    <xdr:to>
      <xdr:col>41</xdr:col>
      <xdr:colOff>50800</xdr:colOff>
      <xdr:row>79</xdr:row>
      <xdr:rowOff>30823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542924"/>
          <a:ext cx="889000" cy="3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94831</xdr:rowOff>
    </xdr:from>
    <xdr:to>
      <xdr:col>55</xdr:col>
      <xdr:colOff>50800</xdr:colOff>
      <xdr:row>76</xdr:row>
      <xdr:rowOff>24981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9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117708</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8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26099</xdr:rowOff>
    </xdr:from>
    <xdr:to>
      <xdr:col>50</xdr:col>
      <xdr:colOff>165100</xdr:colOff>
      <xdr:row>77</xdr:row>
      <xdr:rowOff>127699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144226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69037</xdr:rowOff>
    </xdr:from>
    <xdr:to>
      <xdr:col>46</xdr:col>
      <xdr:colOff>38100</xdr:colOff>
      <xdr:row>75</xdr:row>
      <xdr:rowOff>170638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9277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15714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7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119024</xdr:rowOff>
    </xdr:from>
    <xdr:to>
      <xdr:col>41</xdr:col>
      <xdr:colOff>101600</xdr:colOff>
      <xdr:row>79</xdr:row>
      <xdr:rowOff>49174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40301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151473</xdr:rowOff>
    </xdr:from>
    <xdr:to>
      <xdr:col>36</xdr:col>
      <xdr:colOff>165100</xdr:colOff>
      <xdr:row>79</xdr:row>
      <xdr:rowOff>81623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72750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61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78180</xdr:rowOff>
    </xdr:from>
    <xdr:to>
      <xdr:col>55</xdr:col>
      <xdr:colOff>0</xdr:colOff>
      <xdr:row>97</xdr:row>
      <xdr:rowOff>147600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08830"/>
          <a:ext cx="838200" cy="6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78180</xdr:rowOff>
    </xdr:from>
    <xdr:to>
      <xdr:col>50</xdr:col>
      <xdr:colOff>114300</xdr:colOff>
      <xdr:row>97</xdr:row>
      <xdr:rowOff>162835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08830"/>
          <a:ext cx="889000" cy="8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120717</xdr:rowOff>
    </xdr:from>
    <xdr:to>
      <xdr:col>45</xdr:col>
      <xdr:colOff>177800</xdr:colOff>
      <xdr:row>97</xdr:row>
      <xdr:rowOff>162835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51367"/>
          <a:ext cx="889000" cy="4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74695</xdr:rowOff>
    </xdr:from>
    <xdr:to>
      <xdr:col>41</xdr:col>
      <xdr:colOff>50800</xdr:colOff>
      <xdr:row>97</xdr:row>
      <xdr:rowOff>120717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05345"/>
          <a:ext cx="889000" cy="4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1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96696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96800</xdr:rowOff>
    </xdr:from>
    <xdr:to>
      <xdr:col>55</xdr:col>
      <xdr:colOff>50800</xdr:colOff>
      <xdr:row>98</xdr:row>
      <xdr:rowOff>26950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75227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0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27380</xdr:rowOff>
    </xdr:from>
    <xdr:to>
      <xdr:col>50</xdr:col>
      <xdr:colOff>165100</xdr:colOff>
      <xdr:row>97</xdr:row>
      <xdr:rowOff>128980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120107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112035</xdr:rowOff>
    </xdr:from>
    <xdr:to>
      <xdr:col>46</xdr:col>
      <xdr:colOff>38100</xdr:colOff>
      <xdr:row>98</xdr:row>
      <xdr:rowOff>42185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33312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3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69917</xdr:rowOff>
    </xdr:from>
    <xdr:to>
      <xdr:col>41</xdr:col>
      <xdr:colOff>101600</xdr:colOff>
      <xdr:row>98</xdr:row>
      <xdr:rowOff>67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162644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9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23895</xdr:rowOff>
    </xdr:from>
    <xdr:to>
      <xdr:col>36</xdr:col>
      <xdr:colOff>165100</xdr:colOff>
      <xdr:row>97</xdr:row>
      <xdr:rowOff>125495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116622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4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43040</xdr:rowOff>
    </xdr:from>
    <xdr:to>
      <xdr:col>85</xdr:col>
      <xdr:colOff>127000</xdr:colOff>
      <xdr:row>39</xdr:row>
      <xdr:rowOff>16256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215240"/>
          <a:ext cx="838200" cy="48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43040</xdr:rowOff>
    </xdr:from>
    <xdr:to>
      <xdr:col>81</xdr:col>
      <xdr:colOff>50800</xdr:colOff>
      <xdr:row>37</xdr:row>
      <xdr:rowOff>45326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2152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34447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22809</xdr:rowOff>
    </xdr:from>
    <xdr:to>
      <xdr:col>76</xdr:col>
      <xdr:colOff>114300</xdr:colOff>
      <xdr:row>37</xdr:row>
      <xdr:rowOff>45326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195009"/>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132859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22809</xdr:rowOff>
    </xdr:from>
    <xdr:to>
      <xdr:col>71</xdr:col>
      <xdr:colOff>177800</xdr:colOff>
      <xdr:row>38</xdr:row>
      <xdr:rowOff>45441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195009"/>
          <a:ext cx="889000" cy="3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72318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2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136906</xdr:rowOff>
    </xdr:from>
    <xdr:to>
      <xdr:col>85</xdr:col>
      <xdr:colOff>177800</xdr:colOff>
      <xdr:row>39</xdr:row>
      <xdr:rowOff>67056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51833</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66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163690</xdr:rowOff>
    </xdr:from>
    <xdr:to>
      <xdr:col>81</xdr:col>
      <xdr:colOff>101600</xdr:colOff>
      <xdr:row>36</xdr:row>
      <xdr:rowOff>93840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1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110367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93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165976</xdr:rowOff>
    </xdr:from>
    <xdr:to>
      <xdr:col>76</xdr:col>
      <xdr:colOff>165100</xdr:colOff>
      <xdr:row>37</xdr:row>
      <xdr:rowOff>96126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33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112653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11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143459</xdr:rowOff>
    </xdr:from>
    <xdr:to>
      <xdr:col>72</xdr:col>
      <xdr:colOff>38100</xdr:colOff>
      <xdr:row>36</xdr:row>
      <xdr:rowOff>73609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1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90136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91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166091</xdr:rowOff>
    </xdr:from>
    <xdr:to>
      <xdr:col>67</xdr:col>
      <xdr:colOff>101600</xdr:colOff>
      <xdr:row>38</xdr:row>
      <xdr:rowOff>96241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87368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0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143714</xdr:rowOff>
    </xdr:from>
    <xdr:to>
      <xdr:col>85</xdr:col>
      <xdr:colOff>127000</xdr:colOff>
      <xdr:row>77</xdr:row>
      <xdr:rowOff>147879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45364"/>
          <a:ext cx="8382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143714</xdr:rowOff>
    </xdr:from>
    <xdr:to>
      <xdr:col>81</xdr:col>
      <xdr:colOff>50800</xdr:colOff>
      <xdr:row>77</xdr:row>
      <xdr:rowOff>161240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4536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59246</xdr:rowOff>
    </xdr:from>
    <xdr:to>
      <xdr:col>76</xdr:col>
      <xdr:colOff>114300</xdr:colOff>
      <xdr:row>77</xdr:row>
      <xdr:rowOff>161240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60896"/>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59246</xdr:rowOff>
    </xdr:from>
    <xdr:to>
      <xdr:col>71</xdr:col>
      <xdr:colOff>177800</xdr:colOff>
      <xdr:row>77</xdr:row>
      <xdr:rowOff>87731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60896"/>
          <a:ext cx="889000" cy="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68635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61701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97079</xdr:rowOff>
    </xdr:from>
    <xdr:to>
      <xdr:col>85</xdr:col>
      <xdr:colOff>177800</xdr:colOff>
      <xdr:row>78</xdr:row>
      <xdr:rowOff>27229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75506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92914</xdr:rowOff>
    </xdr:from>
    <xdr:to>
      <xdr:col>81</xdr:col>
      <xdr:colOff>101600</xdr:colOff>
      <xdr:row>78</xdr:row>
      <xdr:rowOff>23064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14191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110440</xdr:rowOff>
    </xdr:from>
    <xdr:to>
      <xdr:col>76</xdr:col>
      <xdr:colOff>165100</xdr:colOff>
      <xdr:row>78</xdr:row>
      <xdr:rowOff>40590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31717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8446</xdr:rowOff>
    </xdr:from>
    <xdr:to>
      <xdr:col>72</xdr:col>
      <xdr:colOff>38100</xdr:colOff>
      <xdr:row>77</xdr:row>
      <xdr:rowOff>110046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101173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36931</xdr:rowOff>
    </xdr:from>
    <xdr:to>
      <xdr:col>67</xdr:col>
      <xdr:colOff>101600</xdr:colOff>
      <xdr:row>77</xdr:row>
      <xdr:rowOff>138531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129658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25374</xdr:rowOff>
    </xdr:from>
    <xdr:to>
      <xdr:col>85</xdr:col>
      <xdr:colOff>127000</xdr:colOff>
      <xdr:row>99</xdr:row>
      <xdr:rowOff>37291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98924"/>
          <a:ext cx="8382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10271</xdr:rowOff>
    </xdr:from>
    <xdr:to>
      <xdr:col>81</xdr:col>
      <xdr:colOff>50800</xdr:colOff>
      <xdr:row>99</xdr:row>
      <xdr:rowOff>25374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83821"/>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8122</xdr:rowOff>
    </xdr:from>
    <xdr:to>
      <xdr:col>76</xdr:col>
      <xdr:colOff>114300</xdr:colOff>
      <xdr:row>99</xdr:row>
      <xdr:rowOff>10271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8167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8122</xdr:rowOff>
    </xdr:from>
    <xdr:to>
      <xdr:col>71</xdr:col>
      <xdr:colOff>177800</xdr:colOff>
      <xdr:row>99</xdr:row>
      <xdr:rowOff>38111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81672"/>
          <a:ext cx="889000" cy="2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157941</xdr:rowOff>
    </xdr:from>
    <xdr:to>
      <xdr:col>85</xdr:col>
      <xdr:colOff>177800</xdr:colOff>
      <xdr:row>99</xdr:row>
      <xdr:rowOff>88091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72868</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7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146024</xdr:rowOff>
    </xdr:from>
    <xdr:to>
      <xdr:col>81</xdr:col>
      <xdr:colOff>101600</xdr:colOff>
      <xdr:row>99</xdr:row>
      <xdr:rowOff>76174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67301</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4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130921</xdr:rowOff>
    </xdr:from>
    <xdr:to>
      <xdr:col>76</xdr:col>
      <xdr:colOff>165100</xdr:colOff>
      <xdr:row>99</xdr:row>
      <xdr:rowOff>61071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52198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128772</xdr:rowOff>
    </xdr:from>
    <xdr:to>
      <xdr:col>72</xdr:col>
      <xdr:colOff>38100</xdr:colOff>
      <xdr:row>99</xdr:row>
      <xdr:rowOff>58922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50049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70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158761</xdr:rowOff>
    </xdr:from>
    <xdr:to>
      <xdr:col>67</xdr:col>
      <xdr:colOff>101600</xdr:colOff>
      <xdr:row>99</xdr:row>
      <xdr:rowOff>88911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80038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120703</xdr:rowOff>
    </xdr:from>
    <xdr:to>
      <xdr:col>116</xdr:col>
      <xdr:colOff>63500</xdr:colOff>
      <xdr:row>38</xdr:row>
      <xdr:rowOff>122235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635803"/>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116977</xdr:rowOff>
    </xdr:from>
    <xdr:to>
      <xdr:col>111</xdr:col>
      <xdr:colOff>177800</xdr:colOff>
      <xdr:row>38</xdr:row>
      <xdr:rowOff>122235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32077"/>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116977</xdr:rowOff>
    </xdr:from>
    <xdr:to>
      <xdr:col>107</xdr:col>
      <xdr:colOff>50800</xdr:colOff>
      <xdr:row>38</xdr:row>
      <xdr:rowOff>129116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632077"/>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129116</xdr:rowOff>
    </xdr:from>
    <xdr:to>
      <xdr:col>102</xdr:col>
      <xdr:colOff>114300</xdr:colOff>
      <xdr:row>38</xdr:row>
      <xdr:rowOff>132111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44216"/>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69903</xdr:rowOff>
    </xdr:from>
    <xdr:to>
      <xdr:col>116</xdr:col>
      <xdr:colOff>114300</xdr:colOff>
      <xdr:row>39</xdr:row>
      <xdr:rowOff>53</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156280</xdr:rowOff>
    </xdr:from>
    <xdr:ext cx="378565"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99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71435</xdr:rowOff>
    </xdr:from>
    <xdr:to>
      <xdr:col>112</xdr:col>
      <xdr:colOff>38100</xdr:colOff>
      <xdr:row>39</xdr:row>
      <xdr:rowOff>1585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164162</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67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66177</xdr:rowOff>
    </xdr:from>
    <xdr:to>
      <xdr:col>107</xdr:col>
      <xdr:colOff>101600</xdr:colOff>
      <xdr:row>38</xdr:row>
      <xdr:rowOff>167777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158904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674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78316</xdr:rowOff>
    </xdr:from>
    <xdr:to>
      <xdr:col>102</xdr:col>
      <xdr:colOff>165100</xdr:colOff>
      <xdr:row>39</xdr:row>
      <xdr:rowOff>8466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9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171043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8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81311</xdr:rowOff>
    </xdr:from>
    <xdr:to>
      <xdr:col>98</xdr:col>
      <xdr:colOff>38100</xdr:colOff>
      <xdr:row>39</xdr:row>
      <xdr:rowOff>11461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2588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8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12598</xdr:rowOff>
    </xdr:from>
    <xdr:to>
      <xdr:col>116</xdr:col>
      <xdr:colOff>63500</xdr:colOff>
      <xdr:row>59</xdr:row>
      <xdr:rowOff>12674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2814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12389</xdr:rowOff>
    </xdr:from>
    <xdr:to>
      <xdr:col>111</xdr:col>
      <xdr:colOff>177800</xdr:colOff>
      <xdr:row>59</xdr:row>
      <xdr:rowOff>12674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27939"/>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12312</xdr:rowOff>
    </xdr:from>
    <xdr:to>
      <xdr:col>107</xdr:col>
      <xdr:colOff>50800</xdr:colOff>
      <xdr:row>59</xdr:row>
      <xdr:rowOff>12389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2786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12312</xdr:rowOff>
    </xdr:from>
    <xdr:to>
      <xdr:col>102</xdr:col>
      <xdr:colOff>114300</xdr:colOff>
      <xdr:row>59</xdr:row>
      <xdr:rowOff>12579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2786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133248</xdr:rowOff>
    </xdr:from>
    <xdr:to>
      <xdr:col>116</xdr:col>
      <xdr:colOff>114300</xdr:colOff>
      <xdr:row>59</xdr:row>
      <xdr:rowOff>63398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48175</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9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133324</xdr:rowOff>
    </xdr:from>
    <xdr:to>
      <xdr:col>112</xdr:col>
      <xdr:colOff>38100</xdr:colOff>
      <xdr:row>59</xdr:row>
      <xdr:rowOff>63474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54601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133039</xdr:rowOff>
    </xdr:from>
    <xdr:to>
      <xdr:col>107</xdr:col>
      <xdr:colOff>101600</xdr:colOff>
      <xdr:row>59</xdr:row>
      <xdr:rowOff>63189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54316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132962</xdr:rowOff>
    </xdr:from>
    <xdr:to>
      <xdr:col>102</xdr:col>
      <xdr:colOff>165100</xdr:colOff>
      <xdr:row>59</xdr:row>
      <xdr:rowOff>63112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54239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6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133229</xdr:rowOff>
    </xdr:from>
    <xdr:to>
      <xdr:col>98</xdr:col>
      <xdr:colOff>38100</xdr:colOff>
      <xdr:row>59</xdr:row>
      <xdr:rowOff>63379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54506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7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6217</xdr:rowOff>
    </xdr:from>
    <xdr:to>
      <xdr:col>116</xdr:col>
      <xdr:colOff>63500</xdr:colOff>
      <xdr:row>77</xdr:row>
      <xdr:rowOff>47537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207867"/>
          <a:ext cx="838200" cy="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134542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2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47537</xdr:rowOff>
    </xdr:from>
    <xdr:to>
      <xdr:col>111</xdr:col>
      <xdr:colOff>177800</xdr:colOff>
      <xdr:row>77</xdr:row>
      <xdr:rowOff>61613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24918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61613</xdr:rowOff>
    </xdr:from>
    <xdr:to>
      <xdr:col>107</xdr:col>
      <xdr:colOff>50800</xdr:colOff>
      <xdr:row>77</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263263"/>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70629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44469</xdr:rowOff>
    </xdr:from>
    <xdr:to>
      <xdr:col>102</xdr:col>
      <xdr:colOff>114300</xdr:colOff>
      <xdr:row>77</xdr:row>
      <xdr:rowOff>67653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903219"/>
          <a:ext cx="889000" cy="36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9002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6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67143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5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126867</xdr:rowOff>
    </xdr:from>
    <xdr:to>
      <xdr:col>116</xdr:col>
      <xdr:colOff>114300</xdr:colOff>
      <xdr:row>77</xdr:row>
      <xdr:rowOff>57017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1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105294</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1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168187</xdr:rowOff>
    </xdr:from>
    <xdr:to>
      <xdr:col>112</xdr:col>
      <xdr:colOff>38100</xdr:colOff>
      <xdr:row>77</xdr:row>
      <xdr:rowOff>98337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1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89464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29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10813</xdr:rowOff>
    </xdr:from>
    <xdr:to>
      <xdr:col>107</xdr:col>
      <xdr:colOff>101600</xdr:colOff>
      <xdr:row>77</xdr:row>
      <xdr:rowOff>112413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21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103540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0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16853</xdr:rowOff>
    </xdr:from>
    <xdr:to>
      <xdr:col>102</xdr:col>
      <xdr:colOff>165100</xdr:colOff>
      <xdr:row>77</xdr:row>
      <xdr:rowOff>118453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2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109580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31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165119</xdr:rowOff>
    </xdr:from>
    <xdr:to>
      <xdr:col>98</xdr:col>
      <xdr:colOff>38100</xdr:colOff>
      <xdr:row>75</xdr:row>
      <xdr:rowOff>95269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86396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537,392</a:t>
          </a:r>
          <a:r>
            <a:rPr kumimoji="1" lang="ja-JP" altLang="ja-JP" sz="1100">
              <a:solidFill>
                <a:schemeClr val="dk1"/>
              </a:solidFill>
              <a:effectLst/>
              <a:latin typeface="+mn-lt"/>
              <a:ea typeface="+mn-ea"/>
              <a:cs typeface="+mn-cs"/>
            </a:rPr>
            <a:t>円となり、前年度より</a:t>
          </a:r>
          <a:r>
            <a:rPr kumimoji="1" lang="en-US" altLang="ja-JP" sz="1100">
              <a:solidFill>
                <a:schemeClr val="dk1"/>
              </a:solidFill>
              <a:effectLst/>
              <a:latin typeface="+mn-lt"/>
              <a:ea typeface="+mn-ea"/>
              <a:cs typeface="+mn-cs"/>
            </a:rPr>
            <a:t>5,250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項目ごとにみると、普通建設事業費（うち新規整備）が前年度より</a:t>
          </a:r>
          <a:r>
            <a:rPr kumimoji="1" lang="en-US" altLang="ja-JP" sz="1100">
              <a:solidFill>
                <a:schemeClr val="dk1"/>
              </a:solidFill>
              <a:effectLst/>
              <a:latin typeface="+mn-lt"/>
              <a:ea typeface="+mn-ea"/>
              <a:cs typeface="+mn-cs"/>
            </a:rPr>
            <a:t>21.588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している。学校給食センター改築事業の大型事業が要因となり金額が増加した分の支出が影響している。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その他の項目については、類似団体平均を下回っているものの、扶助費は年々増加傾向にある。</a:t>
          </a:r>
          <a:endParaRPr lang="ja-JP" altLang="ja-JP" sz="1400">
            <a:effectLst/>
          </a:endParaRPr>
        </a:p>
        <a:p>
          <a:r>
            <a:rPr kumimoji="1" lang="ja-JP" altLang="ja-JP" sz="1100">
              <a:solidFill>
                <a:schemeClr val="dk1"/>
              </a:solidFill>
              <a:effectLst/>
              <a:latin typeface="+mn-lt"/>
              <a:ea typeface="+mn-ea"/>
              <a:cs typeface="+mn-cs"/>
            </a:rPr>
            <a:t>　今後は公共施設の老朽化に伴い、維持補修費及び普通建設事業費が増加することが予想されるため、公共施設等総合管理計画に基づき、事業の取捨選択、事業費も見直しを行うことで、中長期的な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44,259
43,959
95.81
24,575,666
23,784,434
597,148
12,393,376
17,837,150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147211</xdr:rowOff>
    </xdr:from>
    <xdr:to>
      <xdr:col>24</xdr:col>
      <xdr:colOff>63500</xdr:colOff>
      <xdr:row>37</xdr:row>
      <xdr:rowOff>153873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90861"/>
          <a:ext cx="8382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153873</xdr:rowOff>
    </xdr:from>
    <xdr:to>
      <xdr:col>19</xdr:col>
      <xdr:colOff>177800</xdr:colOff>
      <xdr:row>37</xdr:row>
      <xdr:rowOff>156682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97523"/>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156616</xdr:rowOff>
    </xdr:from>
    <xdr:to>
      <xdr:col>15</xdr:col>
      <xdr:colOff>50800</xdr:colOff>
      <xdr:row>37</xdr:row>
      <xdr:rowOff>156682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00266"/>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147538</xdr:rowOff>
    </xdr:from>
    <xdr:to>
      <xdr:col>10</xdr:col>
      <xdr:colOff>114300</xdr:colOff>
      <xdr:row>37</xdr:row>
      <xdr:rowOff>156616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91188"/>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96411</xdr:rowOff>
    </xdr:from>
    <xdr:to>
      <xdr:col>24</xdr:col>
      <xdr:colOff>114300</xdr:colOff>
      <xdr:row>38</xdr:row>
      <xdr:rowOff>26561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48908</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103073</xdr:rowOff>
    </xdr:from>
    <xdr:to>
      <xdr:col>20</xdr:col>
      <xdr:colOff>38100</xdr:colOff>
      <xdr:row>38</xdr:row>
      <xdr:rowOff>33223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24351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3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105882</xdr:rowOff>
    </xdr:from>
    <xdr:to>
      <xdr:col>15</xdr:col>
      <xdr:colOff>101600</xdr:colOff>
      <xdr:row>38</xdr:row>
      <xdr:rowOff>36032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27159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4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105816</xdr:rowOff>
    </xdr:from>
    <xdr:to>
      <xdr:col>10</xdr:col>
      <xdr:colOff>165100</xdr:colOff>
      <xdr:row>38</xdr:row>
      <xdr:rowOff>35967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27093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96738</xdr:rowOff>
    </xdr:from>
    <xdr:to>
      <xdr:col>6</xdr:col>
      <xdr:colOff>38100</xdr:colOff>
      <xdr:row>38</xdr:row>
      <xdr:rowOff>26888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18015</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3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102729</xdr:rowOff>
    </xdr:from>
    <xdr:to>
      <xdr:col>24</xdr:col>
      <xdr:colOff>63500</xdr:colOff>
      <xdr:row>58</xdr:row>
      <xdr:rowOff>110175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46829"/>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60896</xdr:rowOff>
    </xdr:from>
    <xdr:to>
      <xdr:col>19</xdr:col>
      <xdr:colOff>177800</xdr:colOff>
      <xdr:row>58</xdr:row>
      <xdr:rowOff>102729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04996"/>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85510</xdr:rowOff>
    </xdr:from>
    <xdr:to>
      <xdr:col>15</xdr:col>
      <xdr:colOff>50800</xdr:colOff>
      <xdr:row>58</xdr:row>
      <xdr:rowOff>60896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58160"/>
          <a:ext cx="889000" cy="14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85510</xdr:rowOff>
    </xdr:from>
    <xdr:to>
      <xdr:col>10</xdr:col>
      <xdr:colOff>114300</xdr:colOff>
      <xdr:row>58</xdr:row>
      <xdr:rowOff>108199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58160"/>
          <a:ext cx="889000" cy="19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119860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59375</xdr:rowOff>
    </xdr:from>
    <xdr:to>
      <xdr:col>24</xdr:col>
      <xdr:colOff>114300</xdr:colOff>
      <xdr:row>58</xdr:row>
      <xdr:rowOff>160975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145752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51929</xdr:rowOff>
    </xdr:from>
    <xdr:to>
      <xdr:col>20</xdr:col>
      <xdr:colOff>38100</xdr:colOff>
      <xdr:row>58</xdr:row>
      <xdr:rowOff>153529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144656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8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10096</xdr:rowOff>
    </xdr:from>
    <xdr:to>
      <xdr:col>15</xdr:col>
      <xdr:colOff>101600</xdr:colOff>
      <xdr:row>58</xdr:row>
      <xdr:rowOff>111696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102823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4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34710</xdr:rowOff>
    </xdr:from>
    <xdr:to>
      <xdr:col>10</xdr:col>
      <xdr:colOff>165100</xdr:colOff>
      <xdr:row>57</xdr:row>
      <xdr:rowOff>136310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127437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90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57399</xdr:rowOff>
    </xdr:from>
    <xdr:to>
      <xdr:col>6</xdr:col>
      <xdr:colOff>38100</xdr:colOff>
      <xdr:row>58</xdr:row>
      <xdr:rowOff>158999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0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150126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21513</xdr:rowOff>
    </xdr:from>
    <xdr:to>
      <xdr:col>24</xdr:col>
      <xdr:colOff>63500</xdr:colOff>
      <xdr:row>77</xdr:row>
      <xdr:rowOff>58468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23163"/>
          <a:ext cx="838200" cy="3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27595</xdr:rowOff>
    </xdr:from>
    <xdr:to>
      <xdr:col>19</xdr:col>
      <xdr:colOff>177800</xdr:colOff>
      <xdr:row>77</xdr:row>
      <xdr:rowOff>58468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29245"/>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27595</xdr:rowOff>
    </xdr:from>
    <xdr:to>
      <xdr:col>15</xdr:col>
      <xdr:colOff>50800</xdr:colOff>
      <xdr:row>77</xdr:row>
      <xdr:rowOff>109141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9245"/>
          <a:ext cx="889000" cy="8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109141</xdr:rowOff>
    </xdr:from>
    <xdr:to>
      <xdr:col>10</xdr:col>
      <xdr:colOff>114300</xdr:colOff>
      <xdr:row>77</xdr:row>
      <xdr:rowOff>156254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10791"/>
          <a:ext cx="889000" cy="4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142163</xdr:rowOff>
    </xdr:from>
    <xdr:to>
      <xdr:col>24</xdr:col>
      <xdr:colOff>114300</xdr:colOff>
      <xdr:row>77</xdr:row>
      <xdr:rowOff>72313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120590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5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7668</xdr:rowOff>
    </xdr:from>
    <xdr:to>
      <xdr:col>20</xdr:col>
      <xdr:colOff>38100</xdr:colOff>
      <xdr:row>77</xdr:row>
      <xdr:rowOff>109268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100395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0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148245</xdr:rowOff>
    </xdr:from>
    <xdr:to>
      <xdr:col>15</xdr:col>
      <xdr:colOff>101600</xdr:colOff>
      <xdr:row>77</xdr:row>
      <xdr:rowOff>78395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69522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7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58341</xdr:rowOff>
    </xdr:from>
    <xdr:to>
      <xdr:col>10</xdr:col>
      <xdr:colOff>165100</xdr:colOff>
      <xdr:row>77</xdr:row>
      <xdr:rowOff>159941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151068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105454</xdr:rowOff>
    </xdr:from>
    <xdr:to>
      <xdr:col>6</xdr:col>
      <xdr:colOff>38100</xdr:colOff>
      <xdr:row>78</xdr:row>
      <xdr:rowOff>35604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26731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9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79068</xdr:rowOff>
    </xdr:from>
    <xdr:to>
      <xdr:col>24</xdr:col>
      <xdr:colOff>63500</xdr:colOff>
      <xdr:row>97</xdr:row>
      <xdr:rowOff>81544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09718"/>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74275</xdr:rowOff>
    </xdr:from>
    <xdr:to>
      <xdr:col>19</xdr:col>
      <xdr:colOff>177800</xdr:colOff>
      <xdr:row>97</xdr:row>
      <xdr:rowOff>81544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04925"/>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74275</xdr:rowOff>
    </xdr:from>
    <xdr:to>
      <xdr:col>15</xdr:col>
      <xdr:colOff>50800</xdr:colOff>
      <xdr:row>97</xdr:row>
      <xdr:rowOff>98772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04925"/>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157074</xdr:rowOff>
    </xdr:from>
    <xdr:to>
      <xdr:col>10</xdr:col>
      <xdr:colOff>114300</xdr:colOff>
      <xdr:row>97</xdr:row>
      <xdr:rowOff>98772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444824"/>
          <a:ext cx="889000" cy="28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28268</xdr:rowOff>
    </xdr:from>
    <xdr:to>
      <xdr:col>24</xdr:col>
      <xdr:colOff>114300</xdr:colOff>
      <xdr:row>97</xdr:row>
      <xdr:rowOff>129868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114645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7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30744</xdr:rowOff>
    </xdr:from>
    <xdr:to>
      <xdr:col>20</xdr:col>
      <xdr:colOff>38100</xdr:colOff>
      <xdr:row>97</xdr:row>
      <xdr:rowOff>132344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123471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5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23475</xdr:rowOff>
    </xdr:from>
    <xdr:to>
      <xdr:col>15</xdr:col>
      <xdr:colOff>101600</xdr:colOff>
      <xdr:row>97</xdr:row>
      <xdr:rowOff>125075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116202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47972</xdr:rowOff>
    </xdr:from>
    <xdr:to>
      <xdr:col>10</xdr:col>
      <xdr:colOff>165100</xdr:colOff>
      <xdr:row>97</xdr:row>
      <xdr:rowOff>149572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140699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7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106274</xdr:rowOff>
    </xdr:from>
    <xdr:to>
      <xdr:col>6</xdr:col>
      <xdr:colOff>38100</xdr:colOff>
      <xdr:row>96</xdr:row>
      <xdr:rowOff>36424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52951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6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92380</xdr:rowOff>
    </xdr:from>
    <xdr:to>
      <xdr:col>55</xdr:col>
      <xdr:colOff>0</xdr:colOff>
      <xdr:row>38</xdr:row>
      <xdr:rowOff>92380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07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87579</xdr:rowOff>
    </xdr:from>
    <xdr:to>
      <xdr:col>50</xdr:col>
      <xdr:colOff>114300</xdr:colOff>
      <xdr:row>38</xdr:row>
      <xdr:rowOff>92380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0267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87579</xdr:rowOff>
    </xdr:from>
    <xdr:to>
      <xdr:col>45</xdr:col>
      <xdr:colOff>177800</xdr:colOff>
      <xdr:row>38</xdr:row>
      <xdr:rowOff>88036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0267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88036</xdr:rowOff>
    </xdr:from>
    <xdr:to>
      <xdr:col>41</xdr:col>
      <xdr:colOff>50800</xdr:colOff>
      <xdr:row>38</xdr:row>
      <xdr:rowOff>88265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0313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41580</xdr:rowOff>
    </xdr:from>
    <xdr:to>
      <xdr:col>55</xdr:col>
      <xdr:colOff>50800</xdr:colOff>
      <xdr:row>38</xdr:row>
      <xdr:rowOff>143180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127957</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41580</xdr:rowOff>
    </xdr:from>
    <xdr:to>
      <xdr:col>50</xdr:col>
      <xdr:colOff>165100</xdr:colOff>
      <xdr:row>38</xdr:row>
      <xdr:rowOff>143180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134307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49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36779</xdr:rowOff>
    </xdr:from>
    <xdr:to>
      <xdr:col>46</xdr:col>
      <xdr:colOff>38100</xdr:colOff>
      <xdr:row>38</xdr:row>
      <xdr:rowOff>138379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129506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4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37236</xdr:rowOff>
    </xdr:from>
    <xdr:to>
      <xdr:col>41</xdr:col>
      <xdr:colOff>101600</xdr:colOff>
      <xdr:row>38</xdr:row>
      <xdr:rowOff>138836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129963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4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37465</xdr:rowOff>
    </xdr:from>
    <xdr:to>
      <xdr:col>36</xdr:col>
      <xdr:colOff>165100</xdr:colOff>
      <xdr:row>38</xdr:row>
      <xdr:rowOff>139065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130192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4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87579</xdr:rowOff>
    </xdr:from>
    <xdr:to>
      <xdr:col>55</xdr:col>
      <xdr:colOff>0</xdr:colOff>
      <xdr:row>56</xdr:row>
      <xdr:rowOff>118155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88779"/>
          <a:ext cx="838200" cy="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118155</xdr:rowOff>
    </xdr:from>
    <xdr:to>
      <xdr:col>50</xdr:col>
      <xdr:colOff>114300</xdr:colOff>
      <xdr:row>56</xdr:row>
      <xdr:rowOff>137205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193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160884</xdr:rowOff>
    </xdr:from>
    <xdr:to>
      <xdr:col>45</xdr:col>
      <xdr:colOff>177800</xdr:colOff>
      <xdr:row>56</xdr:row>
      <xdr:rowOff>137205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90634"/>
          <a:ext cx="889000" cy="14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139529</xdr:rowOff>
    </xdr:from>
    <xdr:to>
      <xdr:col>41</xdr:col>
      <xdr:colOff>50800</xdr:colOff>
      <xdr:row>55</xdr:row>
      <xdr:rowOff>160884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569279"/>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36779</xdr:rowOff>
    </xdr:from>
    <xdr:to>
      <xdr:col>55</xdr:col>
      <xdr:colOff>50800</xdr:colOff>
      <xdr:row>56</xdr:row>
      <xdr:rowOff>138379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59656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67355</xdr:rowOff>
    </xdr:from>
    <xdr:to>
      <xdr:col>50</xdr:col>
      <xdr:colOff>165100</xdr:colOff>
      <xdr:row>56</xdr:row>
      <xdr:rowOff>168955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14032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86405</xdr:rowOff>
    </xdr:from>
    <xdr:to>
      <xdr:col>46</xdr:col>
      <xdr:colOff>38100</xdr:colOff>
      <xdr:row>57</xdr:row>
      <xdr:rowOff>16555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33082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6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110084</xdr:rowOff>
    </xdr:from>
    <xdr:to>
      <xdr:col>41</xdr:col>
      <xdr:colOff>101600</xdr:colOff>
      <xdr:row>56</xdr:row>
      <xdr:rowOff>40234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56761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88729</xdr:rowOff>
    </xdr:from>
    <xdr:to>
      <xdr:col>36</xdr:col>
      <xdr:colOff>165100</xdr:colOff>
      <xdr:row>56</xdr:row>
      <xdr:rowOff>18879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35406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9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77902</xdr:rowOff>
    </xdr:from>
    <xdr:to>
      <xdr:col>55</xdr:col>
      <xdr:colOff>0</xdr:colOff>
      <xdr:row>78</xdr:row>
      <xdr:rowOff>113945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51002"/>
          <a:ext cx="8382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77902</xdr:rowOff>
    </xdr:from>
    <xdr:to>
      <xdr:col>50</xdr:col>
      <xdr:colOff>114300</xdr:colOff>
      <xdr:row>78</xdr:row>
      <xdr:rowOff>105245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51002"/>
          <a:ext cx="889000" cy="2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97270</xdr:rowOff>
    </xdr:from>
    <xdr:to>
      <xdr:col>45</xdr:col>
      <xdr:colOff>177800</xdr:colOff>
      <xdr:row>78</xdr:row>
      <xdr:rowOff>105245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70370"/>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97270</xdr:rowOff>
    </xdr:from>
    <xdr:to>
      <xdr:col>41</xdr:col>
      <xdr:colOff>50800</xdr:colOff>
      <xdr:row>78</xdr:row>
      <xdr:rowOff>148895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70370"/>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63145</xdr:rowOff>
    </xdr:from>
    <xdr:to>
      <xdr:col>55</xdr:col>
      <xdr:colOff>50800</xdr:colOff>
      <xdr:row>78</xdr:row>
      <xdr:rowOff>164745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149522</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5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27102</xdr:rowOff>
    </xdr:from>
    <xdr:to>
      <xdr:col>50</xdr:col>
      <xdr:colOff>165100</xdr:colOff>
      <xdr:row>78</xdr:row>
      <xdr:rowOff>128702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119829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54445</xdr:rowOff>
    </xdr:from>
    <xdr:to>
      <xdr:col>46</xdr:col>
      <xdr:colOff>38100</xdr:colOff>
      <xdr:row>78</xdr:row>
      <xdr:rowOff>156045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147172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2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46470</xdr:rowOff>
    </xdr:from>
    <xdr:to>
      <xdr:col>41</xdr:col>
      <xdr:colOff>101600</xdr:colOff>
      <xdr:row>78</xdr:row>
      <xdr:rowOff>148070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139197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98095</xdr:rowOff>
    </xdr:from>
    <xdr:to>
      <xdr:col>36</xdr:col>
      <xdr:colOff>165100</xdr:colOff>
      <xdr:row>79</xdr:row>
      <xdr:rowOff>28245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19372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6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102310</xdr:rowOff>
    </xdr:from>
    <xdr:to>
      <xdr:col>55</xdr:col>
      <xdr:colOff>0</xdr:colOff>
      <xdr:row>97</xdr:row>
      <xdr:rowOff>117466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32960"/>
          <a:ext cx="8382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117306</xdr:rowOff>
    </xdr:from>
    <xdr:to>
      <xdr:col>50</xdr:col>
      <xdr:colOff>114300</xdr:colOff>
      <xdr:row>97</xdr:row>
      <xdr:rowOff>117466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47956"/>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117306</xdr:rowOff>
    </xdr:from>
    <xdr:to>
      <xdr:col>45</xdr:col>
      <xdr:colOff>177800</xdr:colOff>
      <xdr:row>97</xdr:row>
      <xdr:rowOff>120951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47956"/>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120951</xdr:rowOff>
    </xdr:from>
    <xdr:to>
      <xdr:col>41</xdr:col>
      <xdr:colOff>50800</xdr:colOff>
      <xdr:row>97</xdr:row>
      <xdr:rowOff>134624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51601"/>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51510</xdr:rowOff>
    </xdr:from>
    <xdr:to>
      <xdr:col>55</xdr:col>
      <xdr:colOff>50800</xdr:colOff>
      <xdr:row>97</xdr:row>
      <xdr:rowOff>153110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142047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66666</xdr:rowOff>
    </xdr:from>
    <xdr:to>
      <xdr:col>50</xdr:col>
      <xdr:colOff>165100</xdr:colOff>
      <xdr:row>97</xdr:row>
      <xdr:rowOff>168266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9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159393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9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66506</xdr:rowOff>
    </xdr:from>
    <xdr:to>
      <xdr:col>46</xdr:col>
      <xdr:colOff>38100</xdr:colOff>
      <xdr:row>97</xdr:row>
      <xdr:rowOff>168106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159233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70151</xdr:rowOff>
    </xdr:from>
    <xdr:to>
      <xdr:col>41</xdr:col>
      <xdr:colOff>101600</xdr:colOff>
      <xdr:row>98</xdr:row>
      <xdr:rowOff>301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162878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83824</xdr:rowOff>
    </xdr:from>
    <xdr:to>
      <xdr:col>36</xdr:col>
      <xdr:colOff>165100</xdr:colOff>
      <xdr:row>98</xdr:row>
      <xdr:rowOff>13974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5101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0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162274</xdr:rowOff>
    </xdr:from>
    <xdr:to>
      <xdr:col>85</xdr:col>
      <xdr:colOff>127000</xdr:colOff>
      <xdr:row>37</xdr:row>
      <xdr:rowOff>19704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34474"/>
          <a:ext cx="8382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19704</xdr:rowOff>
    </xdr:from>
    <xdr:to>
      <xdr:col>81</xdr:col>
      <xdr:colOff>50800</xdr:colOff>
      <xdr:row>37</xdr:row>
      <xdr:rowOff>41802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6335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41802</xdr:rowOff>
    </xdr:from>
    <xdr:to>
      <xdr:col>76</xdr:col>
      <xdr:colOff>114300</xdr:colOff>
      <xdr:row>37</xdr:row>
      <xdr:rowOff>47555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8545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41154</xdr:rowOff>
    </xdr:from>
    <xdr:to>
      <xdr:col>71</xdr:col>
      <xdr:colOff>177800</xdr:colOff>
      <xdr:row>37</xdr:row>
      <xdr:rowOff>47555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8480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111474</xdr:rowOff>
    </xdr:from>
    <xdr:to>
      <xdr:col>85</xdr:col>
      <xdr:colOff>177800</xdr:colOff>
      <xdr:row>37</xdr:row>
      <xdr:rowOff>41624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89901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6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140354</xdr:rowOff>
    </xdr:from>
    <xdr:to>
      <xdr:col>81</xdr:col>
      <xdr:colOff>101600</xdr:colOff>
      <xdr:row>37</xdr:row>
      <xdr:rowOff>70504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61631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162452</xdr:rowOff>
    </xdr:from>
    <xdr:to>
      <xdr:col>76</xdr:col>
      <xdr:colOff>165100</xdr:colOff>
      <xdr:row>37</xdr:row>
      <xdr:rowOff>92602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83729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168205</xdr:rowOff>
    </xdr:from>
    <xdr:to>
      <xdr:col>72</xdr:col>
      <xdr:colOff>38100</xdr:colOff>
      <xdr:row>37</xdr:row>
      <xdr:rowOff>98355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89482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3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161804</xdr:rowOff>
    </xdr:from>
    <xdr:to>
      <xdr:col>67</xdr:col>
      <xdr:colOff>101600</xdr:colOff>
      <xdr:row>37</xdr:row>
      <xdr:rowOff>91954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83081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30383</xdr:rowOff>
    </xdr:from>
    <xdr:to>
      <xdr:col>85</xdr:col>
      <xdr:colOff>127000</xdr:colOff>
      <xdr:row>55</xdr:row>
      <xdr:rowOff>95596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460133"/>
          <a:ext cx="838200" cy="6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95596</xdr:rowOff>
    </xdr:from>
    <xdr:to>
      <xdr:col>81</xdr:col>
      <xdr:colOff>50800</xdr:colOff>
      <xdr:row>55</xdr:row>
      <xdr:rowOff>119972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25346"/>
          <a:ext cx="889000" cy="2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96238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119972</xdr:rowOff>
    </xdr:from>
    <xdr:to>
      <xdr:col>76</xdr:col>
      <xdr:colOff>114300</xdr:colOff>
      <xdr:row>57</xdr:row>
      <xdr:rowOff>54897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549722"/>
          <a:ext cx="889000" cy="27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124012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15151</xdr:rowOff>
    </xdr:from>
    <xdr:to>
      <xdr:col>71</xdr:col>
      <xdr:colOff>177800</xdr:colOff>
      <xdr:row>57</xdr:row>
      <xdr:rowOff>54897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87801"/>
          <a:ext cx="889000" cy="3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144543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151033</xdr:rowOff>
    </xdr:from>
    <xdr:to>
      <xdr:col>85</xdr:col>
      <xdr:colOff>177800</xdr:colOff>
      <xdr:row>55</xdr:row>
      <xdr:rowOff>81183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4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2460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2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44796</xdr:rowOff>
    </xdr:from>
    <xdr:to>
      <xdr:col>81</xdr:col>
      <xdr:colOff>101600</xdr:colOff>
      <xdr:row>55</xdr:row>
      <xdr:rowOff>146396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47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162923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24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69172</xdr:rowOff>
    </xdr:from>
    <xdr:to>
      <xdr:col>76</xdr:col>
      <xdr:colOff>165100</xdr:colOff>
      <xdr:row>55</xdr:row>
      <xdr:rowOff>170772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15849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2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4097</xdr:rowOff>
    </xdr:from>
    <xdr:to>
      <xdr:col>72</xdr:col>
      <xdr:colOff>38100</xdr:colOff>
      <xdr:row>57</xdr:row>
      <xdr:rowOff>105697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96824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6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135801</xdr:rowOff>
    </xdr:from>
    <xdr:to>
      <xdr:col>67</xdr:col>
      <xdr:colOff>101600</xdr:colOff>
      <xdr:row>57</xdr:row>
      <xdr:rowOff>65951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57078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43041</xdr:rowOff>
    </xdr:from>
    <xdr:to>
      <xdr:col>85</xdr:col>
      <xdr:colOff>127000</xdr:colOff>
      <xdr:row>79</xdr:row>
      <xdr:rowOff>16256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073241"/>
          <a:ext cx="838200" cy="48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43041</xdr:rowOff>
    </xdr:from>
    <xdr:to>
      <xdr:col>81</xdr:col>
      <xdr:colOff>50800</xdr:colOff>
      <xdr:row>77</xdr:row>
      <xdr:rowOff>45326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073241"/>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34447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22809</xdr:rowOff>
    </xdr:from>
    <xdr:to>
      <xdr:col>76</xdr:col>
      <xdr:colOff>114300</xdr:colOff>
      <xdr:row>77</xdr:row>
      <xdr:rowOff>45326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053009"/>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132859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22809</xdr:rowOff>
    </xdr:from>
    <xdr:to>
      <xdr:col>71</xdr:col>
      <xdr:colOff>177800</xdr:colOff>
      <xdr:row>78</xdr:row>
      <xdr:rowOff>45441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053009"/>
          <a:ext cx="889000" cy="3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72317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136906</xdr:rowOff>
    </xdr:from>
    <xdr:to>
      <xdr:col>85</xdr:col>
      <xdr:colOff>177800</xdr:colOff>
      <xdr:row>79</xdr:row>
      <xdr:rowOff>67056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51833</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24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163691</xdr:rowOff>
    </xdr:from>
    <xdr:to>
      <xdr:col>81</xdr:col>
      <xdr:colOff>101600</xdr:colOff>
      <xdr:row>76</xdr:row>
      <xdr:rowOff>93841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0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110367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7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165976</xdr:rowOff>
    </xdr:from>
    <xdr:to>
      <xdr:col>76</xdr:col>
      <xdr:colOff>165100</xdr:colOff>
      <xdr:row>77</xdr:row>
      <xdr:rowOff>96126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1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112653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29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143459</xdr:rowOff>
    </xdr:from>
    <xdr:to>
      <xdr:col>72</xdr:col>
      <xdr:colOff>38100</xdr:colOff>
      <xdr:row>76</xdr:row>
      <xdr:rowOff>73609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0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90136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7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166091</xdr:rowOff>
    </xdr:from>
    <xdr:to>
      <xdr:col>67</xdr:col>
      <xdr:colOff>101600</xdr:colOff>
      <xdr:row>78</xdr:row>
      <xdr:rowOff>96241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87368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143714</xdr:rowOff>
    </xdr:from>
    <xdr:to>
      <xdr:col>85</xdr:col>
      <xdr:colOff>127000</xdr:colOff>
      <xdr:row>97</xdr:row>
      <xdr:rowOff>147879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74364"/>
          <a:ext cx="8382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143714</xdr:rowOff>
    </xdr:from>
    <xdr:to>
      <xdr:col>81</xdr:col>
      <xdr:colOff>50800</xdr:colOff>
      <xdr:row>97</xdr:row>
      <xdr:rowOff>161240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7436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59246</xdr:rowOff>
    </xdr:from>
    <xdr:to>
      <xdr:col>76</xdr:col>
      <xdr:colOff>114300</xdr:colOff>
      <xdr:row>97</xdr:row>
      <xdr:rowOff>161240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89896"/>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59246</xdr:rowOff>
    </xdr:from>
    <xdr:to>
      <xdr:col>71</xdr:col>
      <xdr:colOff>177800</xdr:colOff>
      <xdr:row>97</xdr:row>
      <xdr:rowOff>87731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89896"/>
          <a:ext cx="889000" cy="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68635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60952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97079</xdr:rowOff>
    </xdr:from>
    <xdr:to>
      <xdr:col>85</xdr:col>
      <xdr:colOff>177800</xdr:colOff>
      <xdr:row>98</xdr:row>
      <xdr:rowOff>27229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75506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92914</xdr:rowOff>
    </xdr:from>
    <xdr:to>
      <xdr:col>81</xdr:col>
      <xdr:colOff>101600</xdr:colOff>
      <xdr:row>98</xdr:row>
      <xdr:rowOff>23064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14191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110440</xdr:rowOff>
    </xdr:from>
    <xdr:to>
      <xdr:col>76</xdr:col>
      <xdr:colOff>165100</xdr:colOff>
      <xdr:row>98</xdr:row>
      <xdr:rowOff>40590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31717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8446</xdr:rowOff>
    </xdr:from>
    <xdr:to>
      <xdr:col>72</xdr:col>
      <xdr:colOff>38100</xdr:colOff>
      <xdr:row>97</xdr:row>
      <xdr:rowOff>110046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101173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36931</xdr:rowOff>
    </xdr:from>
    <xdr:to>
      <xdr:col>67</xdr:col>
      <xdr:colOff>101600</xdr:colOff>
      <xdr:row>97</xdr:row>
      <xdr:rowOff>138531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129658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災害復旧費については、林業施設災害復旧事業及び農地及び農業用施設災害復旧事業の減額が影響している。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教育費については、学校給食センター改築事業での工事費により増額となっている。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財政調整基金残高は、</a:t>
          </a:r>
          <a:r>
            <a:rPr kumimoji="1" lang="en-US" altLang="ja-JP" sz="1100" baseline="0">
              <a:solidFill>
                <a:schemeClr val="dk1"/>
              </a:solidFill>
              <a:effectLst/>
              <a:latin typeface="+mn-lt"/>
              <a:ea typeface="+mn-ea"/>
              <a:cs typeface="+mn-cs"/>
            </a:rPr>
            <a:t>R1</a:t>
          </a:r>
          <a:r>
            <a:rPr kumimoji="1" lang="ja-JP" altLang="ja-JP" sz="1100" baseline="0">
              <a:solidFill>
                <a:schemeClr val="dk1"/>
              </a:solidFill>
              <a:effectLst/>
              <a:latin typeface="+mn-lt"/>
              <a:ea typeface="+mn-ea"/>
              <a:cs typeface="+mn-cs"/>
            </a:rPr>
            <a:t>年度に</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％に落ちたものの、</a:t>
          </a:r>
          <a:r>
            <a:rPr kumimoji="1" lang="en-US" altLang="ja-JP" sz="1100" baseline="0">
              <a:solidFill>
                <a:schemeClr val="dk1"/>
              </a:solidFill>
              <a:effectLst/>
              <a:latin typeface="+mn-lt"/>
              <a:ea typeface="+mn-ea"/>
              <a:cs typeface="+mn-cs"/>
            </a:rPr>
            <a:t>R4</a:t>
          </a:r>
          <a:r>
            <a:rPr kumimoji="1" lang="ja-JP" altLang="ja-JP" sz="1100" baseline="0">
              <a:solidFill>
                <a:schemeClr val="dk1"/>
              </a:solidFill>
              <a:effectLst/>
              <a:latin typeface="+mn-lt"/>
              <a:ea typeface="+mn-ea"/>
              <a:cs typeface="+mn-cs"/>
            </a:rPr>
            <a:t>年度</a:t>
          </a:r>
          <a:r>
            <a:rPr kumimoji="1" lang="ja-JP" altLang="en-US" sz="1100" baseline="0">
              <a:solidFill>
                <a:schemeClr val="dk1"/>
              </a:solidFill>
              <a:effectLst/>
              <a:latin typeface="+mn-lt"/>
              <a:ea typeface="+mn-ea"/>
              <a:cs typeface="+mn-cs"/>
            </a:rPr>
            <a:t>から</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％に増加している。</a:t>
          </a:r>
          <a:endParaRPr lang="ja-JP" altLang="ja-JP" sz="1400">
            <a:effectLst/>
          </a:endParaRPr>
        </a:p>
        <a:p>
          <a:r>
            <a:rPr kumimoji="1" lang="ja-JP" altLang="ja-JP" sz="1100" baseline="0">
              <a:solidFill>
                <a:schemeClr val="dk1"/>
              </a:solidFill>
              <a:effectLst/>
              <a:latin typeface="+mn-lt"/>
              <a:ea typeface="+mn-ea"/>
              <a:cs typeface="+mn-cs"/>
            </a:rPr>
            <a:t>　実質収支額は、前年度と比較して、標準財政規模に占める割合は</a:t>
          </a:r>
          <a:r>
            <a:rPr kumimoji="1" lang="en-US" altLang="ja-JP" sz="1100" baseline="0">
              <a:solidFill>
                <a:schemeClr val="dk1"/>
              </a:solidFill>
              <a:effectLst/>
              <a:latin typeface="+mn-lt"/>
              <a:ea typeface="+mn-ea"/>
              <a:cs typeface="+mn-cs"/>
            </a:rPr>
            <a:t>0.16</a:t>
          </a:r>
          <a:r>
            <a:rPr kumimoji="1" lang="ja-JP" altLang="ja-JP" sz="1100" baseline="0">
              <a:solidFill>
                <a:schemeClr val="dk1"/>
              </a:solidFill>
              <a:effectLst/>
              <a:latin typeface="+mn-lt"/>
              <a:ea typeface="+mn-ea"/>
              <a:cs typeface="+mn-cs"/>
            </a:rPr>
            <a:t>％増加している。</a:t>
          </a:r>
          <a:endParaRPr lang="ja-JP" altLang="ja-JP" sz="1400">
            <a:effectLst/>
          </a:endParaRPr>
        </a:p>
        <a:p>
          <a:r>
            <a:rPr kumimoji="1" lang="ja-JP" altLang="ja-JP" sz="1100" baseline="0">
              <a:solidFill>
                <a:schemeClr val="dk1"/>
              </a:solidFill>
              <a:effectLst/>
              <a:latin typeface="+mn-lt"/>
              <a:ea typeface="+mn-ea"/>
              <a:cs typeface="+mn-cs"/>
            </a:rPr>
            <a:t>　実質単年度収支額は、前年度と比較して、標準財政規模に占める割合は</a:t>
          </a:r>
          <a:r>
            <a:rPr kumimoji="1" lang="en-US" altLang="ja-JP" sz="1100" baseline="0">
              <a:solidFill>
                <a:schemeClr val="dk1"/>
              </a:solidFill>
              <a:effectLst/>
              <a:latin typeface="+mn-lt"/>
              <a:ea typeface="+mn-ea"/>
              <a:cs typeface="+mn-cs"/>
            </a:rPr>
            <a:t>6.11%</a:t>
          </a:r>
          <a:r>
            <a:rPr kumimoji="1" lang="ja-JP" altLang="ja-JP" sz="1100" baseline="0">
              <a:solidFill>
                <a:schemeClr val="dk1"/>
              </a:solidFill>
              <a:effectLst/>
              <a:latin typeface="+mn-lt"/>
              <a:ea typeface="+mn-ea"/>
              <a:cs typeface="+mn-cs"/>
            </a:rPr>
            <a:t>減少している。</a:t>
          </a:r>
          <a:endParaRPr lang="ja-JP" altLang="ja-JP" sz="1400">
            <a:effectLst/>
          </a:endParaRPr>
        </a:p>
        <a:p>
          <a:r>
            <a:rPr kumimoji="1" lang="ja-JP" altLang="ja-JP" sz="1100" baseline="0">
              <a:solidFill>
                <a:schemeClr val="dk1"/>
              </a:solidFill>
              <a:effectLst/>
              <a:latin typeface="+mn-lt"/>
              <a:ea typeface="+mn-ea"/>
              <a:cs typeface="+mn-cs"/>
            </a:rPr>
            <a:t>　今後も事務事業の見直し・統廃合等歳出の合理化等、行政改革を推進し、健全な財政運営に努める。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度は全ての会計について黒字であり、赤字は発生していない。</a:t>
          </a:r>
          <a:endParaRPr lang="ja-JP" altLang="ja-JP" sz="1400">
            <a:effectLst/>
          </a:endParaRPr>
        </a:p>
        <a:p>
          <a:r>
            <a:rPr kumimoji="1" lang="ja-JP" altLang="ja-JP" sz="1100">
              <a:solidFill>
                <a:schemeClr val="dk1"/>
              </a:solidFill>
              <a:effectLst/>
              <a:latin typeface="+mn-lt"/>
              <a:ea typeface="+mn-ea"/>
              <a:cs typeface="+mn-cs"/>
            </a:rPr>
            <a:t>　今後も各会計について、健全な事業運営を行っていきたい。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元利償還金は、昨年度償還終了</a:t>
          </a:r>
          <a:r>
            <a:rPr kumimoji="1" lang="ja-JP" altLang="en-US" sz="1100" b="0" i="0" baseline="0">
              <a:solidFill>
                <a:schemeClr val="dk1"/>
              </a:solidFill>
              <a:effectLst/>
              <a:latin typeface="+mn-lt"/>
              <a:ea typeface="+mn-ea"/>
              <a:cs typeface="+mn-cs"/>
            </a:rPr>
            <a:t>分</a:t>
          </a:r>
          <a:r>
            <a:rPr kumimoji="1" lang="ja-JP" altLang="ja-JP" sz="1100" b="0" i="0" baseline="0">
              <a:solidFill>
                <a:schemeClr val="dk1"/>
              </a:solidFill>
              <a:effectLst/>
              <a:latin typeface="+mn-lt"/>
              <a:ea typeface="+mn-ea"/>
              <a:cs typeface="+mn-cs"/>
            </a:rPr>
            <a:t>の影響で減少に転じ</a:t>
          </a:r>
          <a:r>
            <a:rPr kumimoji="1" lang="ja-JP" altLang="en-US" sz="1100" b="0" i="0" baseline="0">
              <a:solidFill>
                <a:schemeClr val="dk1"/>
              </a:solidFill>
              <a:effectLst/>
              <a:latin typeface="+mn-lt"/>
              <a:ea typeface="+mn-ea"/>
              <a:cs typeface="+mn-cs"/>
            </a:rPr>
            <a:t>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公営企業債の元利償還金に対する繰入金は、下水道事業実施に伴うものが多くなっている。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今後も施設整備等を予定しており、引き続き繰上償還の実施や償還額の平準化に努める。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将来負担比率の分子については、将来負担額を充当可能財源等が上回っているため、マイナスとなっている。</a:t>
          </a:r>
          <a:endParaRPr lang="ja-JP" altLang="ja-JP" sz="1400">
            <a:effectLst/>
          </a:endParaRPr>
        </a:p>
        <a:p>
          <a:r>
            <a:rPr kumimoji="1" lang="ja-JP" altLang="ja-JP" sz="1100">
              <a:solidFill>
                <a:schemeClr val="dk1"/>
              </a:solidFill>
              <a:effectLst/>
              <a:latin typeface="+mn-lt"/>
              <a:ea typeface="+mn-ea"/>
              <a:cs typeface="+mn-cs"/>
            </a:rPr>
            <a:t>　しかしながら今後、大規模な施設整備が控えており、それに伴って公債費も増加していくものと見込まれる。</a:t>
          </a:r>
          <a:endParaRPr lang="ja-JP" altLang="ja-JP" sz="1400">
            <a:effectLst/>
          </a:endParaRPr>
        </a:p>
        <a:p>
          <a:r>
            <a:rPr kumimoji="1" lang="ja-JP" altLang="ja-JP" sz="1100">
              <a:solidFill>
                <a:schemeClr val="dk1"/>
              </a:solidFill>
              <a:effectLst/>
              <a:latin typeface="+mn-lt"/>
              <a:ea typeface="+mn-ea"/>
              <a:cs typeface="+mn-cs"/>
            </a:rPr>
            <a:t>　将来負担額の大きな割合を占める一般会計等に係る地方債の抑制に努め、中長期的な財政の健全化に努める。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佐賀県小城市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改修工事に伴う鉱害復旧施設維持管理基金</a:t>
          </a:r>
          <a:r>
            <a:rPr kumimoji="1" lang="ja-JP" altLang="en-US" sz="1100">
              <a:solidFill>
                <a:schemeClr val="dk1"/>
              </a:solidFill>
              <a:effectLst/>
              <a:latin typeface="+mn-lt"/>
              <a:ea typeface="+mn-ea"/>
              <a:cs typeface="+mn-cs"/>
            </a:rPr>
            <a:t>の取崩し等を行ったことにより</a:t>
          </a:r>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財政調整基金は公共施設の整備や維持管理、人件費の増額等により、今後減少していくことが予想されるため、財政の健全な運営に資するために適切な残高を確保する。</a:t>
          </a:r>
          <a:endParaRPr lang="ja-JP" altLang="ja-JP" sz="1400">
            <a:effectLst/>
          </a:endParaRPr>
        </a:p>
        <a:p>
          <a:r>
            <a:rPr kumimoji="1" lang="ja-JP" altLang="ja-JP" sz="1100">
              <a:solidFill>
                <a:schemeClr val="dk1"/>
              </a:solidFill>
              <a:effectLst/>
              <a:latin typeface="+mn-lt"/>
              <a:ea typeface="+mn-ea"/>
              <a:cs typeface="+mn-cs"/>
            </a:rPr>
            <a:t>　特定目的基金は、その使途に応じた活用を図り、財政運営の健全化に努める。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・鉱害復旧施設維持管理基金：鉱害復旧施設の維持管理及び維持管理に付帯する事業を行う。</a:t>
          </a:r>
          <a:endParaRPr lang="ja-JP" altLang="ja-JP" sz="1400">
            <a:effectLst/>
          </a:endParaRPr>
        </a:p>
        <a:p>
          <a:r>
            <a:rPr kumimoji="1" lang="ja-JP" altLang="ja-JP" sz="1100">
              <a:solidFill>
                <a:schemeClr val="dk1"/>
              </a:solidFill>
              <a:effectLst/>
              <a:latin typeface="+mn-lt"/>
              <a:ea typeface="+mn-ea"/>
              <a:cs typeface="+mn-cs"/>
            </a:rPr>
            <a:t>・合併振興基金：市民の連携の強化及び一体感の醸成並びに市の進行を図る。</a:t>
          </a:r>
          <a:endParaRPr lang="ja-JP" altLang="ja-JP" sz="1400">
            <a:effectLst/>
          </a:endParaRPr>
        </a:p>
        <a:p>
          <a:r>
            <a:rPr kumimoji="1" lang="ja-JP" altLang="ja-JP" sz="1100">
              <a:solidFill>
                <a:schemeClr val="dk1"/>
              </a:solidFill>
              <a:effectLst/>
              <a:latin typeface="+mn-lt"/>
              <a:ea typeface="+mn-ea"/>
              <a:cs typeface="+mn-cs"/>
            </a:rPr>
            <a:t>・公共施設整備基金：公共施設の整備資金に充てる。</a:t>
          </a:r>
          <a:endParaRPr lang="ja-JP" altLang="ja-JP" sz="1400">
            <a:effectLst/>
          </a:endParaRPr>
        </a:p>
        <a:p>
          <a:r>
            <a:rPr kumimoji="1" lang="ja-JP" altLang="ja-JP" sz="1100">
              <a:solidFill>
                <a:schemeClr val="dk1"/>
              </a:solidFill>
              <a:effectLst/>
              <a:latin typeface="+mn-lt"/>
              <a:ea typeface="+mn-ea"/>
              <a:cs typeface="+mn-cs"/>
            </a:rPr>
            <a:t>・地域福祉基金：地域の特性に応じた高齢者保健福祉施策等を施局的に推進する。</a:t>
          </a:r>
          <a:endParaRPr lang="ja-JP" altLang="ja-JP" sz="1400">
            <a:effectLst/>
          </a:endParaRPr>
        </a:p>
        <a:p>
          <a:r>
            <a:rPr kumimoji="1" lang="ja-JP" altLang="ja-JP" sz="1100">
              <a:solidFill>
                <a:schemeClr val="dk1"/>
              </a:solidFill>
              <a:effectLst/>
              <a:latin typeface="+mn-lt"/>
              <a:ea typeface="+mn-ea"/>
              <a:cs typeface="+mn-cs"/>
            </a:rPr>
            <a:t>・まちづくり振興基金：地域の産業、歴史、伝統、文化等の特色を生かした独創的で地域性豊かな活力あるまちづくりを推進する。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・鉱害復旧施設維持管理基金</a:t>
          </a:r>
          <a:endParaRPr lang="ja-JP" altLang="ja-JP" sz="1400">
            <a:effectLst/>
          </a:endParaRPr>
        </a:p>
        <a:p>
          <a:r>
            <a:rPr kumimoji="1" lang="ja-JP" altLang="ja-JP" sz="1100">
              <a:solidFill>
                <a:schemeClr val="dk1"/>
              </a:solidFill>
              <a:effectLst/>
              <a:latin typeface="+mn-lt"/>
              <a:ea typeface="+mn-ea"/>
              <a:cs typeface="+mn-cs"/>
            </a:rPr>
            <a:t>排水機整備に基づく改修工事等に伴い、鉱害復旧施設維持管理基金を取り崩し、残高が減少した。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a:t>
          </a:r>
          <a:endParaRPr lang="ja-JP" altLang="ja-JP" sz="1400">
            <a:effectLst/>
          </a:endParaRPr>
        </a:p>
        <a:p>
          <a:r>
            <a:rPr kumimoji="1" lang="ja-JP" altLang="ja-JP" sz="1100">
              <a:solidFill>
                <a:schemeClr val="dk1"/>
              </a:solidFill>
              <a:effectLst/>
              <a:latin typeface="+mn-lt"/>
              <a:ea typeface="+mn-ea"/>
              <a:cs typeface="+mn-cs"/>
            </a:rPr>
            <a:t>公共施設の老朽化に伴い、維持補修費及び普通建設事業費等が増加することが予想されるため、公共施設等総合管理計画に基づき、当基金の活用を図る。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一般財源充当事業の事業費増額等により</a:t>
          </a:r>
          <a:r>
            <a:rPr kumimoji="1" lang="ja-JP" altLang="ja-JP" sz="1100">
              <a:solidFill>
                <a:schemeClr val="dk1"/>
              </a:solidFill>
              <a:effectLst/>
              <a:latin typeface="+mn-lt"/>
              <a:ea typeface="+mn-ea"/>
              <a:cs typeface="+mn-cs"/>
            </a:rPr>
            <a:t>、財政調整として取り崩す必要</a:t>
          </a:r>
          <a:r>
            <a:rPr kumimoji="1" lang="ja-JP" altLang="en-US" sz="1100">
              <a:solidFill>
                <a:schemeClr val="dk1"/>
              </a:solidFill>
              <a:effectLst/>
              <a:latin typeface="+mn-lt"/>
              <a:ea typeface="+mn-ea"/>
              <a:cs typeface="+mn-cs"/>
            </a:rPr>
            <a:t>があ</a:t>
          </a:r>
          <a:r>
            <a:rPr kumimoji="1" lang="ja-JP" altLang="ja-JP" sz="1100">
              <a:solidFill>
                <a:schemeClr val="dk1"/>
              </a:solidFill>
              <a:effectLst/>
              <a:latin typeface="+mn-lt"/>
              <a:ea typeface="+mn-ea"/>
              <a:cs typeface="+mn-cs"/>
            </a:rPr>
            <a:t>り、前年度より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財政調整基金は公共施設の整備や維持管理、人件費の増額等により、今後減少していくことが予想されるため、財政の健全な運営に資するために適切な残高を確保する。</a:t>
          </a:r>
          <a:endParaRPr lang="ja-JP" altLang="ja-JP" sz="1400">
            <a:effectLst/>
          </a:endParaRPr>
        </a:p>
        <a:p>
          <a:r>
            <a:rPr kumimoji="1" lang="ja-JP" altLang="ja-JP" sz="1100">
              <a:solidFill>
                <a:schemeClr val="dk1"/>
              </a:solidFill>
              <a:effectLst/>
              <a:latin typeface="+mn-lt"/>
              <a:ea typeface="+mn-ea"/>
              <a:cs typeface="+mn-cs"/>
            </a:rPr>
            <a:t>　特定目的基金は、その使途に応じた活用を図り、財政運営の健全化に努める。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下水道事業のため取り崩しを行ったこと等により、減額となった。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給食センターの改築、フットボールセンターの整備等の大型事業の償還が始まり、公債費は増額していくことが見込まれるため、今後繰上償還を行う等、公債費の抑制の為、当基金の有効活用を図る。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24575666</v>
      </c>
      <c r="BO4" s="449"/>
      <c r="BP4" s="449"/>
      <c r="BQ4" s="449"/>
      <c r="BR4" s="449"/>
      <c r="BS4" s="449"/>
      <c r="BT4" s="449"/>
      <c r="BU4" s="450"/>
      <c r="BV4" s="448">
        <v>24472101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4.8</v>
      </c>
      <c r="CU4" s="589"/>
      <c r="CV4" s="589"/>
      <c r="CW4" s="589"/>
      <c r="CX4" s="589"/>
      <c r="CY4" s="589"/>
      <c r="CZ4" s="589"/>
      <c r="DA4" s="590"/>
      <c r="DB4" s="588">
        <v>4.7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23784434</v>
      </c>
      <c r="BO5" s="420"/>
      <c r="BP5" s="420"/>
      <c r="BQ5" s="420"/>
      <c r="BR5" s="420"/>
      <c r="BS5" s="420"/>
      <c r="BT5" s="420"/>
      <c r="BU5" s="421"/>
      <c r="BV5" s="419">
        <v>23608488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95.7</v>
      </c>
      <c r="CU5" s="417"/>
      <c r="CV5" s="417"/>
      <c r="CW5" s="417"/>
      <c r="CX5" s="417"/>
      <c r="CY5" s="417"/>
      <c r="CZ5" s="417"/>
      <c r="DA5" s="418"/>
      <c r="DB5" s="416">
        <v>92.9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791232</v>
      </c>
      <c r="BO6" s="420"/>
      <c r="BP6" s="420"/>
      <c r="BQ6" s="420"/>
      <c r="BR6" s="420"/>
      <c r="BS6" s="420"/>
      <c r="BT6" s="420"/>
      <c r="BU6" s="421"/>
      <c r="BV6" s="419">
        <v>863613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96.2</v>
      </c>
      <c r="CU6" s="563"/>
      <c r="CV6" s="563"/>
      <c r="CW6" s="563"/>
      <c r="CX6" s="563"/>
      <c r="CY6" s="563"/>
      <c r="CZ6" s="563"/>
      <c r="DA6" s="564"/>
      <c r="DB6" s="562">
        <v>94.1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194084</v>
      </c>
      <c r="BO7" s="420"/>
      <c r="BP7" s="420"/>
      <c r="BQ7" s="420"/>
      <c r="BR7" s="420"/>
      <c r="BS7" s="420"/>
      <c r="BT7" s="420"/>
      <c r="BU7" s="421"/>
      <c r="BV7" s="419">
        <v>290034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12393376</v>
      </c>
      <c r="CU7" s="420"/>
      <c r="CV7" s="420"/>
      <c r="CW7" s="420"/>
      <c r="CX7" s="420"/>
      <c r="CY7" s="420"/>
      <c r="CZ7" s="420"/>
      <c r="DA7" s="421"/>
      <c r="DB7" s="419">
        <v>12317282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597148</v>
      </c>
      <c r="BO8" s="420"/>
      <c r="BP8" s="420"/>
      <c r="BQ8" s="420"/>
      <c r="BR8" s="420"/>
      <c r="BS8" s="420"/>
      <c r="BT8" s="420"/>
      <c r="BU8" s="421"/>
      <c r="BV8" s="419">
        <v>573579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0.41</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43952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23569</v>
      </c>
      <c r="BO9" s="420"/>
      <c r="BP9" s="420"/>
      <c r="BQ9" s="420"/>
      <c r="BR9" s="420"/>
      <c r="BS9" s="420"/>
      <c r="BT9" s="420"/>
      <c r="BU9" s="421"/>
      <c r="BV9" s="419">
        <v>180126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14.1</v>
      </c>
      <c r="CU9" s="417"/>
      <c r="CV9" s="417"/>
      <c r="CW9" s="417"/>
      <c r="CX9" s="417"/>
      <c r="CY9" s="417"/>
      <c r="CZ9" s="417"/>
      <c r="DA9" s="418"/>
      <c r="DB9" s="416">
        <v>14.8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44259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1292</v>
      </c>
      <c r="BO10" s="420"/>
      <c r="BP10" s="420"/>
      <c r="BQ10" s="420"/>
      <c r="BR10" s="420"/>
      <c r="BS10" s="420"/>
      <c r="BT10" s="420"/>
      <c r="BU10" s="421"/>
      <c r="BV10" s="419">
        <v>114457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1400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44259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487051</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43959</v>
      </c>
      <c r="S13" s="507"/>
      <c r="T13" s="507"/>
      <c r="U13" s="507"/>
      <c r="V13" s="508"/>
      <c r="W13" s="509" t="s">
        <v>131</v>
      </c>
      <c r="X13" s="405"/>
      <c r="Y13" s="405"/>
      <c r="Z13" s="405"/>
      <c r="AA13" s="405"/>
      <c r="AB13" s="406"/>
      <c r="AC13" s="372">
        <v>1462</v>
      </c>
      <c r="AD13" s="373"/>
      <c r="AE13" s="373"/>
      <c r="AF13" s="373"/>
      <c r="AG13" s="374"/>
      <c r="AH13" s="372">
        <v>1819</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-460790</v>
      </c>
      <c r="BO13" s="420"/>
      <c r="BP13" s="420"/>
      <c r="BQ13" s="420"/>
      <c r="BR13" s="420"/>
      <c r="BS13" s="420"/>
      <c r="BT13" s="420"/>
      <c r="BU13" s="421"/>
      <c r="BV13" s="419">
        <v>294583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9.3000000000000007</v>
      </c>
      <c r="CU13" s="417"/>
      <c r="CV13" s="417"/>
      <c r="CW13" s="417"/>
      <c r="CX13" s="417"/>
      <c r="CY13" s="417"/>
      <c r="CZ13" s="417"/>
      <c r="DA13" s="418"/>
      <c r="DB13" s="416">
        <v>8.4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44365</v>
      </c>
      <c r="S14" s="507"/>
      <c r="T14" s="507"/>
      <c r="U14" s="507"/>
      <c r="V14" s="508"/>
      <c r="W14" s="510"/>
      <c r="X14" s="408"/>
      <c r="Y14" s="408"/>
      <c r="Z14" s="408"/>
      <c r="AA14" s="408"/>
      <c r="AB14" s="409"/>
      <c r="AC14" s="499">
        <v>6.7</v>
      </c>
      <c r="AD14" s="500"/>
      <c r="AE14" s="500"/>
      <c r="AF14" s="500"/>
      <c r="AG14" s="501"/>
      <c r="AH14" s="499">
        <v>8.1999999999999993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44135</v>
      </c>
      <c r="S15" s="507"/>
      <c r="T15" s="507"/>
      <c r="U15" s="507"/>
      <c r="V15" s="508"/>
      <c r="W15" s="509" t="s">
        <v>137</v>
      </c>
      <c r="X15" s="405"/>
      <c r="Y15" s="405"/>
      <c r="Z15" s="405"/>
      <c r="AA15" s="405"/>
      <c r="AB15" s="406"/>
      <c r="AC15" s="372">
        <v>5308</v>
      </c>
      <c r="AD15" s="373"/>
      <c r="AE15" s="373"/>
      <c r="AF15" s="373"/>
      <c r="AG15" s="374"/>
      <c r="AH15" s="372">
        <v>5258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4724100</v>
      </c>
      <c r="BO15" s="449"/>
      <c r="BP15" s="449"/>
      <c r="BQ15" s="449"/>
      <c r="BR15" s="449"/>
      <c r="BS15" s="449"/>
      <c r="BT15" s="449"/>
      <c r="BU15" s="450"/>
      <c r="BV15" s="448">
        <v>4591787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24.5</v>
      </c>
      <c r="AD16" s="500"/>
      <c r="AE16" s="500"/>
      <c r="AF16" s="500"/>
      <c r="AG16" s="501"/>
      <c r="AH16" s="499">
        <v>23.8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11157586</v>
      </c>
      <c r="BO16" s="420"/>
      <c r="BP16" s="420"/>
      <c r="BQ16" s="420"/>
      <c r="BR16" s="420"/>
      <c r="BS16" s="420"/>
      <c r="BT16" s="420"/>
      <c r="BU16" s="421"/>
      <c r="BV16" s="419">
        <v>10974764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14928</v>
      </c>
      <c r="AD17" s="373"/>
      <c r="AE17" s="373"/>
      <c r="AF17" s="373"/>
      <c r="AG17" s="374"/>
      <c r="AH17" s="372">
        <v>15009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5889902</v>
      </c>
      <c r="BO17" s="420"/>
      <c r="BP17" s="420"/>
      <c r="BQ17" s="420"/>
      <c r="BR17" s="420"/>
      <c r="BS17" s="420"/>
      <c r="BT17" s="420"/>
      <c r="BU17" s="421"/>
      <c r="BV17" s="419">
        <v>5735864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95.81</v>
      </c>
      <c r="M18" s="472"/>
      <c r="N18" s="472"/>
      <c r="O18" s="472"/>
      <c r="P18" s="472"/>
      <c r="Q18" s="472"/>
      <c r="R18" s="473"/>
      <c r="S18" s="473"/>
      <c r="T18" s="473"/>
      <c r="U18" s="473"/>
      <c r="V18" s="474"/>
      <c r="W18" s="490"/>
      <c r="X18" s="491"/>
      <c r="Y18" s="491"/>
      <c r="Z18" s="491"/>
      <c r="AA18" s="491"/>
      <c r="AB18" s="515"/>
      <c r="AC18" s="389">
        <v>68.8</v>
      </c>
      <c r="AD18" s="390"/>
      <c r="AE18" s="390"/>
      <c r="AF18" s="390"/>
      <c r="AG18" s="475"/>
      <c r="AH18" s="389">
        <v>68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11949146</v>
      </c>
      <c r="BO18" s="420"/>
      <c r="BP18" s="420"/>
      <c r="BQ18" s="420"/>
      <c r="BR18" s="420"/>
      <c r="BS18" s="420"/>
      <c r="BT18" s="420"/>
      <c r="BU18" s="421"/>
      <c r="BV18" s="419">
        <v>11669539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459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14921000</v>
      </c>
      <c r="BO19" s="420"/>
      <c r="BP19" s="420"/>
      <c r="BQ19" s="420"/>
      <c r="BR19" s="420"/>
      <c r="BS19" s="420"/>
      <c r="BT19" s="420"/>
      <c r="BU19" s="421"/>
      <c r="BV19" s="419">
        <v>14403443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15907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17837150</v>
      </c>
      <c r="BO22" s="449"/>
      <c r="BP22" s="449"/>
      <c r="BQ22" s="449"/>
      <c r="BR22" s="449"/>
      <c r="BS22" s="449"/>
      <c r="BT22" s="449"/>
      <c r="BU22" s="450"/>
      <c r="BV22" s="448">
        <v>17934503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13893417</v>
      </c>
      <c r="BO23" s="420"/>
      <c r="BP23" s="420"/>
      <c r="BQ23" s="420"/>
      <c r="BR23" s="420"/>
      <c r="BS23" s="420"/>
      <c r="BT23" s="420"/>
      <c r="BU23" s="421"/>
      <c r="BV23" s="419">
        <v>13623882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8230</v>
      </c>
      <c r="R24" s="373"/>
      <c r="S24" s="373"/>
      <c r="T24" s="373"/>
      <c r="U24" s="373"/>
      <c r="V24" s="374"/>
      <c r="W24" s="462"/>
      <c r="X24" s="399"/>
      <c r="Y24" s="400"/>
      <c r="Z24" s="375" t="s">
        <v>162</v>
      </c>
      <c r="AA24" s="376"/>
      <c r="AB24" s="376"/>
      <c r="AC24" s="376"/>
      <c r="AD24" s="376"/>
      <c r="AE24" s="376"/>
      <c r="AF24" s="376"/>
      <c r="AG24" s="377"/>
      <c r="AH24" s="372">
        <v>348</v>
      </c>
      <c r="AI24" s="373"/>
      <c r="AJ24" s="373"/>
      <c r="AK24" s="373"/>
      <c r="AL24" s="374"/>
      <c r="AM24" s="372">
        <v>1035300</v>
      </c>
      <c r="AN24" s="373"/>
      <c r="AO24" s="373"/>
      <c r="AP24" s="373"/>
      <c r="AQ24" s="373"/>
      <c r="AR24" s="374"/>
      <c r="AS24" s="372">
        <v>2975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11789204</v>
      </c>
      <c r="BO24" s="420"/>
      <c r="BP24" s="420"/>
      <c r="BQ24" s="420"/>
      <c r="BR24" s="420"/>
      <c r="BS24" s="420"/>
      <c r="BT24" s="420"/>
      <c r="BU24" s="421"/>
      <c r="BV24" s="419">
        <v>11274009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6590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7803497</v>
      </c>
      <c r="BO25" s="449"/>
      <c r="BP25" s="449"/>
      <c r="BQ25" s="449"/>
      <c r="BR25" s="449"/>
      <c r="BS25" s="449"/>
      <c r="BT25" s="449"/>
      <c r="BU25" s="450"/>
      <c r="BV25" s="448">
        <v>6939030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5980</v>
      </c>
      <c r="R26" s="373"/>
      <c r="S26" s="373"/>
      <c r="T26" s="373"/>
      <c r="U26" s="373"/>
      <c r="V26" s="374"/>
      <c r="W26" s="462"/>
      <c r="X26" s="399"/>
      <c r="Y26" s="400"/>
      <c r="Z26" s="375" t="s">
        <v>168</v>
      </c>
      <c r="AA26" s="430"/>
      <c r="AB26" s="430"/>
      <c r="AC26" s="430"/>
      <c r="AD26" s="430"/>
      <c r="AE26" s="430"/>
      <c r="AF26" s="430"/>
      <c r="AG26" s="431"/>
      <c r="AH26" s="372">
        <v>29</v>
      </c>
      <c r="AI26" s="373"/>
      <c r="AJ26" s="373"/>
      <c r="AK26" s="373"/>
      <c r="AL26" s="374"/>
      <c r="AM26" s="372">
        <v>86739</v>
      </c>
      <c r="AN26" s="373"/>
      <c r="AO26" s="373"/>
      <c r="AP26" s="373"/>
      <c r="AQ26" s="373"/>
      <c r="AR26" s="374"/>
      <c r="AS26" s="372">
        <v>2991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4600</v>
      </c>
      <c r="R27" s="373"/>
      <c r="S27" s="373"/>
      <c r="T27" s="373"/>
      <c r="U27" s="373"/>
      <c r="V27" s="374"/>
      <c r="W27" s="462"/>
      <c r="X27" s="399"/>
      <c r="Y27" s="400"/>
      <c r="Z27" s="375" t="s">
        <v>171</v>
      </c>
      <c r="AA27" s="376"/>
      <c r="AB27" s="376"/>
      <c r="AC27" s="376"/>
      <c r="AD27" s="376"/>
      <c r="AE27" s="376"/>
      <c r="AF27" s="376"/>
      <c r="AG27" s="377"/>
      <c r="AH27" s="372">
        <v>7</v>
      </c>
      <c r="AI27" s="373"/>
      <c r="AJ27" s="373"/>
      <c r="AK27" s="373"/>
      <c r="AL27" s="374"/>
      <c r="AM27" s="372">
        <v>23784</v>
      </c>
      <c r="AN27" s="373"/>
      <c r="AO27" s="373"/>
      <c r="AP27" s="373"/>
      <c r="AQ27" s="373"/>
      <c r="AR27" s="374"/>
      <c r="AS27" s="372">
        <v>3398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1265164</v>
      </c>
      <c r="BO27" s="454"/>
      <c r="BP27" s="454"/>
      <c r="BQ27" s="454"/>
      <c r="BR27" s="454"/>
      <c r="BS27" s="454"/>
      <c r="BT27" s="454"/>
      <c r="BU27" s="455"/>
      <c r="BV27" s="453">
        <v>1265164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4010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2727057</v>
      </c>
      <c r="BO28" s="449"/>
      <c r="BP28" s="449"/>
      <c r="BQ28" s="449"/>
      <c r="BR28" s="449"/>
      <c r="BS28" s="449"/>
      <c r="BT28" s="449"/>
      <c r="BU28" s="450"/>
      <c r="BV28" s="448">
        <v>2739238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18</v>
      </c>
      <c r="M29" s="373"/>
      <c r="N29" s="373"/>
      <c r="O29" s="373"/>
      <c r="P29" s="374"/>
      <c r="Q29" s="372">
        <v>3740</v>
      </c>
      <c r="R29" s="373"/>
      <c r="S29" s="373"/>
      <c r="T29" s="373"/>
      <c r="U29" s="373"/>
      <c r="V29" s="374"/>
      <c r="W29" s="463"/>
      <c r="X29" s="464"/>
      <c r="Y29" s="465"/>
      <c r="Z29" s="375" t="s">
        <v>177</v>
      </c>
      <c r="AA29" s="376"/>
      <c r="AB29" s="376"/>
      <c r="AC29" s="376"/>
      <c r="AD29" s="376"/>
      <c r="AE29" s="376"/>
      <c r="AF29" s="376"/>
      <c r="AG29" s="377"/>
      <c r="AH29" s="372">
        <v>355</v>
      </c>
      <c r="AI29" s="373"/>
      <c r="AJ29" s="373"/>
      <c r="AK29" s="373"/>
      <c r="AL29" s="374"/>
      <c r="AM29" s="372">
        <v>1059084</v>
      </c>
      <c r="AN29" s="373"/>
      <c r="AO29" s="373"/>
      <c r="AP29" s="373"/>
      <c r="AQ29" s="373"/>
      <c r="AR29" s="374"/>
      <c r="AS29" s="372">
        <v>2983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2119239</v>
      </c>
      <c r="BO29" s="420"/>
      <c r="BP29" s="420"/>
      <c r="BQ29" s="420"/>
      <c r="BR29" s="420"/>
      <c r="BS29" s="420"/>
      <c r="BT29" s="420"/>
      <c r="BU29" s="421"/>
      <c r="BV29" s="419">
        <v>2142683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13016737</v>
      </c>
      <c r="BO30" s="454"/>
      <c r="BP30" s="454"/>
      <c r="BQ30" s="454"/>
      <c r="BR30" s="454"/>
      <c r="BS30" s="454"/>
      <c r="BT30" s="454"/>
      <c r="BU30" s="455"/>
      <c r="BV30" s="453">
        <v>13155137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天山地区共同衛生処理場組合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天山地区共同斎場組合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f t="shared" si="0"/>
        <v>6</v>
      </c>
      <c r="AN36" s="367"/>
      <c r="AO36" s="368" t="str">
        <f>IF('各会計、関係団体の財政状況及び健全化判断比率'!B32="","",'各会計、関係団体の財政状況及び健全化判断比率'!B32)</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佐賀中部広域連合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佐賀県後期高齢者医療広域連合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佐賀県市町総合事務組合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天山地区共同環境組合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多久小城医療組合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佐賀中部広域連合（介護）</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佐賀県後期高齢者医療広域連合（医療）</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佐賀県市町総合事務組合（交通災害）</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ed7ucnnMaQXvNmxFEJjsPhf9hbelAnG4csE+rOYyBMEpApzCkIojht6NfhOxWCCoBsYets6RTTNU2PKpVJJU7Q==" saltValue="i494hp+zE9Ej+nQ+NVleP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4596598</v>
      </c>
      <c r="S5" s="677"/>
      <c r="T5" s="677"/>
      <c r="U5" s="677"/>
      <c r="V5" s="677"/>
      <c r="W5" s="677"/>
      <c r="X5" s="677"/>
      <c r="Y5" s="702"/>
      <c r="Z5" s="715">
        <v>18.7</v>
      </c>
      <c r="AA5" s="715"/>
      <c r="AB5" s="715"/>
      <c r="AC5" s="715"/>
      <c r="AD5" s="716">
        <v>4596598</v>
      </c>
      <c r="AE5" s="716"/>
      <c r="AF5" s="716"/>
      <c r="AG5" s="716"/>
      <c r="AH5" s="716"/>
      <c r="AI5" s="716"/>
      <c r="AJ5" s="716"/>
      <c r="AK5" s="716"/>
      <c r="AL5" s="703">
        <v>37</v>
      </c>
      <c r="AM5" s="685"/>
      <c r="AN5" s="685"/>
      <c r="AO5" s="704"/>
      <c r="AP5" s="679" t="s">
        <v>216</v>
      </c>
      <c r="AQ5" s="680"/>
      <c r="AR5" s="680"/>
      <c r="AS5" s="680"/>
      <c r="AT5" s="680"/>
      <c r="AU5" s="680"/>
      <c r="AV5" s="680"/>
      <c r="AW5" s="680"/>
      <c r="AX5" s="680"/>
      <c r="AY5" s="680"/>
      <c r="AZ5" s="680"/>
      <c r="BA5" s="680"/>
      <c r="BB5" s="680"/>
      <c r="BC5" s="680"/>
      <c r="BD5" s="680"/>
      <c r="BE5" s="680"/>
      <c r="BF5" s="681"/>
      <c r="BG5" s="621">
        <v>4596559</v>
      </c>
      <c r="BH5" s="622"/>
      <c r="BI5" s="622"/>
      <c r="BJ5" s="622"/>
      <c r="BK5" s="622"/>
      <c r="BL5" s="622"/>
      <c r="BM5" s="622"/>
      <c r="BN5" s="623"/>
      <c r="BO5" s="659">
        <v>100</v>
      </c>
      <c r="BP5" s="659"/>
      <c r="BQ5" s="659"/>
      <c r="BR5" s="659"/>
      <c r="BS5" s="660">
        <v>33601</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144167</v>
      </c>
      <c r="S6" s="622"/>
      <c r="T6" s="622"/>
      <c r="U6" s="622"/>
      <c r="V6" s="622"/>
      <c r="W6" s="622"/>
      <c r="X6" s="622"/>
      <c r="Y6" s="623"/>
      <c r="Z6" s="659">
        <v>0.6</v>
      </c>
      <c r="AA6" s="659"/>
      <c r="AB6" s="659"/>
      <c r="AC6" s="659"/>
      <c r="AD6" s="660">
        <v>144167</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4596559</v>
      </c>
      <c r="BH6" s="622"/>
      <c r="BI6" s="622"/>
      <c r="BJ6" s="622"/>
      <c r="BK6" s="622"/>
      <c r="BL6" s="622"/>
      <c r="BM6" s="622"/>
      <c r="BN6" s="623"/>
      <c r="BO6" s="659">
        <v>100</v>
      </c>
      <c r="BP6" s="659"/>
      <c r="BQ6" s="659"/>
      <c r="BR6" s="659"/>
      <c r="BS6" s="660">
        <v>33601</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199586</v>
      </c>
      <c r="CS6" s="622"/>
      <c r="CT6" s="622"/>
      <c r="CU6" s="622"/>
      <c r="CV6" s="622"/>
      <c r="CW6" s="622"/>
      <c r="CX6" s="622"/>
      <c r="CY6" s="623"/>
      <c r="CZ6" s="703">
        <v>0.8</v>
      </c>
      <c r="DA6" s="685"/>
      <c r="DB6" s="685"/>
      <c r="DC6" s="705"/>
      <c r="DD6" s="627">
        <v>121</v>
      </c>
      <c r="DE6" s="622"/>
      <c r="DF6" s="622"/>
      <c r="DG6" s="622"/>
      <c r="DH6" s="622"/>
      <c r="DI6" s="622"/>
      <c r="DJ6" s="622"/>
      <c r="DK6" s="622"/>
      <c r="DL6" s="622"/>
      <c r="DM6" s="622"/>
      <c r="DN6" s="622"/>
      <c r="DO6" s="622"/>
      <c r="DP6" s="623"/>
      <c r="DQ6" s="627">
        <v>199586</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1725</v>
      </c>
      <c r="S7" s="622"/>
      <c r="T7" s="622"/>
      <c r="U7" s="622"/>
      <c r="V7" s="622"/>
      <c r="W7" s="622"/>
      <c r="X7" s="622"/>
      <c r="Y7" s="623"/>
      <c r="Z7" s="659">
        <v>0</v>
      </c>
      <c r="AA7" s="659"/>
      <c r="AB7" s="659"/>
      <c r="AC7" s="659"/>
      <c r="AD7" s="660">
        <v>1725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2197304</v>
      </c>
      <c r="BH7" s="622"/>
      <c r="BI7" s="622"/>
      <c r="BJ7" s="622"/>
      <c r="BK7" s="622"/>
      <c r="BL7" s="622"/>
      <c r="BM7" s="622"/>
      <c r="BN7" s="623"/>
      <c r="BO7" s="659">
        <v>47.8</v>
      </c>
      <c r="BP7" s="659"/>
      <c r="BQ7" s="659"/>
      <c r="BR7" s="659"/>
      <c r="BS7" s="660">
        <v>33601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2456340</v>
      </c>
      <c r="CS7" s="622"/>
      <c r="CT7" s="622"/>
      <c r="CU7" s="622"/>
      <c r="CV7" s="622"/>
      <c r="CW7" s="622"/>
      <c r="CX7" s="622"/>
      <c r="CY7" s="623"/>
      <c r="CZ7" s="659">
        <v>10.3</v>
      </c>
      <c r="DA7" s="659"/>
      <c r="DB7" s="659"/>
      <c r="DC7" s="659"/>
      <c r="DD7" s="627">
        <v>16488</v>
      </c>
      <c r="DE7" s="622"/>
      <c r="DF7" s="622"/>
      <c r="DG7" s="622"/>
      <c r="DH7" s="622"/>
      <c r="DI7" s="622"/>
      <c r="DJ7" s="622"/>
      <c r="DK7" s="622"/>
      <c r="DL7" s="622"/>
      <c r="DM7" s="622"/>
      <c r="DN7" s="622"/>
      <c r="DO7" s="622"/>
      <c r="DP7" s="623"/>
      <c r="DQ7" s="627">
        <v>1520658</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20007</v>
      </c>
      <c r="S8" s="622"/>
      <c r="T8" s="622"/>
      <c r="U8" s="622"/>
      <c r="V8" s="622"/>
      <c r="W8" s="622"/>
      <c r="X8" s="622"/>
      <c r="Y8" s="623"/>
      <c r="Z8" s="659">
        <v>0.1</v>
      </c>
      <c r="AA8" s="659"/>
      <c r="AB8" s="659"/>
      <c r="AC8" s="659"/>
      <c r="AD8" s="660">
        <v>20007</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81181</v>
      </c>
      <c r="BH8" s="622"/>
      <c r="BI8" s="622"/>
      <c r="BJ8" s="622"/>
      <c r="BK8" s="622"/>
      <c r="BL8" s="622"/>
      <c r="BM8" s="622"/>
      <c r="BN8" s="623"/>
      <c r="BO8" s="659">
        <v>1.8</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8675659</v>
      </c>
      <c r="CS8" s="622"/>
      <c r="CT8" s="622"/>
      <c r="CU8" s="622"/>
      <c r="CV8" s="622"/>
      <c r="CW8" s="622"/>
      <c r="CX8" s="622"/>
      <c r="CY8" s="623"/>
      <c r="CZ8" s="659">
        <v>36.5</v>
      </c>
      <c r="DA8" s="659"/>
      <c r="DB8" s="659"/>
      <c r="DC8" s="659"/>
      <c r="DD8" s="627">
        <v>72841</v>
      </c>
      <c r="DE8" s="622"/>
      <c r="DF8" s="622"/>
      <c r="DG8" s="622"/>
      <c r="DH8" s="622"/>
      <c r="DI8" s="622"/>
      <c r="DJ8" s="622"/>
      <c r="DK8" s="622"/>
      <c r="DL8" s="622"/>
      <c r="DM8" s="622"/>
      <c r="DN8" s="622"/>
      <c r="DO8" s="622"/>
      <c r="DP8" s="623"/>
      <c r="DQ8" s="627">
        <v>4077950</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22592</v>
      </c>
      <c r="S9" s="622"/>
      <c r="T9" s="622"/>
      <c r="U9" s="622"/>
      <c r="V9" s="622"/>
      <c r="W9" s="622"/>
      <c r="X9" s="622"/>
      <c r="Y9" s="623"/>
      <c r="Z9" s="659">
        <v>0.1</v>
      </c>
      <c r="AA9" s="659"/>
      <c r="AB9" s="659"/>
      <c r="AC9" s="659"/>
      <c r="AD9" s="660">
        <v>22592</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1923658</v>
      </c>
      <c r="BH9" s="622"/>
      <c r="BI9" s="622"/>
      <c r="BJ9" s="622"/>
      <c r="BK9" s="622"/>
      <c r="BL9" s="622"/>
      <c r="BM9" s="622"/>
      <c r="BN9" s="623"/>
      <c r="BO9" s="659">
        <v>41.8</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1790591</v>
      </c>
      <c r="CS9" s="622"/>
      <c r="CT9" s="622"/>
      <c r="CU9" s="622"/>
      <c r="CV9" s="622"/>
      <c r="CW9" s="622"/>
      <c r="CX9" s="622"/>
      <c r="CY9" s="623"/>
      <c r="CZ9" s="659">
        <v>7.5</v>
      </c>
      <c r="DA9" s="659"/>
      <c r="DB9" s="659"/>
      <c r="DC9" s="659"/>
      <c r="DD9" s="627">
        <v>7176</v>
      </c>
      <c r="DE9" s="622"/>
      <c r="DF9" s="622"/>
      <c r="DG9" s="622"/>
      <c r="DH9" s="622"/>
      <c r="DI9" s="622"/>
      <c r="DJ9" s="622"/>
      <c r="DK9" s="622"/>
      <c r="DL9" s="622"/>
      <c r="DM9" s="622"/>
      <c r="DN9" s="622"/>
      <c r="DO9" s="622"/>
      <c r="DP9" s="623"/>
      <c r="DQ9" s="627">
        <v>1296120</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74769</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9180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180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1006521</v>
      </c>
      <c r="S11" s="622"/>
      <c r="T11" s="622"/>
      <c r="U11" s="622"/>
      <c r="V11" s="622"/>
      <c r="W11" s="622"/>
      <c r="X11" s="622"/>
      <c r="Y11" s="623"/>
      <c r="Z11" s="624">
        <v>4.0999999999999996</v>
      </c>
      <c r="AA11" s="625"/>
      <c r="AB11" s="625"/>
      <c r="AC11" s="626"/>
      <c r="AD11" s="627">
        <v>1006521</v>
      </c>
      <c r="AE11" s="622"/>
      <c r="AF11" s="622"/>
      <c r="AG11" s="622"/>
      <c r="AH11" s="622"/>
      <c r="AI11" s="622"/>
      <c r="AJ11" s="622"/>
      <c r="AK11" s="623"/>
      <c r="AL11" s="624">
        <v>8.1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117696</v>
      </c>
      <c r="BH11" s="622"/>
      <c r="BI11" s="622"/>
      <c r="BJ11" s="622"/>
      <c r="BK11" s="622"/>
      <c r="BL11" s="622"/>
      <c r="BM11" s="622"/>
      <c r="BN11" s="623"/>
      <c r="BO11" s="659">
        <v>2.6</v>
      </c>
      <c r="BP11" s="659"/>
      <c r="BQ11" s="659"/>
      <c r="BR11" s="659"/>
      <c r="BS11" s="660">
        <v>33601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1094788</v>
      </c>
      <c r="CS11" s="622"/>
      <c r="CT11" s="622"/>
      <c r="CU11" s="622"/>
      <c r="CV11" s="622"/>
      <c r="CW11" s="622"/>
      <c r="CX11" s="622"/>
      <c r="CY11" s="623"/>
      <c r="CZ11" s="659">
        <v>4.5999999999999996</v>
      </c>
      <c r="DA11" s="659"/>
      <c r="DB11" s="659"/>
      <c r="DC11" s="659"/>
      <c r="DD11" s="627">
        <v>279292</v>
      </c>
      <c r="DE11" s="622"/>
      <c r="DF11" s="622"/>
      <c r="DG11" s="622"/>
      <c r="DH11" s="622"/>
      <c r="DI11" s="622"/>
      <c r="DJ11" s="622"/>
      <c r="DK11" s="622"/>
      <c r="DL11" s="622"/>
      <c r="DM11" s="622"/>
      <c r="DN11" s="622"/>
      <c r="DO11" s="622"/>
      <c r="DP11" s="623"/>
      <c r="DQ11" s="627">
        <v>522560</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1871724</v>
      </c>
      <c r="BH12" s="622"/>
      <c r="BI12" s="622"/>
      <c r="BJ12" s="622"/>
      <c r="BK12" s="622"/>
      <c r="BL12" s="622"/>
      <c r="BM12" s="622"/>
      <c r="BN12" s="623"/>
      <c r="BO12" s="659">
        <v>40.700000000000003</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355317</v>
      </c>
      <c r="CS12" s="622"/>
      <c r="CT12" s="622"/>
      <c r="CU12" s="622"/>
      <c r="CV12" s="622"/>
      <c r="CW12" s="622"/>
      <c r="CX12" s="622"/>
      <c r="CY12" s="623"/>
      <c r="CZ12" s="659">
        <v>1.5</v>
      </c>
      <c r="DA12" s="659"/>
      <c r="DB12" s="659"/>
      <c r="DC12" s="659"/>
      <c r="DD12" s="627">
        <v>264</v>
      </c>
      <c r="DE12" s="622"/>
      <c r="DF12" s="622"/>
      <c r="DG12" s="622"/>
      <c r="DH12" s="622"/>
      <c r="DI12" s="622"/>
      <c r="DJ12" s="622"/>
      <c r="DK12" s="622"/>
      <c r="DL12" s="622"/>
      <c r="DM12" s="622"/>
      <c r="DN12" s="622"/>
      <c r="DO12" s="622"/>
      <c r="DP12" s="623"/>
      <c r="DQ12" s="627">
        <v>254793</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1869920</v>
      </c>
      <c r="BH13" s="622"/>
      <c r="BI13" s="622"/>
      <c r="BJ13" s="622"/>
      <c r="BK13" s="622"/>
      <c r="BL13" s="622"/>
      <c r="BM13" s="622"/>
      <c r="BN13" s="623"/>
      <c r="BO13" s="659">
        <v>40.700000000000003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2021655</v>
      </c>
      <c r="CS13" s="622"/>
      <c r="CT13" s="622"/>
      <c r="CU13" s="622"/>
      <c r="CV13" s="622"/>
      <c r="CW13" s="622"/>
      <c r="CX13" s="622"/>
      <c r="CY13" s="623"/>
      <c r="CZ13" s="659">
        <v>8.5</v>
      </c>
      <c r="DA13" s="659"/>
      <c r="DB13" s="659"/>
      <c r="DC13" s="659"/>
      <c r="DD13" s="627">
        <v>438352</v>
      </c>
      <c r="DE13" s="622"/>
      <c r="DF13" s="622"/>
      <c r="DG13" s="622"/>
      <c r="DH13" s="622"/>
      <c r="DI13" s="622"/>
      <c r="DJ13" s="622"/>
      <c r="DK13" s="622"/>
      <c r="DL13" s="622"/>
      <c r="DM13" s="622"/>
      <c r="DN13" s="622"/>
      <c r="DO13" s="622"/>
      <c r="DP13" s="623"/>
      <c r="DQ13" s="627">
        <v>1443822</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887</v>
      </c>
      <c r="S14" s="622"/>
      <c r="T14" s="622"/>
      <c r="U14" s="622"/>
      <c r="V14" s="622"/>
      <c r="W14" s="622"/>
      <c r="X14" s="622"/>
      <c r="Y14" s="623"/>
      <c r="Z14" s="659">
        <v>0</v>
      </c>
      <c r="AA14" s="659"/>
      <c r="AB14" s="659"/>
      <c r="AC14" s="659"/>
      <c r="AD14" s="660">
        <v>887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188733</v>
      </c>
      <c r="BH14" s="622"/>
      <c r="BI14" s="622"/>
      <c r="BJ14" s="622"/>
      <c r="BK14" s="622"/>
      <c r="BL14" s="622"/>
      <c r="BM14" s="622"/>
      <c r="BN14" s="623"/>
      <c r="BO14" s="659">
        <v>4.0999999999999996</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921263</v>
      </c>
      <c r="CS14" s="622"/>
      <c r="CT14" s="622"/>
      <c r="CU14" s="622"/>
      <c r="CV14" s="622"/>
      <c r="CW14" s="622"/>
      <c r="CX14" s="622"/>
      <c r="CY14" s="623"/>
      <c r="CZ14" s="659">
        <v>3.9</v>
      </c>
      <c r="DA14" s="659"/>
      <c r="DB14" s="659"/>
      <c r="DC14" s="659"/>
      <c r="DD14" s="627">
        <v>69797</v>
      </c>
      <c r="DE14" s="622"/>
      <c r="DF14" s="622"/>
      <c r="DG14" s="622"/>
      <c r="DH14" s="622"/>
      <c r="DI14" s="622"/>
      <c r="DJ14" s="622"/>
      <c r="DK14" s="622"/>
      <c r="DL14" s="622"/>
      <c r="DM14" s="622"/>
      <c r="DN14" s="622"/>
      <c r="DO14" s="622"/>
      <c r="DP14" s="623"/>
      <c r="DQ14" s="627">
        <v>804624</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338798</v>
      </c>
      <c r="BH15" s="622"/>
      <c r="BI15" s="622"/>
      <c r="BJ15" s="622"/>
      <c r="BK15" s="622"/>
      <c r="BL15" s="622"/>
      <c r="BM15" s="622"/>
      <c r="BN15" s="623"/>
      <c r="BO15" s="659">
        <v>7.4</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4064994</v>
      </c>
      <c r="CS15" s="622"/>
      <c r="CT15" s="622"/>
      <c r="CU15" s="622"/>
      <c r="CV15" s="622"/>
      <c r="CW15" s="622"/>
      <c r="CX15" s="622"/>
      <c r="CY15" s="623"/>
      <c r="CZ15" s="659">
        <v>17.100000000000001</v>
      </c>
      <c r="DA15" s="659"/>
      <c r="DB15" s="659"/>
      <c r="DC15" s="659"/>
      <c r="DD15" s="627">
        <v>2057743</v>
      </c>
      <c r="DE15" s="622"/>
      <c r="DF15" s="622"/>
      <c r="DG15" s="622"/>
      <c r="DH15" s="622"/>
      <c r="DI15" s="622"/>
      <c r="DJ15" s="622"/>
      <c r="DK15" s="622"/>
      <c r="DL15" s="622"/>
      <c r="DM15" s="622"/>
      <c r="DN15" s="622"/>
      <c r="DO15" s="622"/>
      <c r="DP15" s="623"/>
      <c r="DQ15" s="627">
        <v>1881921</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12249</v>
      </c>
      <c r="S16" s="622"/>
      <c r="T16" s="622"/>
      <c r="U16" s="622"/>
      <c r="V16" s="622"/>
      <c r="W16" s="622"/>
      <c r="X16" s="622"/>
      <c r="Y16" s="623"/>
      <c r="Z16" s="659">
        <v>0</v>
      </c>
      <c r="AA16" s="659"/>
      <c r="AB16" s="659"/>
      <c r="AC16" s="659"/>
      <c r="AD16" s="660">
        <v>12249</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32739</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20798</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66978</v>
      </c>
      <c r="S17" s="622"/>
      <c r="T17" s="622"/>
      <c r="U17" s="622"/>
      <c r="V17" s="622"/>
      <c r="W17" s="622"/>
      <c r="X17" s="622"/>
      <c r="Y17" s="623"/>
      <c r="Z17" s="659">
        <v>0.3</v>
      </c>
      <c r="AA17" s="659"/>
      <c r="AB17" s="659"/>
      <c r="AC17" s="659"/>
      <c r="AD17" s="660">
        <v>66978</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2162322</v>
      </c>
      <c r="CS17" s="622"/>
      <c r="CT17" s="622"/>
      <c r="CU17" s="622"/>
      <c r="CV17" s="622"/>
      <c r="CW17" s="622"/>
      <c r="CX17" s="622"/>
      <c r="CY17" s="623"/>
      <c r="CZ17" s="659">
        <v>9.1</v>
      </c>
      <c r="DA17" s="659"/>
      <c r="DB17" s="659"/>
      <c r="DC17" s="659"/>
      <c r="DD17" s="627" t="s">
        <v>122</v>
      </c>
      <c r="DE17" s="622"/>
      <c r="DF17" s="622"/>
      <c r="DG17" s="622"/>
      <c r="DH17" s="622"/>
      <c r="DI17" s="622"/>
      <c r="DJ17" s="622"/>
      <c r="DK17" s="622"/>
      <c r="DL17" s="622"/>
      <c r="DM17" s="622"/>
      <c r="DN17" s="622"/>
      <c r="DO17" s="622"/>
      <c r="DP17" s="623"/>
      <c r="DQ17" s="627">
        <v>2106756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48357</v>
      </c>
      <c r="S18" s="622"/>
      <c r="T18" s="622"/>
      <c r="U18" s="622"/>
      <c r="V18" s="622"/>
      <c r="W18" s="622"/>
      <c r="X18" s="622"/>
      <c r="Y18" s="623"/>
      <c r="Z18" s="659">
        <v>0.2</v>
      </c>
      <c r="AA18" s="659"/>
      <c r="AB18" s="659"/>
      <c r="AC18" s="659"/>
      <c r="AD18" s="660">
        <v>48357</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48357</v>
      </c>
      <c r="S19" s="622"/>
      <c r="T19" s="622"/>
      <c r="U19" s="622"/>
      <c r="V19" s="622"/>
      <c r="W19" s="622"/>
      <c r="X19" s="622"/>
      <c r="Y19" s="623"/>
      <c r="Z19" s="659">
        <v>0.2</v>
      </c>
      <c r="AA19" s="659"/>
      <c r="AB19" s="659"/>
      <c r="AC19" s="659"/>
      <c r="AD19" s="660">
        <v>48357</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39</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39</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23784434</v>
      </c>
      <c r="CS20" s="622"/>
      <c r="CT20" s="622"/>
      <c r="CU20" s="622"/>
      <c r="CV20" s="622"/>
      <c r="CW20" s="622"/>
      <c r="CX20" s="622"/>
      <c r="CY20" s="623"/>
      <c r="CZ20" s="659">
        <v>100</v>
      </c>
      <c r="DA20" s="659"/>
      <c r="DB20" s="659"/>
      <c r="DC20" s="659"/>
      <c r="DD20" s="627">
        <v>2942074</v>
      </c>
      <c r="DE20" s="622"/>
      <c r="DF20" s="622"/>
      <c r="DG20" s="622"/>
      <c r="DH20" s="622"/>
      <c r="DI20" s="622"/>
      <c r="DJ20" s="622"/>
      <c r="DK20" s="622"/>
      <c r="DL20" s="622"/>
      <c r="DM20" s="622"/>
      <c r="DN20" s="622"/>
      <c r="DO20" s="622"/>
      <c r="DP20" s="623"/>
      <c r="DQ20" s="627">
        <v>14129768</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7185252</v>
      </c>
      <c r="S21" s="622"/>
      <c r="T21" s="622"/>
      <c r="U21" s="622"/>
      <c r="V21" s="622"/>
      <c r="W21" s="622"/>
      <c r="X21" s="622"/>
      <c r="Y21" s="623"/>
      <c r="Z21" s="659">
        <v>29.2</v>
      </c>
      <c r="AA21" s="659"/>
      <c r="AB21" s="659"/>
      <c r="AC21" s="659"/>
      <c r="AD21" s="660">
        <v>6431510</v>
      </c>
      <c r="AE21" s="660"/>
      <c r="AF21" s="660"/>
      <c r="AG21" s="660"/>
      <c r="AH21" s="660"/>
      <c r="AI21" s="660"/>
      <c r="AJ21" s="660"/>
      <c r="AK21" s="660"/>
      <c r="AL21" s="624">
        <v>51.8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39</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6431510</v>
      </c>
      <c r="S22" s="622"/>
      <c r="T22" s="622"/>
      <c r="U22" s="622"/>
      <c r="V22" s="622"/>
      <c r="W22" s="622"/>
      <c r="X22" s="622"/>
      <c r="Y22" s="623"/>
      <c r="Z22" s="659">
        <v>26.2</v>
      </c>
      <c r="AA22" s="659"/>
      <c r="AB22" s="659"/>
      <c r="AC22" s="659"/>
      <c r="AD22" s="660">
        <v>6431510</v>
      </c>
      <c r="AE22" s="660"/>
      <c r="AF22" s="660"/>
      <c r="AG22" s="660"/>
      <c r="AH22" s="660"/>
      <c r="AI22" s="660"/>
      <c r="AJ22" s="660"/>
      <c r="AK22" s="660"/>
      <c r="AL22" s="624">
        <v>51.8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753742</v>
      </c>
      <c r="S23" s="622"/>
      <c r="T23" s="622"/>
      <c r="U23" s="622"/>
      <c r="V23" s="622"/>
      <c r="W23" s="622"/>
      <c r="X23" s="622"/>
      <c r="Y23" s="623"/>
      <c r="Z23" s="659">
        <v>3.1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11465653</v>
      </c>
      <c r="CS24" s="677"/>
      <c r="CT24" s="677"/>
      <c r="CU24" s="677"/>
      <c r="CV24" s="677"/>
      <c r="CW24" s="677"/>
      <c r="CX24" s="677"/>
      <c r="CY24" s="702"/>
      <c r="CZ24" s="703">
        <v>48.2</v>
      </c>
      <c r="DA24" s="685"/>
      <c r="DB24" s="685"/>
      <c r="DC24" s="705"/>
      <c r="DD24" s="701">
        <v>7083650</v>
      </c>
      <c r="DE24" s="677"/>
      <c r="DF24" s="677"/>
      <c r="DG24" s="677"/>
      <c r="DH24" s="677"/>
      <c r="DI24" s="677"/>
      <c r="DJ24" s="677"/>
      <c r="DK24" s="702"/>
      <c r="DL24" s="701">
        <v>6532585</v>
      </c>
      <c r="DM24" s="677"/>
      <c r="DN24" s="677"/>
      <c r="DO24" s="677"/>
      <c r="DP24" s="677"/>
      <c r="DQ24" s="677"/>
      <c r="DR24" s="677"/>
      <c r="DS24" s="677"/>
      <c r="DT24" s="677"/>
      <c r="DU24" s="677"/>
      <c r="DV24" s="702"/>
      <c r="DW24" s="703">
        <v>52.3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13105333</v>
      </c>
      <c r="S25" s="622"/>
      <c r="T25" s="622"/>
      <c r="U25" s="622"/>
      <c r="V25" s="622"/>
      <c r="W25" s="622"/>
      <c r="X25" s="622"/>
      <c r="Y25" s="623"/>
      <c r="Z25" s="659">
        <v>53.3</v>
      </c>
      <c r="AA25" s="659"/>
      <c r="AB25" s="659"/>
      <c r="AC25" s="659"/>
      <c r="AD25" s="660">
        <v>12351591</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3517404</v>
      </c>
      <c r="CS25" s="634"/>
      <c r="CT25" s="634"/>
      <c r="CU25" s="634"/>
      <c r="CV25" s="634"/>
      <c r="CW25" s="634"/>
      <c r="CX25" s="634"/>
      <c r="CY25" s="635"/>
      <c r="CZ25" s="624">
        <v>14.8</v>
      </c>
      <c r="DA25" s="636"/>
      <c r="DB25" s="636"/>
      <c r="DC25" s="637"/>
      <c r="DD25" s="627">
        <v>3204204</v>
      </c>
      <c r="DE25" s="634"/>
      <c r="DF25" s="634"/>
      <c r="DG25" s="634"/>
      <c r="DH25" s="634"/>
      <c r="DI25" s="634"/>
      <c r="DJ25" s="634"/>
      <c r="DK25" s="635"/>
      <c r="DL25" s="627">
        <v>3083660</v>
      </c>
      <c r="DM25" s="634"/>
      <c r="DN25" s="634"/>
      <c r="DO25" s="634"/>
      <c r="DP25" s="634"/>
      <c r="DQ25" s="634"/>
      <c r="DR25" s="634"/>
      <c r="DS25" s="634"/>
      <c r="DT25" s="634"/>
      <c r="DU25" s="634"/>
      <c r="DV25" s="635"/>
      <c r="DW25" s="624">
        <v>24.7</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5809</v>
      </c>
      <c r="S26" s="622"/>
      <c r="T26" s="622"/>
      <c r="U26" s="622"/>
      <c r="V26" s="622"/>
      <c r="W26" s="622"/>
      <c r="X26" s="622"/>
      <c r="Y26" s="623"/>
      <c r="Z26" s="659">
        <v>0</v>
      </c>
      <c r="AA26" s="659"/>
      <c r="AB26" s="659"/>
      <c r="AC26" s="659"/>
      <c r="AD26" s="660">
        <v>5809</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2083524</v>
      </c>
      <c r="CS26" s="622"/>
      <c r="CT26" s="622"/>
      <c r="CU26" s="622"/>
      <c r="CV26" s="622"/>
      <c r="CW26" s="622"/>
      <c r="CX26" s="622"/>
      <c r="CY26" s="623"/>
      <c r="CZ26" s="624">
        <v>8.8000000000000007</v>
      </c>
      <c r="DA26" s="636"/>
      <c r="DB26" s="636"/>
      <c r="DC26" s="637"/>
      <c r="DD26" s="627">
        <v>1896168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60295</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4596598</v>
      </c>
      <c r="BH27" s="622"/>
      <c r="BI27" s="622"/>
      <c r="BJ27" s="622"/>
      <c r="BK27" s="622"/>
      <c r="BL27" s="622"/>
      <c r="BM27" s="622"/>
      <c r="BN27" s="623"/>
      <c r="BO27" s="659">
        <v>100</v>
      </c>
      <c r="BP27" s="659"/>
      <c r="BQ27" s="659"/>
      <c r="BR27" s="659"/>
      <c r="BS27" s="660">
        <v>33601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5785927</v>
      </c>
      <c r="CS27" s="634"/>
      <c r="CT27" s="634"/>
      <c r="CU27" s="634"/>
      <c r="CV27" s="634"/>
      <c r="CW27" s="634"/>
      <c r="CX27" s="634"/>
      <c r="CY27" s="635"/>
      <c r="CZ27" s="624">
        <v>24.3</v>
      </c>
      <c r="DA27" s="636"/>
      <c r="DB27" s="636"/>
      <c r="DC27" s="637"/>
      <c r="DD27" s="627">
        <v>1772690</v>
      </c>
      <c r="DE27" s="634"/>
      <c r="DF27" s="634"/>
      <c r="DG27" s="634"/>
      <c r="DH27" s="634"/>
      <c r="DI27" s="634"/>
      <c r="DJ27" s="634"/>
      <c r="DK27" s="635"/>
      <c r="DL27" s="627">
        <v>1343570</v>
      </c>
      <c r="DM27" s="634"/>
      <c r="DN27" s="634"/>
      <c r="DO27" s="634"/>
      <c r="DP27" s="634"/>
      <c r="DQ27" s="634"/>
      <c r="DR27" s="634"/>
      <c r="DS27" s="634"/>
      <c r="DT27" s="634"/>
      <c r="DU27" s="634"/>
      <c r="DV27" s="635"/>
      <c r="DW27" s="624">
        <v>10.8</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148588</v>
      </c>
      <c r="S28" s="622"/>
      <c r="T28" s="622"/>
      <c r="U28" s="622"/>
      <c r="V28" s="622"/>
      <c r="W28" s="622"/>
      <c r="X28" s="622"/>
      <c r="Y28" s="623"/>
      <c r="Z28" s="659">
        <v>0.6</v>
      </c>
      <c r="AA28" s="659"/>
      <c r="AB28" s="659"/>
      <c r="AC28" s="659"/>
      <c r="AD28" s="660">
        <v>256</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2162322</v>
      </c>
      <c r="CS28" s="622"/>
      <c r="CT28" s="622"/>
      <c r="CU28" s="622"/>
      <c r="CV28" s="622"/>
      <c r="CW28" s="622"/>
      <c r="CX28" s="622"/>
      <c r="CY28" s="623"/>
      <c r="CZ28" s="624">
        <v>9.1</v>
      </c>
      <c r="DA28" s="636"/>
      <c r="DB28" s="636"/>
      <c r="DC28" s="637"/>
      <c r="DD28" s="627">
        <v>2106756</v>
      </c>
      <c r="DE28" s="622"/>
      <c r="DF28" s="622"/>
      <c r="DG28" s="622"/>
      <c r="DH28" s="622"/>
      <c r="DI28" s="622"/>
      <c r="DJ28" s="622"/>
      <c r="DK28" s="623"/>
      <c r="DL28" s="627">
        <v>2105355</v>
      </c>
      <c r="DM28" s="622"/>
      <c r="DN28" s="622"/>
      <c r="DO28" s="622"/>
      <c r="DP28" s="622"/>
      <c r="DQ28" s="622"/>
      <c r="DR28" s="622"/>
      <c r="DS28" s="622"/>
      <c r="DT28" s="622"/>
      <c r="DU28" s="622"/>
      <c r="DV28" s="623"/>
      <c r="DW28" s="624">
        <v>16.899999999999999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90605</v>
      </c>
      <c r="S29" s="622"/>
      <c r="T29" s="622"/>
      <c r="U29" s="622"/>
      <c r="V29" s="622"/>
      <c r="W29" s="622"/>
      <c r="X29" s="622"/>
      <c r="Y29" s="623"/>
      <c r="Z29" s="659">
        <v>0.4</v>
      </c>
      <c r="AA29" s="659"/>
      <c r="AB29" s="659"/>
      <c r="AC29" s="659"/>
      <c r="AD29" s="660">
        <v>11480</v>
      </c>
      <c r="AE29" s="660"/>
      <c r="AF29" s="660"/>
      <c r="AG29" s="660"/>
      <c r="AH29" s="660"/>
      <c r="AI29" s="660"/>
      <c r="AJ29" s="660"/>
      <c r="AK29" s="660"/>
      <c r="AL29" s="624">
        <v>0.1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2162314</v>
      </c>
      <c r="CS29" s="634"/>
      <c r="CT29" s="634"/>
      <c r="CU29" s="634"/>
      <c r="CV29" s="634"/>
      <c r="CW29" s="634"/>
      <c r="CX29" s="634"/>
      <c r="CY29" s="635"/>
      <c r="CZ29" s="624">
        <v>9.1</v>
      </c>
      <c r="DA29" s="636"/>
      <c r="DB29" s="636"/>
      <c r="DC29" s="637"/>
      <c r="DD29" s="627">
        <v>2106748</v>
      </c>
      <c r="DE29" s="634"/>
      <c r="DF29" s="634"/>
      <c r="DG29" s="634"/>
      <c r="DH29" s="634"/>
      <c r="DI29" s="634"/>
      <c r="DJ29" s="634"/>
      <c r="DK29" s="635"/>
      <c r="DL29" s="627">
        <v>2105347</v>
      </c>
      <c r="DM29" s="634"/>
      <c r="DN29" s="634"/>
      <c r="DO29" s="634"/>
      <c r="DP29" s="634"/>
      <c r="DQ29" s="634"/>
      <c r="DR29" s="634"/>
      <c r="DS29" s="634"/>
      <c r="DT29" s="634"/>
      <c r="DU29" s="634"/>
      <c r="DV29" s="635"/>
      <c r="DW29" s="624">
        <v>16.899999999999999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4363664</v>
      </c>
      <c r="S30" s="622"/>
      <c r="T30" s="622"/>
      <c r="U30" s="622"/>
      <c r="V30" s="622"/>
      <c r="W30" s="622"/>
      <c r="X30" s="622"/>
      <c r="Y30" s="623"/>
      <c r="Z30" s="659">
        <v>17.8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2112717</v>
      </c>
      <c r="CS30" s="622"/>
      <c r="CT30" s="622"/>
      <c r="CU30" s="622"/>
      <c r="CV30" s="622"/>
      <c r="CW30" s="622"/>
      <c r="CX30" s="622"/>
      <c r="CY30" s="623"/>
      <c r="CZ30" s="624">
        <v>8.9</v>
      </c>
      <c r="DA30" s="636"/>
      <c r="DB30" s="636"/>
      <c r="DC30" s="637"/>
      <c r="DD30" s="627">
        <v>2058892</v>
      </c>
      <c r="DE30" s="622"/>
      <c r="DF30" s="622"/>
      <c r="DG30" s="622"/>
      <c r="DH30" s="622"/>
      <c r="DI30" s="622"/>
      <c r="DJ30" s="622"/>
      <c r="DK30" s="623"/>
      <c r="DL30" s="627">
        <v>2057492</v>
      </c>
      <c r="DM30" s="622"/>
      <c r="DN30" s="622"/>
      <c r="DO30" s="622"/>
      <c r="DP30" s="622"/>
      <c r="DQ30" s="622"/>
      <c r="DR30" s="622"/>
      <c r="DS30" s="622"/>
      <c r="DT30" s="622"/>
      <c r="DU30" s="622"/>
      <c r="DV30" s="623"/>
      <c r="DW30" s="624">
        <v>16.5</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98.4</v>
      </c>
      <c r="BN31" s="684"/>
      <c r="BO31" s="684"/>
      <c r="BP31" s="684"/>
      <c r="BQ31" s="686"/>
      <c r="BR31" s="683">
        <v>99.3</v>
      </c>
      <c r="BS31" s="684"/>
      <c r="BT31" s="684"/>
      <c r="BU31" s="684"/>
      <c r="BV31" s="684"/>
      <c r="BW31" s="684"/>
      <c r="BX31" s="685">
        <v>98.4</v>
      </c>
      <c r="BY31" s="684"/>
      <c r="BZ31" s="684"/>
      <c r="CA31" s="684"/>
      <c r="CB31" s="686"/>
      <c r="CD31" s="642"/>
      <c r="CE31" s="643"/>
      <c r="CF31" s="618" t="s">
        <v>300</v>
      </c>
      <c r="CG31" s="619"/>
      <c r="CH31" s="619"/>
      <c r="CI31" s="619"/>
      <c r="CJ31" s="619"/>
      <c r="CK31" s="619"/>
      <c r="CL31" s="619"/>
      <c r="CM31" s="619"/>
      <c r="CN31" s="619"/>
      <c r="CO31" s="619"/>
      <c r="CP31" s="619"/>
      <c r="CQ31" s="620"/>
      <c r="CR31" s="621">
        <v>49597</v>
      </c>
      <c r="CS31" s="634"/>
      <c r="CT31" s="634"/>
      <c r="CU31" s="634"/>
      <c r="CV31" s="634"/>
      <c r="CW31" s="634"/>
      <c r="CX31" s="634"/>
      <c r="CY31" s="635"/>
      <c r="CZ31" s="624">
        <v>0.2</v>
      </c>
      <c r="DA31" s="636"/>
      <c r="DB31" s="636"/>
      <c r="DC31" s="637"/>
      <c r="DD31" s="627">
        <v>47856</v>
      </c>
      <c r="DE31" s="634"/>
      <c r="DF31" s="634"/>
      <c r="DG31" s="634"/>
      <c r="DH31" s="634"/>
      <c r="DI31" s="634"/>
      <c r="DJ31" s="634"/>
      <c r="DK31" s="635"/>
      <c r="DL31" s="627">
        <v>47855</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1912853</v>
      </c>
      <c r="S32" s="622"/>
      <c r="T32" s="622"/>
      <c r="U32" s="622"/>
      <c r="V32" s="622"/>
      <c r="W32" s="622"/>
      <c r="X32" s="622"/>
      <c r="Y32" s="623"/>
      <c r="Z32" s="659">
        <v>7.8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99.1</v>
      </c>
      <c r="BH32" s="634"/>
      <c r="BI32" s="634"/>
      <c r="BJ32" s="634"/>
      <c r="BK32" s="634"/>
      <c r="BL32" s="634"/>
      <c r="BM32" s="625">
        <v>98.3</v>
      </c>
      <c r="BN32" s="634"/>
      <c r="BO32" s="634"/>
      <c r="BP32" s="634"/>
      <c r="BQ32" s="657"/>
      <c r="BR32" s="692">
        <v>99.2</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v>8</v>
      </c>
      <c r="CS32" s="622"/>
      <c r="CT32" s="622"/>
      <c r="CU32" s="622"/>
      <c r="CV32" s="622"/>
      <c r="CW32" s="622"/>
      <c r="CX32" s="622"/>
      <c r="CY32" s="623"/>
      <c r="CZ32" s="624">
        <v>0</v>
      </c>
      <c r="DA32" s="636"/>
      <c r="DB32" s="636"/>
      <c r="DC32" s="637"/>
      <c r="DD32" s="627">
        <v>8</v>
      </c>
      <c r="DE32" s="622"/>
      <c r="DF32" s="622"/>
      <c r="DG32" s="622"/>
      <c r="DH32" s="622"/>
      <c r="DI32" s="622"/>
      <c r="DJ32" s="622"/>
      <c r="DK32" s="623"/>
      <c r="DL32" s="627">
        <v>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60266</v>
      </c>
      <c r="S33" s="622"/>
      <c r="T33" s="622"/>
      <c r="U33" s="622"/>
      <c r="V33" s="622"/>
      <c r="W33" s="622"/>
      <c r="X33" s="622"/>
      <c r="Y33" s="623"/>
      <c r="Z33" s="659">
        <v>0.2</v>
      </c>
      <c r="AA33" s="659"/>
      <c r="AB33" s="659"/>
      <c r="AC33" s="659"/>
      <c r="AD33" s="660">
        <v>6468</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99.2</v>
      </c>
      <c r="BH33" s="606"/>
      <c r="BI33" s="606"/>
      <c r="BJ33" s="606"/>
      <c r="BK33" s="606"/>
      <c r="BL33" s="606"/>
      <c r="BM33" s="652">
        <v>98.2</v>
      </c>
      <c r="BN33" s="606"/>
      <c r="BO33" s="606"/>
      <c r="BP33" s="606"/>
      <c r="BQ33" s="669"/>
      <c r="BR33" s="682">
        <v>99.2</v>
      </c>
      <c r="BS33" s="606"/>
      <c r="BT33" s="606"/>
      <c r="BU33" s="606"/>
      <c r="BV33" s="606"/>
      <c r="BW33" s="606"/>
      <c r="BX33" s="652">
        <v>98.2</v>
      </c>
      <c r="BY33" s="606"/>
      <c r="BZ33" s="606"/>
      <c r="CA33" s="606"/>
      <c r="CB33" s="669"/>
      <c r="CD33" s="618" t="s">
        <v>307</v>
      </c>
      <c r="CE33" s="619"/>
      <c r="CF33" s="619"/>
      <c r="CG33" s="619"/>
      <c r="CH33" s="619"/>
      <c r="CI33" s="619"/>
      <c r="CJ33" s="619"/>
      <c r="CK33" s="619"/>
      <c r="CL33" s="619"/>
      <c r="CM33" s="619"/>
      <c r="CN33" s="619"/>
      <c r="CO33" s="619"/>
      <c r="CP33" s="619"/>
      <c r="CQ33" s="620"/>
      <c r="CR33" s="621">
        <v>9343968</v>
      </c>
      <c r="CS33" s="634"/>
      <c r="CT33" s="634"/>
      <c r="CU33" s="634"/>
      <c r="CV33" s="634"/>
      <c r="CW33" s="634"/>
      <c r="CX33" s="634"/>
      <c r="CY33" s="635"/>
      <c r="CZ33" s="624">
        <v>39.299999999999997</v>
      </c>
      <c r="DA33" s="636"/>
      <c r="DB33" s="636"/>
      <c r="DC33" s="637"/>
      <c r="DD33" s="627">
        <v>6805456</v>
      </c>
      <c r="DE33" s="634"/>
      <c r="DF33" s="634"/>
      <c r="DG33" s="634"/>
      <c r="DH33" s="634"/>
      <c r="DI33" s="634"/>
      <c r="DJ33" s="634"/>
      <c r="DK33" s="635"/>
      <c r="DL33" s="627">
        <v>5416561</v>
      </c>
      <c r="DM33" s="634"/>
      <c r="DN33" s="634"/>
      <c r="DO33" s="634"/>
      <c r="DP33" s="634"/>
      <c r="DQ33" s="634"/>
      <c r="DR33" s="634"/>
      <c r="DS33" s="634"/>
      <c r="DT33" s="634"/>
      <c r="DU33" s="634"/>
      <c r="DV33" s="635"/>
      <c r="DW33" s="624">
        <v>43.4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1151919</v>
      </c>
      <c r="S34" s="622"/>
      <c r="T34" s="622"/>
      <c r="U34" s="622"/>
      <c r="V34" s="622"/>
      <c r="W34" s="622"/>
      <c r="X34" s="622"/>
      <c r="Y34" s="623"/>
      <c r="Z34" s="659">
        <v>4.7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3682059</v>
      </c>
      <c r="CS34" s="622"/>
      <c r="CT34" s="622"/>
      <c r="CU34" s="622"/>
      <c r="CV34" s="622"/>
      <c r="CW34" s="622"/>
      <c r="CX34" s="622"/>
      <c r="CY34" s="623"/>
      <c r="CZ34" s="624">
        <v>15.5</v>
      </c>
      <c r="DA34" s="636"/>
      <c r="DB34" s="636"/>
      <c r="DC34" s="637"/>
      <c r="DD34" s="627">
        <v>2154069</v>
      </c>
      <c r="DE34" s="622"/>
      <c r="DF34" s="622"/>
      <c r="DG34" s="622"/>
      <c r="DH34" s="622"/>
      <c r="DI34" s="622"/>
      <c r="DJ34" s="622"/>
      <c r="DK34" s="623"/>
      <c r="DL34" s="627">
        <v>1810442</v>
      </c>
      <c r="DM34" s="622"/>
      <c r="DN34" s="622"/>
      <c r="DO34" s="622"/>
      <c r="DP34" s="622"/>
      <c r="DQ34" s="622"/>
      <c r="DR34" s="622"/>
      <c r="DS34" s="622"/>
      <c r="DT34" s="622"/>
      <c r="DU34" s="622"/>
      <c r="DV34" s="623"/>
      <c r="DW34" s="624">
        <v>14.5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734035</v>
      </c>
      <c r="S35" s="622"/>
      <c r="T35" s="622"/>
      <c r="U35" s="622"/>
      <c r="V35" s="622"/>
      <c r="W35" s="622"/>
      <c r="X35" s="622"/>
      <c r="Y35" s="623"/>
      <c r="Z35" s="659">
        <v>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60712</v>
      </c>
      <c r="CS35" s="634"/>
      <c r="CT35" s="634"/>
      <c r="CU35" s="634"/>
      <c r="CV35" s="634"/>
      <c r="CW35" s="634"/>
      <c r="CX35" s="634"/>
      <c r="CY35" s="635"/>
      <c r="CZ35" s="624">
        <v>0.3</v>
      </c>
      <c r="DA35" s="636"/>
      <c r="DB35" s="636"/>
      <c r="DC35" s="637"/>
      <c r="DD35" s="627">
        <v>30896</v>
      </c>
      <c r="DE35" s="634"/>
      <c r="DF35" s="634"/>
      <c r="DG35" s="634"/>
      <c r="DH35" s="634"/>
      <c r="DI35" s="634"/>
      <c r="DJ35" s="634"/>
      <c r="DK35" s="635"/>
      <c r="DL35" s="627">
        <v>17606</v>
      </c>
      <c r="DM35" s="634"/>
      <c r="DN35" s="634"/>
      <c r="DO35" s="634"/>
      <c r="DP35" s="634"/>
      <c r="DQ35" s="634"/>
      <c r="DR35" s="634"/>
      <c r="DS35" s="634"/>
      <c r="DT35" s="634"/>
      <c r="DU35" s="634"/>
      <c r="DV35" s="635"/>
      <c r="DW35" s="624">
        <v>0.1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390034</v>
      </c>
      <c r="S36" s="622"/>
      <c r="T36" s="622"/>
      <c r="U36" s="622"/>
      <c r="V36" s="622"/>
      <c r="W36" s="622"/>
      <c r="X36" s="622"/>
      <c r="Y36" s="623"/>
      <c r="Z36" s="659">
        <v>1.6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3104366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102779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3636602</v>
      </c>
      <c r="CS36" s="622"/>
      <c r="CT36" s="622"/>
      <c r="CU36" s="622"/>
      <c r="CV36" s="622"/>
      <c r="CW36" s="622"/>
      <c r="CX36" s="622"/>
      <c r="CY36" s="623"/>
      <c r="CZ36" s="624">
        <v>15.3</v>
      </c>
      <c r="DA36" s="636"/>
      <c r="DB36" s="636"/>
      <c r="DC36" s="637"/>
      <c r="DD36" s="627">
        <v>3136051</v>
      </c>
      <c r="DE36" s="622"/>
      <c r="DF36" s="622"/>
      <c r="DG36" s="622"/>
      <c r="DH36" s="622"/>
      <c r="DI36" s="622"/>
      <c r="DJ36" s="622"/>
      <c r="DK36" s="623"/>
      <c r="DL36" s="627">
        <v>2240743</v>
      </c>
      <c r="DM36" s="622"/>
      <c r="DN36" s="622"/>
      <c r="DO36" s="622"/>
      <c r="DP36" s="622"/>
      <c r="DQ36" s="622"/>
      <c r="DR36" s="622"/>
      <c r="DS36" s="622"/>
      <c r="DT36" s="622"/>
      <c r="DU36" s="622"/>
      <c r="DV36" s="623"/>
      <c r="DW36" s="624">
        <v>17.899999999999999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536901</v>
      </c>
      <c r="S37" s="622"/>
      <c r="T37" s="622"/>
      <c r="U37" s="622"/>
      <c r="V37" s="622"/>
      <c r="W37" s="622"/>
      <c r="X37" s="622"/>
      <c r="Y37" s="623"/>
      <c r="Z37" s="659">
        <v>2.2000000000000002</v>
      </c>
      <c r="AA37" s="659"/>
      <c r="AB37" s="659"/>
      <c r="AC37" s="659"/>
      <c r="AD37" s="660">
        <v>39257</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1122000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71657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1193969</v>
      </c>
      <c r="CS37" s="634"/>
      <c r="CT37" s="634"/>
      <c r="CU37" s="634"/>
      <c r="CV37" s="634"/>
      <c r="CW37" s="634"/>
      <c r="CX37" s="634"/>
      <c r="CY37" s="635"/>
      <c r="CZ37" s="624">
        <v>5</v>
      </c>
      <c r="DA37" s="636"/>
      <c r="DB37" s="636"/>
      <c r="DC37" s="637"/>
      <c r="DD37" s="627">
        <v>1095921</v>
      </c>
      <c r="DE37" s="634"/>
      <c r="DF37" s="634"/>
      <c r="DG37" s="634"/>
      <c r="DH37" s="634"/>
      <c r="DI37" s="634"/>
      <c r="DJ37" s="634"/>
      <c r="DK37" s="635"/>
      <c r="DL37" s="627">
        <v>1072726</v>
      </c>
      <c r="DM37" s="634"/>
      <c r="DN37" s="634"/>
      <c r="DO37" s="634"/>
      <c r="DP37" s="634"/>
      <c r="DQ37" s="634"/>
      <c r="DR37" s="634"/>
      <c r="DS37" s="634"/>
      <c r="DT37" s="634"/>
      <c r="DU37" s="634"/>
      <c r="DV37" s="635"/>
      <c r="DW37" s="624">
        <v>8.6</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2015364</v>
      </c>
      <c r="S38" s="622"/>
      <c r="T38" s="622"/>
      <c r="U38" s="622"/>
      <c r="V38" s="622"/>
      <c r="W38" s="622"/>
      <c r="X38" s="622"/>
      <c r="Y38" s="623"/>
      <c r="Z38" s="659">
        <v>8.1999999999999993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163176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4761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1770660</v>
      </c>
      <c r="CS38" s="622"/>
      <c r="CT38" s="622"/>
      <c r="CU38" s="622"/>
      <c r="CV38" s="622"/>
      <c r="CW38" s="622"/>
      <c r="CX38" s="622"/>
      <c r="CY38" s="623"/>
      <c r="CZ38" s="624">
        <v>7.4</v>
      </c>
      <c r="DA38" s="636"/>
      <c r="DB38" s="636"/>
      <c r="DC38" s="637"/>
      <c r="DD38" s="627">
        <v>1470167</v>
      </c>
      <c r="DE38" s="622"/>
      <c r="DF38" s="622"/>
      <c r="DG38" s="622"/>
      <c r="DH38" s="622"/>
      <c r="DI38" s="622"/>
      <c r="DJ38" s="622"/>
      <c r="DK38" s="623"/>
      <c r="DL38" s="627">
        <v>1346162</v>
      </c>
      <c r="DM38" s="622"/>
      <c r="DN38" s="622"/>
      <c r="DO38" s="622"/>
      <c r="DP38" s="622"/>
      <c r="DQ38" s="622"/>
      <c r="DR38" s="622"/>
      <c r="DS38" s="622"/>
      <c r="DT38" s="622"/>
      <c r="DU38" s="622"/>
      <c r="DV38" s="623"/>
      <c r="DW38" s="624">
        <v>10.8</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48530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7695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83154</v>
      </c>
      <c r="CS39" s="634"/>
      <c r="CT39" s="634"/>
      <c r="CU39" s="634"/>
      <c r="CV39" s="634"/>
      <c r="CW39" s="634"/>
      <c r="CX39" s="634"/>
      <c r="CY39" s="635"/>
      <c r="CZ39" s="624">
        <v>0.3</v>
      </c>
      <c r="DA39" s="636"/>
      <c r="DB39" s="636"/>
      <c r="DC39" s="637"/>
      <c r="DD39" s="627">
        <v>6192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71964</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110781</v>
      </c>
      <c r="CS40" s="622"/>
      <c r="CT40" s="622"/>
      <c r="CU40" s="622"/>
      <c r="CV40" s="622"/>
      <c r="CW40" s="622"/>
      <c r="CX40" s="622"/>
      <c r="CY40" s="623"/>
      <c r="CZ40" s="624">
        <v>0.5</v>
      </c>
      <c r="DA40" s="636"/>
      <c r="DB40" s="636"/>
      <c r="DC40" s="637"/>
      <c r="DD40" s="627">
        <v>8081</v>
      </c>
      <c r="DE40" s="622"/>
      <c r="DF40" s="622"/>
      <c r="DG40" s="622"/>
      <c r="DH40" s="622"/>
      <c r="DI40" s="622"/>
      <c r="DJ40" s="622"/>
      <c r="DK40" s="623"/>
      <c r="DL40" s="627">
        <v>1608</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24575666</v>
      </c>
      <c r="S41" s="646"/>
      <c r="T41" s="646"/>
      <c r="U41" s="646"/>
      <c r="V41" s="646"/>
      <c r="W41" s="646"/>
      <c r="X41" s="646"/>
      <c r="Y41" s="649"/>
      <c r="Z41" s="650">
        <v>100</v>
      </c>
      <c r="AA41" s="650"/>
      <c r="AB41" s="650"/>
      <c r="AC41" s="650"/>
      <c r="AD41" s="651">
        <v>12414861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352248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1418412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468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2974813</v>
      </c>
      <c r="CS42" s="634"/>
      <c r="CT42" s="634"/>
      <c r="CU42" s="634"/>
      <c r="CV42" s="634"/>
      <c r="CW42" s="634"/>
      <c r="CX42" s="634"/>
      <c r="CY42" s="635"/>
      <c r="CZ42" s="624">
        <v>12.5</v>
      </c>
      <c r="DA42" s="636"/>
      <c r="DB42" s="636"/>
      <c r="DC42" s="637"/>
      <c r="DD42" s="627">
        <v>240662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63785</v>
      </c>
      <c r="CS43" s="634"/>
      <c r="CT43" s="634"/>
      <c r="CU43" s="634"/>
      <c r="CV43" s="634"/>
      <c r="CW43" s="634"/>
      <c r="CX43" s="634"/>
      <c r="CY43" s="635"/>
      <c r="CZ43" s="624">
        <v>0.3</v>
      </c>
      <c r="DA43" s="636"/>
      <c r="DB43" s="636"/>
      <c r="DC43" s="637"/>
      <c r="DD43" s="627">
        <v>63765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2942074</v>
      </c>
      <c r="CS44" s="622"/>
      <c r="CT44" s="622"/>
      <c r="CU44" s="622"/>
      <c r="CV44" s="622"/>
      <c r="CW44" s="622"/>
      <c r="CX44" s="622"/>
      <c r="CY44" s="623"/>
      <c r="CZ44" s="624">
        <v>12.4</v>
      </c>
      <c r="DA44" s="625"/>
      <c r="DB44" s="625"/>
      <c r="DC44" s="626"/>
      <c r="DD44" s="627">
        <v>219864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2236430</v>
      </c>
      <c r="CS45" s="634"/>
      <c r="CT45" s="634"/>
      <c r="CU45" s="634"/>
      <c r="CV45" s="634"/>
      <c r="CW45" s="634"/>
      <c r="CX45" s="634"/>
      <c r="CY45" s="635"/>
      <c r="CZ45" s="624">
        <v>9.4</v>
      </c>
      <c r="DA45" s="636"/>
      <c r="DB45" s="636"/>
      <c r="DC45" s="637"/>
      <c r="DD45" s="627">
        <v>53738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636574</v>
      </c>
      <c r="CS46" s="622"/>
      <c r="CT46" s="622"/>
      <c r="CU46" s="622"/>
      <c r="CV46" s="622"/>
      <c r="CW46" s="622"/>
      <c r="CX46" s="622"/>
      <c r="CY46" s="623"/>
      <c r="CZ46" s="624">
        <v>2.7</v>
      </c>
      <c r="DA46" s="625"/>
      <c r="DB46" s="625"/>
      <c r="DC46" s="626"/>
      <c r="DD46" s="627">
        <v>125956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32739</v>
      </c>
      <c r="CS47" s="634"/>
      <c r="CT47" s="634"/>
      <c r="CU47" s="634"/>
      <c r="CV47" s="634"/>
      <c r="CW47" s="634"/>
      <c r="CX47" s="634"/>
      <c r="CY47" s="635"/>
      <c r="CZ47" s="624">
        <v>0.1</v>
      </c>
      <c r="DA47" s="636"/>
      <c r="DB47" s="636"/>
      <c r="DC47" s="637"/>
      <c r="DD47" s="627">
        <v>20798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23784434</v>
      </c>
      <c r="CS49" s="606"/>
      <c r="CT49" s="606"/>
      <c r="CU49" s="606"/>
      <c r="CV49" s="606"/>
      <c r="CW49" s="606"/>
      <c r="CX49" s="606"/>
      <c r="CY49" s="607"/>
      <c r="CZ49" s="608">
        <v>100</v>
      </c>
      <c r="DA49" s="609"/>
      <c r="DB49" s="609"/>
      <c r="DC49" s="610"/>
      <c r="DD49" s="611">
        <v>14129768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wE1QT/IGKkp5PX5cWuAKwPOYZYK7tOZ0bW8NQN/osp3YUD2VWgmUsy9uD3n9qOtbxQsXoCMWU1V3791pNlu1Q==" saltValue="z2NTM2Wi7Kgr0zq5R65u6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BM45" sqref="BM4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24576</v>
      </c>
      <c r="R7" s="1103"/>
      <c r="S7" s="1103"/>
      <c r="T7" s="1103"/>
      <c r="U7" s="1103"/>
      <c r="V7" s="1103">
        <v>23784</v>
      </c>
      <c r="W7" s="1103"/>
      <c r="X7" s="1103"/>
      <c r="Y7" s="1103"/>
      <c r="Z7" s="1103"/>
      <c r="AA7" s="1103">
        <v>792</v>
      </c>
      <c r="AB7" s="1103"/>
      <c r="AC7" s="1103"/>
      <c r="AD7" s="1103"/>
      <c r="AE7" s="1104"/>
      <c r="AF7" s="1105">
        <v>597</v>
      </c>
      <c r="AG7" s="1106"/>
      <c r="AH7" s="1106"/>
      <c r="AI7" s="1106"/>
      <c r="AJ7" s="1107"/>
      <c r="AK7" s="1108"/>
      <c r="AL7" s="1109"/>
      <c r="AM7" s="1109"/>
      <c r="AN7" s="1109"/>
      <c r="AO7" s="1109"/>
      <c r="AP7" s="1109">
        <v>17837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24576</v>
      </c>
      <c r="R23" s="1061"/>
      <c r="S23" s="1061"/>
      <c r="T23" s="1061"/>
      <c r="U23" s="1061"/>
      <c r="V23" s="1061">
        <v>23784</v>
      </c>
      <c r="W23" s="1061"/>
      <c r="X23" s="1061"/>
      <c r="Y23" s="1061"/>
      <c r="Z23" s="1061"/>
      <c r="AA23" s="1061">
        <v>792</v>
      </c>
      <c r="AB23" s="1061"/>
      <c r="AC23" s="1061"/>
      <c r="AD23" s="1061"/>
      <c r="AE23" s="1068"/>
      <c r="AF23" s="1069">
        <v>597</v>
      </c>
      <c r="AG23" s="1061"/>
      <c r="AH23" s="1061"/>
      <c r="AI23" s="1061"/>
      <c r="AJ23" s="1070"/>
      <c r="AK23" s="1071"/>
      <c r="AL23" s="1072"/>
      <c r="AM23" s="1072"/>
      <c r="AN23" s="1072"/>
      <c r="AO23" s="1072"/>
      <c r="AP23" s="1061">
        <v>17837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5126</v>
      </c>
      <c r="R28" s="1051"/>
      <c r="S28" s="1051"/>
      <c r="T28" s="1051"/>
      <c r="U28" s="1051"/>
      <c r="V28" s="1051">
        <v>5023</v>
      </c>
      <c r="W28" s="1051"/>
      <c r="X28" s="1051"/>
      <c r="Y28" s="1051"/>
      <c r="Z28" s="1051"/>
      <c r="AA28" s="1051">
        <v>103</v>
      </c>
      <c r="AB28" s="1051"/>
      <c r="AC28" s="1051"/>
      <c r="AD28" s="1051"/>
      <c r="AE28" s="1052"/>
      <c r="AF28" s="1053">
        <v>103</v>
      </c>
      <c r="AG28" s="1051"/>
      <c r="AH28" s="1051"/>
      <c r="AI28" s="1051"/>
      <c r="AJ28" s="1054"/>
      <c r="AK28" s="1042">
        <v>352</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648</v>
      </c>
      <c r="R29" s="1039"/>
      <c r="S29" s="1039"/>
      <c r="T29" s="1039"/>
      <c r="U29" s="1039"/>
      <c r="V29" s="1039">
        <v>635</v>
      </c>
      <c r="W29" s="1039"/>
      <c r="X29" s="1039"/>
      <c r="Y29" s="1039"/>
      <c r="Z29" s="1039"/>
      <c r="AA29" s="1039">
        <v>13</v>
      </c>
      <c r="AB29" s="1039"/>
      <c r="AC29" s="1039"/>
      <c r="AD29" s="1039"/>
      <c r="AE29" s="1040"/>
      <c r="AF29" s="1035">
        <v>13</v>
      </c>
      <c r="AG29" s="1036"/>
      <c r="AH29" s="1036"/>
      <c r="AI29" s="1036"/>
      <c r="AJ29" s="1037"/>
      <c r="AK29" s="980">
        <v>155</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1384</v>
      </c>
      <c r="R30" s="1039"/>
      <c r="S30" s="1039"/>
      <c r="T30" s="1039"/>
      <c r="U30" s="1039"/>
      <c r="V30" s="1039">
        <v>55</v>
      </c>
      <c r="W30" s="1039"/>
      <c r="X30" s="1039"/>
      <c r="Y30" s="1039"/>
      <c r="Z30" s="1039"/>
      <c r="AA30" s="1039">
        <v>1329</v>
      </c>
      <c r="AB30" s="1039"/>
      <c r="AC30" s="1039"/>
      <c r="AD30" s="1039"/>
      <c r="AE30" s="1040"/>
      <c r="AF30" s="1035">
        <v>1329</v>
      </c>
      <c r="AG30" s="1036"/>
      <c r="AH30" s="1036"/>
      <c r="AI30" s="1036"/>
      <c r="AJ30" s="1037"/>
      <c r="AK30" s="980">
        <v>3</v>
      </c>
      <c r="AL30" s="971"/>
      <c r="AM30" s="971"/>
      <c r="AN30" s="971"/>
      <c r="AO30" s="971"/>
      <c r="AP30" s="971">
        <v>182</v>
      </c>
      <c r="AQ30" s="971"/>
      <c r="AR30" s="971"/>
      <c r="AS30" s="971"/>
      <c r="AT30" s="971"/>
      <c r="AU30" s="971">
        <v>1</v>
      </c>
      <c r="AV30" s="971"/>
      <c r="AW30" s="971"/>
      <c r="AX30" s="971"/>
      <c r="AY30" s="971"/>
      <c r="AZ30" s="1041"/>
      <c r="BA30" s="1041"/>
      <c r="BB30" s="1041"/>
      <c r="BC30" s="1041"/>
      <c r="BD30" s="1041"/>
      <c r="BE30" s="972" t="s">
        <v>391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2724</v>
      </c>
      <c r="R31" s="1039"/>
      <c r="S31" s="1039"/>
      <c r="T31" s="1039"/>
      <c r="U31" s="1039"/>
      <c r="V31" s="1039">
        <v>106</v>
      </c>
      <c r="W31" s="1039"/>
      <c r="X31" s="1039"/>
      <c r="Y31" s="1039"/>
      <c r="Z31" s="1039"/>
      <c r="AA31" s="1039">
        <v>2618</v>
      </c>
      <c r="AB31" s="1039"/>
      <c r="AC31" s="1039"/>
      <c r="AD31" s="1039"/>
      <c r="AE31" s="1040"/>
      <c r="AF31" s="1035">
        <v>2618</v>
      </c>
      <c r="AG31" s="1036"/>
      <c r="AH31" s="1036"/>
      <c r="AI31" s="1036"/>
      <c r="AJ31" s="1037"/>
      <c r="AK31" s="980">
        <v>163</v>
      </c>
      <c r="AL31" s="971"/>
      <c r="AM31" s="971"/>
      <c r="AN31" s="971"/>
      <c r="AO31" s="971"/>
      <c r="AP31" s="971">
        <v>63</v>
      </c>
      <c r="AQ31" s="971"/>
      <c r="AR31" s="971"/>
      <c r="AS31" s="971"/>
      <c r="AT31" s="971"/>
      <c r="AU31" s="971">
        <v>6</v>
      </c>
      <c r="AV31" s="971"/>
      <c r="AW31" s="971"/>
      <c r="AX31" s="971"/>
      <c r="AY31" s="971"/>
      <c r="AZ31" s="1041"/>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657</v>
      </c>
      <c r="R32" s="1039"/>
      <c r="S32" s="1039"/>
      <c r="T32" s="1039"/>
      <c r="U32" s="1039"/>
      <c r="V32" s="1039">
        <v>258</v>
      </c>
      <c r="W32" s="1039"/>
      <c r="X32" s="1039"/>
      <c r="Y32" s="1039"/>
      <c r="Z32" s="1039"/>
      <c r="AA32" s="1039">
        <v>399</v>
      </c>
      <c r="AB32" s="1039"/>
      <c r="AC32" s="1039"/>
      <c r="AD32" s="1039"/>
      <c r="AE32" s="1040"/>
      <c r="AF32" s="1035">
        <v>399</v>
      </c>
      <c r="AG32" s="1036"/>
      <c r="AH32" s="1036"/>
      <c r="AI32" s="1036"/>
      <c r="AJ32" s="1037"/>
      <c r="AK32" s="980">
        <v>1007</v>
      </c>
      <c r="AL32" s="971"/>
      <c r="AM32" s="971"/>
      <c r="AN32" s="971"/>
      <c r="AO32" s="971"/>
      <c r="AP32" s="971">
        <v>12396</v>
      </c>
      <c r="AQ32" s="971"/>
      <c r="AR32" s="971"/>
      <c r="AS32" s="971"/>
      <c r="AT32" s="971"/>
      <c r="AU32" s="971">
        <v>1007</v>
      </c>
      <c r="AV32" s="971"/>
      <c r="AW32" s="971"/>
      <c r="AX32" s="971"/>
      <c r="AY32" s="971"/>
      <c r="AZ32" s="1041"/>
      <c r="BA32" s="1041"/>
      <c r="BB32" s="1041"/>
      <c r="BC32" s="1041"/>
      <c r="BD32" s="1041"/>
      <c r="BE32" s="972" t="s">
        <v>391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4461</v>
      </c>
      <c r="AG63" s="959"/>
      <c r="AH63" s="959"/>
      <c r="AI63" s="959"/>
      <c r="AJ63" s="1022"/>
      <c r="AK63" s="1023"/>
      <c r="AL63" s="963"/>
      <c r="AM63" s="963"/>
      <c r="AN63" s="963"/>
      <c r="AO63" s="963"/>
      <c r="AP63" s="959">
        <v>12641</v>
      </c>
      <c r="AQ63" s="959"/>
      <c r="AR63" s="959"/>
      <c r="AS63" s="959"/>
      <c r="AT63" s="959"/>
      <c r="AU63" s="959">
        <v>1014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549</v>
      </c>
      <c r="C68" s="986"/>
      <c r="D68" s="986"/>
      <c r="E68" s="986"/>
      <c r="F68" s="986"/>
      <c r="G68" s="986"/>
      <c r="H68" s="986"/>
      <c r="I68" s="986"/>
      <c r="J68" s="986"/>
      <c r="K68" s="986"/>
      <c r="L68" s="986"/>
      <c r="M68" s="986"/>
      <c r="N68" s="986"/>
      <c r="O68" s="986"/>
      <c r="P68" s="987"/>
      <c r="Q68" s="988">
        <v>370</v>
      </c>
      <c r="R68" s="982"/>
      <c r="S68" s="982"/>
      <c r="T68" s="982"/>
      <c r="U68" s="982"/>
      <c r="V68" s="982">
        <v>321</v>
      </c>
      <c r="W68" s="982"/>
      <c r="X68" s="982"/>
      <c r="Y68" s="982"/>
      <c r="Z68" s="982"/>
      <c r="AA68" s="982">
        <v>49</v>
      </c>
      <c r="AB68" s="982"/>
      <c r="AC68" s="982"/>
      <c r="AD68" s="982"/>
      <c r="AE68" s="982"/>
      <c r="AF68" s="982">
        <v>49</v>
      </c>
      <c r="AG68" s="982"/>
      <c r="AH68" s="982"/>
      <c r="AI68" s="982"/>
      <c r="AJ68" s="982"/>
      <c r="AK68" s="982">
        <v>0</v>
      </c>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550</v>
      </c>
      <c r="C69" s="975"/>
      <c r="D69" s="975"/>
      <c r="E69" s="975"/>
      <c r="F69" s="975"/>
      <c r="G69" s="975"/>
      <c r="H69" s="975"/>
      <c r="I69" s="975"/>
      <c r="J69" s="975"/>
      <c r="K69" s="975"/>
      <c r="L69" s="975"/>
      <c r="M69" s="975"/>
      <c r="N69" s="975"/>
      <c r="O69" s="975"/>
      <c r="P69" s="976"/>
      <c r="Q69" s="977">
        <v>69</v>
      </c>
      <c r="R69" s="971"/>
      <c r="S69" s="971"/>
      <c r="T69" s="971"/>
      <c r="U69" s="971"/>
      <c r="V69" s="971">
        <v>66</v>
      </c>
      <c r="W69" s="971"/>
      <c r="X69" s="971"/>
      <c r="Y69" s="971"/>
      <c r="Z69" s="971"/>
      <c r="AA69" s="971">
        <v>4</v>
      </c>
      <c r="AB69" s="971"/>
      <c r="AC69" s="971"/>
      <c r="AD69" s="971"/>
      <c r="AE69" s="971"/>
      <c r="AF69" s="971">
        <v>4</v>
      </c>
      <c r="AG69" s="971"/>
      <c r="AH69" s="971"/>
      <c r="AI69" s="971"/>
      <c r="AJ69" s="971"/>
      <c r="AK69" s="971">
        <v>4</v>
      </c>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551</v>
      </c>
      <c r="C70" s="975"/>
      <c r="D70" s="975"/>
      <c r="E70" s="975"/>
      <c r="F70" s="975"/>
      <c r="G70" s="975"/>
      <c r="H70" s="975"/>
      <c r="I70" s="975"/>
      <c r="J70" s="975"/>
      <c r="K70" s="975"/>
      <c r="L70" s="975"/>
      <c r="M70" s="975"/>
      <c r="N70" s="975"/>
      <c r="O70" s="975"/>
      <c r="P70" s="976"/>
      <c r="Q70" s="977">
        <v>5646</v>
      </c>
      <c r="R70" s="971"/>
      <c r="S70" s="971"/>
      <c r="T70" s="971"/>
      <c r="U70" s="971"/>
      <c r="V70" s="971">
        <v>5513</v>
      </c>
      <c r="W70" s="971"/>
      <c r="X70" s="971"/>
      <c r="Y70" s="971"/>
      <c r="Z70" s="971"/>
      <c r="AA70" s="971">
        <v>133</v>
      </c>
      <c r="AB70" s="971"/>
      <c r="AC70" s="971"/>
      <c r="AD70" s="971"/>
      <c r="AE70" s="971"/>
      <c r="AF70" s="971">
        <v>133</v>
      </c>
      <c r="AG70" s="971"/>
      <c r="AH70" s="971"/>
      <c r="AI70" s="971"/>
      <c r="AJ70" s="971"/>
      <c r="AK70" s="971">
        <v>149</v>
      </c>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552</v>
      </c>
      <c r="C71" s="975"/>
      <c r="D71" s="975"/>
      <c r="E71" s="975"/>
      <c r="F71" s="975"/>
      <c r="G71" s="975"/>
      <c r="H71" s="975"/>
      <c r="I71" s="975"/>
      <c r="J71" s="975"/>
      <c r="K71" s="975"/>
      <c r="L71" s="975"/>
      <c r="M71" s="975"/>
      <c r="N71" s="975"/>
      <c r="O71" s="975"/>
      <c r="P71" s="976"/>
      <c r="Q71" s="977">
        <v>124</v>
      </c>
      <c r="R71" s="971"/>
      <c r="S71" s="971"/>
      <c r="T71" s="971"/>
      <c r="U71" s="971"/>
      <c r="V71" s="971">
        <v>119</v>
      </c>
      <c r="W71" s="971"/>
      <c r="X71" s="971"/>
      <c r="Y71" s="971"/>
      <c r="Z71" s="971"/>
      <c r="AA71" s="971">
        <v>5</v>
      </c>
      <c r="AB71" s="971"/>
      <c r="AC71" s="971"/>
      <c r="AD71" s="971"/>
      <c r="AE71" s="971"/>
      <c r="AF71" s="971">
        <v>5</v>
      </c>
      <c r="AG71" s="971"/>
      <c r="AH71" s="971"/>
      <c r="AI71" s="971"/>
      <c r="AJ71" s="971"/>
      <c r="AK71" s="971">
        <v>40</v>
      </c>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553</v>
      </c>
      <c r="C72" s="975"/>
      <c r="D72" s="975"/>
      <c r="E72" s="975"/>
      <c r="F72" s="975"/>
      <c r="G72" s="975"/>
      <c r="H72" s="975"/>
      <c r="I72" s="975"/>
      <c r="J72" s="975"/>
      <c r="K72" s="975"/>
      <c r="L72" s="975"/>
      <c r="M72" s="975"/>
      <c r="N72" s="975"/>
      <c r="O72" s="975"/>
      <c r="P72" s="976"/>
      <c r="Q72" s="977">
        <v>2773</v>
      </c>
      <c r="R72" s="971"/>
      <c r="S72" s="971"/>
      <c r="T72" s="971"/>
      <c r="U72" s="971"/>
      <c r="V72" s="971">
        <v>2573</v>
      </c>
      <c r="W72" s="971"/>
      <c r="X72" s="971"/>
      <c r="Y72" s="971"/>
      <c r="Z72" s="971"/>
      <c r="AA72" s="971">
        <v>200</v>
      </c>
      <c r="AB72" s="971"/>
      <c r="AC72" s="971"/>
      <c r="AD72" s="971"/>
      <c r="AE72" s="971"/>
      <c r="AF72" s="971">
        <v>200</v>
      </c>
      <c r="AG72" s="971"/>
      <c r="AH72" s="971"/>
      <c r="AI72" s="971"/>
      <c r="AJ72" s="971"/>
      <c r="AK72" s="971">
        <v>13</v>
      </c>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554</v>
      </c>
      <c r="C73" s="975"/>
      <c r="D73" s="975"/>
      <c r="E73" s="975"/>
      <c r="F73" s="975"/>
      <c r="G73" s="975"/>
      <c r="H73" s="975"/>
      <c r="I73" s="975"/>
      <c r="J73" s="975"/>
      <c r="K73" s="975"/>
      <c r="L73" s="975"/>
      <c r="M73" s="975"/>
      <c r="N73" s="975"/>
      <c r="O73" s="975"/>
      <c r="P73" s="976"/>
      <c r="Q73" s="977">
        <v>401</v>
      </c>
      <c r="R73" s="971"/>
      <c r="S73" s="971"/>
      <c r="T73" s="971"/>
      <c r="U73" s="971"/>
      <c r="V73" s="971">
        <v>388</v>
      </c>
      <c r="W73" s="971"/>
      <c r="X73" s="971"/>
      <c r="Y73" s="971"/>
      <c r="Z73" s="971"/>
      <c r="AA73" s="971">
        <v>13</v>
      </c>
      <c r="AB73" s="971"/>
      <c r="AC73" s="971"/>
      <c r="AD73" s="971"/>
      <c r="AE73" s="971"/>
      <c r="AF73" s="971">
        <v>13</v>
      </c>
      <c r="AG73" s="971"/>
      <c r="AH73" s="971"/>
      <c r="AI73" s="971"/>
      <c r="AJ73" s="971"/>
      <c r="AK73" s="971">
        <v>0</v>
      </c>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555</v>
      </c>
      <c r="C74" s="975"/>
      <c r="D74" s="975"/>
      <c r="E74" s="975"/>
      <c r="F74" s="975"/>
      <c r="G74" s="975"/>
      <c r="H74" s="975"/>
      <c r="I74" s="975"/>
      <c r="J74" s="975"/>
      <c r="K74" s="975"/>
      <c r="L74" s="975"/>
      <c r="M74" s="975"/>
      <c r="N74" s="975"/>
      <c r="O74" s="975"/>
      <c r="P74" s="976"/>
      <c r="Q74" s="977">
        <v>2138</v>
      </c>
      <c r="R74" s="971"/>
      <c r="S74" s="971"/>
      <c r="T74" s="971"/>
      <c r="U74" s="971"/>
      <c r="V74" s="971">
        <v>2130</v>
      </c>
      <c r="W74" s="971"/>
      <c r="X74" s="971"/>
      <c r="Y74" s="971"/>
      <c r="Z74" s="971"/>
      <c r="AA74" s="971">
        <v>8</v>
      </c>
      <c r="AB74" s="971"/>
      <c r="AC74" s="971"/>
      <c r="AD74" s="971"/>
      <c r="AE74" s="971"/>
      <c r="AF74" s="971">
        <v>8</v>
      </c>
      <c r="AG74" s="971"/>
      <c r="AH74" s="971"/>
      <c r="AI74" s="971"/>
      <c r="AJ74" s="971"/>
      <c r="AK74" s="971">
        <v>0</v>
      </c>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556</v>
      </c>
      <c r="C75" s="975"/>
      <c r="D75" s="975"/>
      <c r="E75" s="975"/>
      <c r="F75" s="975"/>
      <c r="G75" s="975"/>
      <c r="H75" s="975"/>
      <c r="I75" s="975"/>
      <c r="J75" s="975"/>
      <c r="K75" s="975"/>
      <c r="L75" s="975"/>
      <c r="M75" s="975"/>
      <c r="N75" s="975"/>
      <c r="O75" s="975"/>
      <c r="P75" s="976"/>
      <c r="Q75" s="978">
        <v>33882</v>
      </c>
      <c r="R75" s="979"/>
      <c r="S75" s="979"/>
      <c r="T75" s="979"/>
      <c r="U75" s="980"/>
      <c r="V75" s="981">
        <v>32690</v>
      </c>
      <c r="W75" s="979"/>
      <c r="X75" s="979"/>
      <c r="Y75" s="979"/>
      <c r="Z75" s="980"/>
      <c r="AA75" s="981">
        <v>1192</v>
      </c>
      <c r="AB75" s="979"/>
      <c r="AC75" s="979"/>
      <c r="AD75" s="979"/>
      <c r="AE75" s="980"/>
      <c r="AF75" s="981">
        <v>1192</v>
      </c>
      <c r="AG75" s="979"/>
      <c r="AH75" s="979"/>
      <c r="AI75" s="979"/>
      <c r="AJ75" s="980"/>
      <c r="AK75" s="981">
        <v>5281</v>
      </c>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557</v>
      </c>
      <c r="C76" s="975"/>
      <c r="D76" s="975"/>
      <c r="E76" s="975"/>
      <c r="F76" s="975"/>
      <c r="G76" s="975"/>
      <c r="H76" s="975"/>
      <c r="I76" s="975"/>
      <c r="J76" s="975"/>
      <c r="K76" s="975"/>
      <c r="L76" s="975"/>
      <c r="M76" s="975"/>
      <c r="N76" s="975"/>
      <c r="O76" s="975"/>
      <c r="P76" s="976"/>
      <c r="Q76" s="978">
        <v>138788</v>
      </c>
      <c r="R76" s="979"/>
      <c r="S76" s="979"/>
      <c r="T76" s="979"/>
      <c r="U76" s="980"/>
      <c r="V76" s="981">
        <v>136779</v>
      </c>
      <c r="W76" s="979"/>
      <c r="X76" s="979"/>
      <c r="Y76" s="979"/>
      <c r="Z76" s="980"/>
      <c r="AA76" s="981">
        <v>2009</v>
      </c>
      <c r="AB76" s="979"/>
      <c r="AC76" s="979"/>
      <c r="AD76" s="979"/>
      <c r="AE76" s="980"/>
      <c r="AF76" s="981">
        <v>2009</v>
      </c>
      <c r="AG76" s="979"/>
      <c r="AH76" s="979"/>
      <c r="AI76" s="979"/>
      <c r="AJ76" s="980"/>
      <c r="AK76" s="981">
        <v>1048</v>
      </c>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558</v>
      </c>
      <c r="C77" s="975"/>
      <c r="D77" s="975"/>
      <c r="E77" s="975"/>
      <c r="F77" s="975"/>
      <c r="G77" s="975"/>
      <c r="H77" s="975"/>
      <c r="I77" s="975"/>
      <c r="J77" s="975"/>
      <c r="K77" s="975"/>
      <c r="L77" s="975"/>
      <c r="M77" s="975"/>
      <c r="N77" s="975"/>
      <c r="O77" s="975"/>
      <c r="P77" s="976"/>
      <c r="Q77" s="978">
        <v>23</v>
      </c>
      <c r="R77" s="979"/>
      <c r="S77" s="979"/>
      <c r="T77" s="979"/>
      <c r="U77" s="980"/>
      <c r="V77" s="981">
        <v>18</v>
      </c>
      <c r="W77" s="979"/>
      <c r="X77" s="979"/>
      <c r="Y77" s="979"/>
      <c r="Z77" s="980"/>
      <c r="AA77" s="981">
        <v>6</v>
      </c>
      <c r="AB77" s="979"/>
      <c r="AC77" s="979"/>
      <c r="AD77" s="979"/>
      <c r="AE77" s="980"/>
      <c r="AF77" s="981">
        <v>6</v>
      </c>
      <c r="AG77" s="979"/>
      <c r="AH77" s="979"/>
      <c r="AI77" s="979"/>
      <c r="AJ77" s="980"/>
      <c r="AK77" s="981">
        <v>5</v>
      </c>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559</v>
      </c>
      <c r="C78" s="975"/>
      <c r="D78" s="975"/>
      <c r="E78" s="975"/>
      <c r="F78" s="975"/>
      <c r="G78" s="975"/>
      <c r="H78" s="975"/>
      <c r="I78" s="975"/>
      <c r="J78" s="975"/>
      <c r="K78" s="975"/>
      <c r="L78" s="975"/>
      <c r="M78" s="975"/>
      <c r="N78" s="975"/>
      <c r="O78" s="975"/>
      <c r="P78" s="976"/>
      <c r="Q78" s="977">
        <v>3680</v>
      </c>
      <c r="R78" s="971"/>
      <c r="S78" s="971"/>
      <c r="T78" s="971"/>
      <c r="U78" s="971"/>
      <c r="V78" s="971">
        <v>3842</v>
      </c>
      <c r="W78" s="971"/>
      <c r="X78" s="971"/>
      <c r="Y78" s="971"/>
      <c r="Z78" s="971"/>
      <c r="AA78" s="971">
        <v>-162</v>
      </c>
      <c r="AB78" s="971"/>
      <c r="AC78" s="971"/>
      <c r="AD78" s="971"/>
      <c r="AE78" s="971"/>
      <c r="AF78" s="971">
        <v>-162</v>
      </c>
      <c r="AG78" s="971"/>
      <c r="AH78" s="971"/>
      <c r="AI78" s="971"/>
      <c r="AJ78" s="971"/>
      <c r="AK78" s="971">
        <v>362</v>
      </c>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560</v>
      </c>
      <c r="C79" s="975"/>
      <c r="D79" s="975"/>
      <c r="E79" s="975"/>
      <c r="F79" s="975"/>
      <c r="G79" s="975"/>
      <c r="H79" s="975"/>
      <c r="I79" s="975"/>
      <c r="J79" s="975"/>
      <c r="K79" s="975"/>
      <c r="L79" s="975"/>
      <c r="M79" s="975"/>
      <c r="N79" s="975"/>
      <c r="O79" s="975"/>
      <c r="P79" s="976"/>
      <c r="Q79" s="977">
        <v>1531</v>
      </c>
      <c r="R79" s="971"/>
      <c r="S79" s="971"/>
      <c r="T79" s="971"/>
      <c r="U79" s="971"/>
      <c r="V79" s="971">
        <v>1475</v>
      </c>
      <c r="W79" s="971"/>
      <c r="X79" s="971"/>
      <c r="Y79" s="971"/>
      <c r="Z79" s="971"/>
      <c r="AA79" s="971">
        <v>56</v>
      </c>
      <c r="AB79" s="971"/>
      <c r="AC79" s="971"/>
      <c r="AD79" s="971"/>
      <c r="AE79" s="971"/>
      <c r="AF79" s="971">
        <v>56</v>
      </c>
      <c r="AG79" s="971"/>
      <c r="AH79" s="971"/>
      <c r="AI79" s="971"/>
      <c r="AJ79" s="971"/>
      <c r="AK79" s="971">
        <v>13</v>
      </c>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SUM(AF68:AJ79)</f>
        <v>3513</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2133942</v>
      </c>
      <c r="AB110" s="889"/>
      <c r="AC110" s="889"/>
      <c r="AD110" s="889"/>
      <c r="AE110" s="890"/>
      <c r="AF110" s="891">
        <v>2182035</v>
      </c>
      <c r="AG110" s="889"/>
      <c r="AH110" s="889"/>
      <c r="AI110" s="889"/>
      <c r="AJ110" s="890"/>
      <c r="AK110" s="891">
        <v>2160913</v>
      </c>
      <c r="AL110" s="889"/>
      <c r="AM110" s="889"/>
      <c r="AN110" s="889"/>
      <c r="AO110" s="890"/>
      <c r="AP110" s="892">
        <v>20.9</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18236081</v>
      </c>
      <c r="BR110" s="842"/>
      <c r="BS110" s="842"/>
      <c r="BT110" s="842"/>
      <c r="BU110" s="842"/>
      <c r="BV110" s="842">
        <v>17934503</v>
      </c>
      <c r="BW110" s="842"/>
      <c r="BX110" s="842"/>
      <c r="BY110" s="842"/>
      <c r="BZ110" s="842"/>
      <c r="CA110" s="842">
        <v>17918150</v>
      </c>
      <c r="CB110" s="842"/>
      <c r="CC110" s="842"/>
      <c r="CD110" s="842"/>
      <c r="CE110" s="842"/>
      <c r="CF110" s="866">
        <v>173.4</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745945</v>
      </c>
      <c r="BR111" s="817"/>
      <c r="BS111" s="817"/>
      <c r="BT111" s="817"/>
      <c r="BU111" s="817"/>
      <c r="BV111" s="817">
        <v>686775</v>
      </c>
      <c r="BW111" s="817"/>
      <c r="BX111" s="817"/>
      <c r="BY111" s="817"/>
      <c r="BZ111" s="817"/>
      <c r="CA111" s="817">
        <v>571435</v>
      </c>
      <c r="CB111" s="817"/>
      <c r="CC111" s="817"/>
      <c r="CD111" s="817"/>
      <c r="CE111" s="817"/>
      <c r="CF111" s="875">
        <v>5.5</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12813890</v>
      </c>
      <c r="BR112" s="817"/>
      <c r="BS112" s="817"/>
      <c r="BT112" s="817"/>
      <c r="BU112" s="817"/>
      <c r="BV112" s="817">
        <v>12221903</v>
      </c>
      <c r="BW112" s="817"/>
      <c r="BX112" s="817"/>
      <c r="BY112" s="817"/>
      <c r="BZ112" s="817"/>
      <c r="CA112" s="817">
        <v>12028536</v>
      </c>
      <c r="CB112" s="817"/>
      <c r="CC112" s="817"/>
      <c r="CD112" s="817"/>
      <c r="CE112" s="817"/>
      <c r="CF112" s="875">
        <v>116.4</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742866</v>
      </c>
      <c r="DH112" s="817"/>
      <c r="DI112" s="817"/>
      <c r="DJ112" s="817"/>
      <c r="DK112" s="817"/>
      <c r="DL112" s="817">
        <v>685722</v>
      </c>
      <c r="DM112" s="817"/>
      <c r="DN112" s="817"/>
      <c r="DO112" s="817"/>
      <c r="DP112" s="817"/>
      <c r="DQ112" s="817">
        <v>571435</v>
      </c>
      <c r="DR112" s="817"/>
      <c r="DS112" s="817"/>
      <c r="DT112" s="817"/>
      <c r="DU112" s="817"/>
      <c r="DV112" s="794">
        <v>5.5</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906104</v>
      </c>
      <c r="AB113" s="919"/>
      <c r="AC113" s="919"/>
      <c r="AD113" s="919"/>
      <c r="AE113" s="920"/>
      <c r="AF113" s="921">
        <v>844445</v>
      </c>
      <c r="AG113" s="919"/>
      <c r="AH113" s="919"/>
      <c r="AI113" s="919"/>
      <c r="AJ113" s="920"/>
      <c r="AK113" s="921">
        <v>847102</v>
      </c>
      <c r="AL113" s="919"/>
      <c r="AM113" s="919"/>
      <c r="AN113" s="919"/>
      <c r="AO113" s="920"/>
      <c r="AP113" s="922">
        <v>8.1999999999999993</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1374999</v>
      </c>
      <c r="BR113" s="817"/>
      <c r="BS113" s="817"/>
      <c r="BT113" s="817"/>
      <c r="BU113" s="817"/>
      <c r="BV113" s="817">
        <v>550411</v>
      </c>
      <c r="BW113" s="817"/>
      <c r="BX113" s="817"/>
      <c r="BY113" s="817"/>
      <c r="BZ113" s="817"/>
      <c r="CA113" s="817">
        <v>469479</v>
      </c>
      <c r="CB113" s="817"/>
      <c r="CC113" s="817"/>
      <c r="CD113" s="817"/>
      <c r="CE113" s="817"/>
      <c r="CF113" s="875">
        <v>4.5</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3079</v>
      </c>
      <c r="DH113" s="780"/>
      <c r="DI113" s="780"/>
      <c r="DJ113" s="780"/>
      <c r="DK113" s="781"/>
      <c r="DL113" s="782">
        <v>1053</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109404</v>
      </c>
      <c r="AB114" s="780"/>
      <c r="AC114" s="780"/>
      <c r="AD114" s="780"/>
      <c r="AE114" s="781"/>
      <c r="AF114" s="782">
        <v>110050</v>
      </c>
      <c r="AG114" s="780"/>
      <c r="AH114" s="780"/>
      <c r="AI114" s="780"/>
      <c r="AJ114" s="781"/>
      <c r="AK114" s="782">
        <v>109876</v>
      </c>
      <c r="AL114" s="780"/>
      <c r="AM114" s="780"/>
      <c r="AN114" s="780"/>
      <c r="AO114" s="781"/>
      <c r="AP114" s="824">
        <v>1.1000000000000001</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2391820</v>
      </c>
      <c r="BR114" s="817"/>
      <c r="BS114" s="817"/>
      <c r="BT114" s="817"/>
      <c r="BU114" s="817"/>
      <c r="BV114" s="817">
        <v>2347187</v>
      </c>
      <c r="BW114" s="817"/>
      <c r="BX114" s="817"/>
      <c r="BY114" s="817"/>
      <c r="BZ114" s="817"/>
      <c r="CA114" s="817">
        <v>2340100</v>
      </c>
      <c r="CB114" s="817"/>
      <c r="CC114" s="817"/>
      <c r="CD114" s="817"/>
      <c r="CE114" s="817"/>
      <c r="CF114" s="875">
        <v>22.6</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59495</v>
      </c>
      <c r="AB115" s="919"/>
      <c r="AC115" s="919"/>
      <c r="AD115" s="919"/>
      <c r="AE115" s="920"/>
      <c r="AF115" s="921">
        <v>58602</v>
      </c>
      <c r="AG115" s="919"/>
      <c r="AH115" s="919"/>
      <c r="AI115" s="919"/>
      <c r="AJ115" s="920"/>
      <c r="AK115" s="921">
        <v>57490</v>
      </c>
      <c r="AL115" s="919"/>
      <c r="AM115" s="919"/>
      <c r="AN115" s="919"/>
      <c r="AO115" s="920"/>
      <c r="AP115" s="922">
        <v>0.6</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3208945</v>
      </c>
      <c r="AB117" s="903"/>
      <c r="AC117" s="903"/>
      <c r="AD117" s="903"/>
      <c r="AE117" s="904"/>
      <c r="AF117" s="905">
        <v>3195132</v>
      </c>
      <c r="AG117" s="903"/>
      <c r="AH117" s="903"/>
      <c r="AI117" s="903"/>
      <c r="AJ117" s="904"/>
      <c r="AK117" s="905">
        <v>3175381</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35562735</v>
      </c>
      <c r="BR119" s="845"/>
      <c r="BS119" s="845"/>
      <c r="BT119" s="845"/>
      <c r="BU119" s="845"/>
      <c r="BV119" s="845">
        <v>33740779</v>
      </c>
      <c r="BW119" s="845"/>
      <c r="BX119" s="845"/>
      <c r="BY119" s="845"/>
      <c r="BZ119" s="845"/>
      <c r="CA119" s="845">
        <v>33327700</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16540453</v>
      </c>
      <c r="BR120" s="842"/>
      <c r="BS120" s="842"/>
      <c r="BT120" s="842"/>
      <c r="BU120" s="842"/>
      <c r="BV120" s="842">
        <v>16736094</v>
      </c>
      <c r="BW120" s="842"/>
      <c r="BX120" s="842"/>
      <c r="BY120" s="842"/>
      <c r="BZ120" s="842"/>
      <c r="CA120" s="842">
        <v>16520576</v>
      </c>
      <c r="CB120" s="842"/>
      <c r="CC120" s="842"/>
      <c r="CD120" s="842"/>
      <c r="CE120" s="842"/>
      <c r="CF120" s="866">
        <v>159.9</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12740474</v>
      </c>
      <c r="DH120" s="842"/>
      <c r="DI120" s="842"/>
      <c r="DJ120" s="842"/>
      <c r="DK120" s="842"/>
      <c r="DL120" s="842">
        <v>12163035</v>
      </c>
      <c r="DM120" s="842"/>
      <c r="DN120" s="842"/>
      <c r="DO120" s="842"/>
      <c r="DP120" s="842"/>
      <c r="DQ120" s="842">
        <v>11983638</v>
      </c>
      <c r="DR120" s="842"/>
      <c r="DS120" s="842"/>
      <c r="DT120" s="842"/>
      <c r="DU120" s="842"/>
      <c r="DV120" s="843">
        <v>116</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59170</v>
      </c>
      <c r="AB121" s="780"/>
      <c r="AC121" s="780"/>
      <c r="AD121" s="780"/>
      <c r="AE121" s="781"/>
      <c r="AF121" s="782">
        <v>58196</v>
      </c>
      <c r="AG121" s="780"/>
      <c r="AH121" s="780"/>
      <c r="AI121" s="780"/>
      <c r="AJ121" s="781"/>
      <c r="AK121" s="782">
        <v>57144</v>
      </c>
      <c r="AL121" s="780"/>
      <c r="AM121" s="780"/>
      <c r="AN121" s="780"/>
      <c r="AO121" s="781"/>
      <c r="AP121" s="824">
        <v>0.6</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608525</v>
      </c>
      <c r="BR121" s="817"/>
      <c r="BS121" s="817"/>
      <c r="BT121" s="817"/>
      <c r="BU121" s="817"/>
      <c r="BV121" s="817">
        <v>580232</v>
      </c>
      <c r="BW121" s="817"/>
      <c r="BX121" s="817"/>
      <c r="BY121" s="817"/>
      <c r="BZ121" s="817"/>
      <c r="CA121" s="817">
        <v>571592</v>
      </c>
      <c r="CB121" s="817"/>
      <c r="CC121" s="817"/>
      <c r="CD121" s="817"/>
      <c r="CE121" s="817"/>
      <c r="CF121" s="875">
        <v>5.5</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71713</v>
      </c>
      <c r="DH121" s="817"/>
      <c r="DI121" s="817"/>
      <c r="DJ121" s="817"/>
      <c r="DK121" s="817"/>
      <c r="DL121" s="817">
        <v>58407</v>
      </c>
      <c r="DM121" s="817"/>
      <c r="DN121" s="817"/>
      <c r="DO121" s="817"/>
      <c r="DP121" s="817"/>
      <c r="DQ121" s="817">
        <v>44535</v>
      </c>
      <c r="DR121" s="817"/>
      <c r="DS121" s="817"/>
      <c r="DT121" s="817"/>
      <c r="DU121" s="817"/>
      <c r="DV121" s="794">
        <v>0.4</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21013307</v>
      </c>
      <c r="BR122" s="845"/>
      <c r="BS122" s="845"/>
      <c r="BT122" s="845"/>
      <c r="BU122" s="845"/>
      <c r="BV122" s="845">
        <v>20086159</v>
      </c>
      <c r="BW122" s="845"/>
      <c r="BX122" s="845"/>
      <c r="BY122" s="845"/>
      <c r="BZ122" s="845"/>
      <c r="CA122" s="845">
        <v>19376258</v>
      </c>
      <c r="CB122" s="845"/>
      <c r="CC122" s="845"/>
      <c r="CD122" s="845"/>
      <c r="CE122" s="845"/>
      <c r="CF122" s="846">
        <v>187.5</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v>1703</v>
      </c>
      <c r="DH122" s="817"/>
      <c r="DI122" s="817"/>
      <c r="DJ122" s="817"/>
      <c r="DK122" s="817"/>
      <c r="DL122" s="817">
        <v>461</v>
      </c>
      <c r="DM122" s="817"/>
      <c r="DN122" s="817"/>
      <c r="DO122" s="817"/>
      <c r="DP122" s="817"/>
      <c r="DQ122" s="817">
        <v>363</v>
      </c>
      <c r="DR122" s="817"/>
      <c r="DS122" s="817"/>
      <c r="DT122" s="817"/>
      <c r="DU122" s="817"/>
      <c r="DV122" s="794">
        <v>0</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38162285</v>
      </c>
      <c r="BR123" s="833"/>
      <c r="BS123" s="833"/>
      <c r="BT123" s="833"/>
      <c r="BU123" s="833"/>
      <c r="BV123" s="833">
        <v>37402485</v>
      </c>
      <c r="BW123" s="833"/>
      <c r="BX123" s="833"/>
      <c r="BY123" s="833"/>
      <c r="BZ123" s="833"/>
      <c r="CA123" s="833">
        <v>36468426</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325</v>
      </c>
      <c r="AB127" s="780"/>
      <c r="AC127" s="780"/>
      <c r="AD127" s="780"/>
      <c r="AE127" s="781"/>
      <c r="AF127" s="782">
        <v>406</v>
      </c>
      <c r="AG127" s="780"/>
      <c r="AH127" s="780"/>
      <c r="AI127" s="780"/>
      <c r="AJ127" s="781"/>
      <c r="AK127" s="782">
        <v>346</v>
      </c>
      <c r="AL127" s="780"/>
      <c r="AM127" s="780"/>
      <c r="AN127" s="780"/>
      <c r="AO127" s="781"/>
      <c r="AP127" s="824">
        <v>0</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60445</v>
      </c>
      <c r="AB128" s="801"/>
      <c r="AC128" s="801"/>
      <c r="AD128" s="801"/>
      <c r="AE128" s="802"/>
      <c r="AF128" s="803">
        <v>52148</v>
      </c>
      <c r="AG128" s="801"/>
      <c r="AH128" s="801"/>
      <c r="AI128" s="801"/>
      <c r="AJ128" s="802"/>
      <c r="AK128" s="803">
        <v>55566</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13.01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12569997</v>
      </c>
      <c r="AB129" s="780"/>
      <c r="AC129" s="780"/>
      <c r="AD129" s="780"/>
      <c r="AE129" s="781"/>
      <c r="AF129" s="782">
        <v>12317282</v>
      </c>
      <c r="AG129" s="780"/>
      <c r="AH129" s="780"/>
      <c r="AI129" s="780"/>
      <c r="AJ129" s="781"/>
      <c r="AK129" s="782">
        <v>12393376</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18.010000000000002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2311513</v>
      </c>
      <c r="AB130" s="780"/>
      <c r="AC130" s="780"/>
      <c r="AD130" s="780"/>
      <c r="AE130" s="781"/>
      <c r="AF130" s="782">
        <v>2170819</v>
      </c>
      <c r="AG130" s="780"/>
      <c r="AH130" s="780"/>
      <c r="AI130" s="780"/>
      <c r="AJ130" s="781"/>
      <c r="AK130" s="782">
        <v>2061369</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9.3000000000000007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10258484</v>
      </c>
      <c r="AB131" s="764"/>
      <c r="AC131" s="764"/>
      <c r="AD131" s="764"/>
      <c r="AE131" s="765"/>
      <c r="AF131" s="766">
        <v>10146463</v>
      </c>
      <c r="AG131" s="764"/>
      <c r="AH131" s="764"/>
      <c r="AI131" s="764"/>
      <c r="AJ131" s="765"/>
      <c r="AK131" s="766">
        <v>10332007</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8.1589735870000002</v>
      </c>
      <c r="AB132" s="745"/>
      <c r="AC132" s="745"/>
      <c r="AD132" s="745"/>
      <c r="AE132" s="746"/>
      <c r="AF132" s="747">
        <v>9.5813191260000004</v>
      </c>
      <c r="AG132" s="745"/>
      <c r="AH132" s="745"/>
      <c r="AI132" s="745"/>
      <c r="AJ132" s="746"/>
      <c r="AK132" s="747">
        <v>10.24434072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7.4</v>
      </c>
      <c r="AB133" s="724"/>
      <c r="AC133" s="724"/>
      <c r="AD133" s="724"/>
      <c r="AE133" s="725"/>
      <c r="AF133" s="723">
        <v>8.4</v>
      </c>
      <c r="AG133" s="724"/>
      <c r="AH133" s="724"/>
      <c r="AI133" s="724"/>
      <c r="AJ133" s="725"/>
      <c r="AK133" s="723">
        <v>9.3000000000000007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5VJe+kahi4uo1HPMwKgOsEJ4rBznUfWP82wo4RlV48nbieJtmjY1qsrKaCyFqBmns0DHIuTYRhjWtdAyukmlA==" saltValue="oiSTaFdpOvHyRyRQhBOi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6" zoomScale="80" zoomScaleNormal="85" zoomScaleSheetLayoutView="8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6cZN559OY8Etwi/0IqWfAVppVNEgqnyFR/pa68FCnInC9XPycqMA6gGLftOWsfk2nD3rnBAl2dtg/jxGak9OQ==" saltValue="RWNoRvOOl1Pix5GL0Wte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n1caEH9/sFIwnfIHdFPeAq8Asoj5EKyAaro2U1N39bBYMA2kemn644VlsCH9PmQQ2SQIUPCi6SwUCfaL6xznQ==" saltValue="SD7x/ixHc7udpyvriOQd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4" workbookViewId="0">
      <selection activeCell="AM59" sqref="AM59"/>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3517404</v>
      </c>
      <c r="AP9" s="281">
        <v>79473</v>
      </c>
      <c r="AQ9" s="282">
        <v>90724</v>
      </c>
      <c r="AR9" s="283">
        <v>-12.4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599752</v>
      </c>
      <c r="AP10" s="284">
        <v>13551</v>
      </c>
      <c r="AQ10" s="285">
        <v>11342</v>
      </c>
      <c r="AR10" s="286">
        <v>19.5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15260</v>
      </c>
      <c r="AP11" s="284">
        <v>345</v>
      </c>
      <c r="AQ11" s="285">
        <v>1033</v>
      </c>
      <c r="AR11" s="286">
        <v>-66.599999999999994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16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69331</v>
      </c>
      <c r="AP13" s="284">
        <v>1566</v>
      </c>
      <c r="AQ13" s="285">
        <v>3647</v>
      </c>
      <c r="AR13" s="286">
        <v>-57.1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63785</v>
      </c>
      <c r="AP14" s="284">
        <v>1441</v>
      </c>
      <c r="AQ14" s="285">
        <v>1693</v>
      </c>
      <c r="AR14" s="286">
        <v>-14.9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-261903</v>
      </c>
      <c r="AP15" s="284">
        <v>-5918</v>
      </c>
      <c r="AQ15" s="285">
        <v>-4922</v>
      </c>
      <c r="AR15" s="286">
        <v>20.2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4003629</v>
      </c>
      <c r="AP16" s="284">
        <v>90459</v>
      </c>
      <c r="AQ16" s="285">
        <v>103533</v>
      </c>
      <c r="AR16" s="286">
        <v>-12.6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8.02</v>
      </c>
      <c r="AP21" s="298">
        <v>9.17</v>
      </c>
      <c r="AQ21" s="299">
        <v>-1.1499999999999999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96.4</v>
      </c>
      <c r="AP22" s="303">
        <v>97.2</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2160913</v>
      </c>
      <c r="AP32" s="312">
        <v>48824</v>
      </c>
      <c r="AQ32" s="313">
        <v>59793</v>
      </c>
      <c r="AR32" s="314">
        <v>-18.3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847102</v>
      </c>
      <c r="AP35" s="312">
        <v>19140</v>
      </c>
      <c r="AQ35" s="313">
        <v>14599</v>
      </c>
      <c r="AR35" s="314">
        <v>31.1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109876</v>
      </c>
      <c r="AP36" s="312">
        <v>2483</v>
      </c>
      <c r="AQ36" s="313">
        <v>2530</v>
      </c>
      <c r="AR36" s="314">
        <v>-1.9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57490</v>
      </c>
      <c r="AP37" s="312">
        <v>1299</v>
      </c>
      <c r="AQ37" s="313">
        <v>188</v>
      </c>
      <c r="AR37" s="314">
        <v>591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2</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-55566</v>
      </c>
      <c r="AP39" s="312">
        <v>-1255</v>
      </c>
      <c r="AQ39" s="313">
        <v>-4866</v>
      </c>
      <c r="AR39" s="314">
        <v>-74.2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-2061369</v>
      </c>
      <c r="AP40" s="312">
        <v>-46575</v>
      </c>
      <c r="AQ40" s="313">
        <v>-49341</v>
      </c>
      <c r="AR40" s="314">
        <v>-5.6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1058446</v>
      </c>
      <c r="AP41" s="312">
        <v>23915</v>
      </c>
      <c r="AQ41" s="313">
        <v>22906</v>
      </c>
      <c r="AR41" s="314">
        <v>4.4000000000000004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1745206</v>
      </c>
      <c r="AN51" s="334">
        <v>38503</v>
      </c>
      <c r="AO51" s="335">
        <v>-13.6</v>
      </c>
      <c r="AP51" s="336">
        <v>79288</v>
      </c>
      <c r="AQ51" s="337">
        <v>21.8</v>
      </c>
      <c r="AR51" s="338">
        <v>-35.4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521292</v>
      </c>
      <c r="AN52" s="342">
        <v>11501</v>
      </c>
      <c r="AO52" s="343">
        <v>-19.5</v>
      </c>
      <c r="AP52" s="344">
        <v>41870</v>
      </c>
      <c r="AQ52" s="345">
        <v>9.6</v>
      </c>
      <c r="AR52" s="346">
        <v>-29.1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1441341</v>
      </c>
      <c r="AN53" s="334">
        <v>32063</v>
      </c>
      <c r="AO53" s="335">
        <v>-16.7</v>
      </c>
      <c r="AP53" s="336">
        <v>84962</v>
      </c>
      <c r="AQ53" s="337">
        <v>7.2</v>
      </c>
      <c r="AR53" s="338">
        <v>-23.9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497392</v>
      </c>
      <c r="AN54" s="342">
        <v>11065</v>
      </c>
      <c r="AO54" s="343">
        <v>-3.8</v>
      </c>
      <c r="AP54" s="344">
        <v>42793</v>
      </c>
      <c r="AQ54" s="345">
        <v>2.2000000000000002</v>
      </c>
      <c r="AR54" s="346">
        <v>-6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3359068</v>
      </c>
      <c r="AN55" s="334">
        <v>75250</v>
      </c>
      <c r="AO55" s="335">
        <v>134.69999999999999</v>
      </c>
      <c r="AP55" s="336">
        <v>71279</v>
      </c>
      <c r="AQ55" s="337">
        <v>-16.100000000000001</v>
      </c>
      <c r="AR55" s="338">
        <v>150.80000000000001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1249188</v>
      </c>
      <c r="AN56" s="342">
        <v>27984</v>
      </c>
      <c r="AO56" s="343">
        <v>152.9</v>
      </c>
      <c r="AP56" s="344">
        <v>36731</v>
      </c>
      <c r="AQ56" s="345">
        <v>-14.2</v>
      </c>
      <c r="AR56" s="346">
        <v>167.1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2599575</v>
      </c>
      <c r="AN57" s="334">
        <v>58595</v>
      </c>
      <c r="AO57" s="335">
        <v>-22.1</v>
      </c>
      <c r="AP57" s="336">
        <v>74994</v>
      </c>
      <c r="AQ57" s="337">
        <v>5.2</v>
      </c>
      <c r="AR57" s="338">
        <v>-27.3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739075</v>
      </c>
      <c r="AN58" s="342">
        <v>16659</v>
      </c>
      <c r="AO58" s="343">
        <v>-40.5</v>
      </c>
      <c r="AP58" s="344">
        <v>36188</v>
      </c>
      <c r="AQ58" s="345">
        <v>-1.5</v>
      </c>
      <c r="AR58" s="346">
        <v>-39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2942074</v>
      </c>
      <c r="AN59" s="334">
        <v>66474</v>
      </c>
      <c r="AO59" s="335">
        <v>13.4</v>
      </c>
      <c r="AP59" s="336">
        <v>71849</v>
      </c>
      <c r="AQ59" s="337">
        <v>-4.2</v>
      </c>
      <c r="AR59" s="338">
        <v>17.600000000000001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636574</v>
      </c>
      <c r="AN60" s="342">
        <v>14383</v>
      </c>
      <c r="AO60" s="343">
        <v>-13.7</v>
      </c>
      <c r="AP60" s="344">
        <v>36144</v>
      </c>
      <c r="AQ60" s="345">
        <v>-0.1</v>
      </c>
      <c r="AR60" s="346">
        <v>-13.6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2417453</v>
      </c>
      <c r="AN61" s="349">
        <v>54177</v>
      </c>
      <c r="AO61" s="350">
        <v>19.100000000000001</v>
      </c>
      <c r="AP61" s="351">
        <v>76474</v>
      </c>
      <c r="AQ61" s="352">
        <v>2.8</v>
      </c>
      <c r="AR61" s="338">
        <v>16.3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728704</v>
      </c>
      <c r="AN62" s="342">
        <v>16318</v>
      </c>
      <c r="AO62" s="343">
        <v>15.1</v>
      </c>
      <c r="AP62" s="344">
        <v>38745</v>
      </c>
      <c r="AQ62" s="345">
        <v>-0.8</v>
      </c>
      <c r="AR62" s="346">
        <v>15.9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yPhvxZqbVWgHFZ33FQj9vHyYY71/4BsVWlAEy0ANrBJr2wDuci/eOq/jMxqcPFMp0xfuRWJ6L7TGGo4d9fxkhg==" saltValue="5u8NROhk852ojs24ZQgw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Normal="100" zoomScaleSheetLayoutView="55" workbookViewId="0">
      <selection activeCell="BI91" sqref="BI91"/>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9ESU141oihdN8VjIT6ftMyvMuyQvrgguvHPIVl+Z7VLzeYb9dmeKFR5UblV82d+kcQrDwDdeCNQmNftBOLXZYg==" saltValue="QKFbhUltHe0NcaKO8AC6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6"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CAC251s8A2frBPQur4YryO93bXFOygaY+ET7m1ej8JmLYYN6FC4WBC2fhpaZsSNamxJuBhh6PGrFvHCcFxXiDg==" saltValue="LStvDGwhWFDq9YtLuWBs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12.07</v>
      </c>
      <c r="G47" s="12">
        <v>14.52</v>
      </c>
      <c r="H47" s="12">
        <v>19.29</v>
      </c>
      <c r="I47" s="12">
        <v>22.24</v>
      </c>
      <c r="J47" s="13">
        <v>22</v>
      </c>
    </row>
    <row r="48" spans="2:10" ht="57.75" customHeight="1" x14ac:dyDescent="0.2">
      <c r="B48" s="14"/>
      <c r="C48" s="1141" t="s">
        <v>4</v>
      </c>
      <c r="D48" s="1141"/>
      <c r="E48" s="1142"/>
      <c r="F48" s="15">
        <v>4.4000000000000004</v>
      </c>
      <c r="G48" s="16">
        <v>3.36</v>
      </c>
      <c r="H48" s="16">
        <v>3.13</v>
      </c>
      <c r="I48" s="16">
        <v>4.66</v>
      </c>
      <c r="J48" s="17">
        <v>4.82</v>
      </c>
    </row>
    <row r="49" spans="2:10" ht="57.75" customHeight="1" thickBot="1" x14ac:dyDescent="0.25">
      <c r="B49" s="18"/>
      <c r="C49" s="1143" t="s">
        <v>5</v>
      </c>
      <c r="D49" s="1143"/>
      <c r="E49" s="1144"/>
      <c r="F49" s="19" t="s">
        <v>529</v>
      </c>
      <c r="G49" s="20">
        <v>1.1399999999999999</v>
      </c>
      <c r="H49" s="20">
        <v>2.85</v>
      </c>
      <c r="I49" s="20">
        <v>2.39</v>
      </c>
      <c r="J49" s="21" t="s">
        <v>530</v>
      </c>
    </row>
    <row r="50" spans="2:10" ht="13.2" x14ac:dyDescent="0.2"/>
  </sheetData>
  <sheetProtection algorithmName="SHA-512" hashValue="TosbE3lJX74iE8ZSJS6LenPVuUAHB3ip0yUDZGEyKqS2EP/jO40PzZiYngQ4t5o3rGMnEvVeytgLcCkCbsT4eg==" saltValue="49GyzNjg7RRm57/aT2vi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531</v>
      </c>
      <c r="D34" s="1151"/>
      <c r="E34" s="1152"/>
      <c r="F34" s="32">
        <v>11.87</v>
      </c>
      <c r="G34" s="33">
        <v>13.23</v>
      </c>
      <c r="H34" s="33">
        <v>18.32</v>
      </c>
      <c r="I34" s="33">
        <v>21.28</v>
      </c>
      <c r="J34" s="34">
        <v>21.12</v>
      </c>
      <c r="K34" s="22"/>
      <c r="L34" s="22"/>
      <c r="M34" s="22"/>
      <c r="N34" s="22"/>
      <c r="O34" s="22"/>
      <c r="P34" s="22"/>
    </row>
    <row r="35" spans="1:16" ht="39" customHeight="1" x14ac:dyDescent="0.2">
      <c r="A35" s="22"/>
      <c r="B35" s="35"/>
      <c r="C35" s="1145" t="s">
        <v>532</v>
      </c>
      <c r="D35" s="1146"/>
      <c r="E35" s="1147"/>
      <c r="F35" s="36">
        <v>9.2899999999999991</v>
      </c>
      <c r="G35" s="37">
        <v>9.4600000000000009</v>
      </c>
      <c r="H35" s="37">
        <v>9.31</v>
      </c>
      <c r="I35" s="37">
        <v>9.7100000000000009</v>
      </c>
      <c r="J35" s="38">
        <v>10.72</v>
      </c>
      <c r="K35" s="22"/>
      <c r="L35" s="22"/>
      <c r="M35" s="22"/>
      <c r="N35" s="22"/>
      <c r="O35" s="22"/>
      <c r="P35" s="22"/>
    </row>
    <row r="36" spans="1:16" ht="39" customHeight="1" x14ac:dyDescent="0.2">
      <c r="A36" s="22"/>
      <c r="B36" s="35"/>
      <c r="C36" s="1145" t="s">
        <v>533</v>
      </c>
      <c r="D36" s="1146"/>
      <c r="E36" s="1147"/>
      <c r="F36" s="36">
        <v>4.4000000000000004</v>
      </c>
      <c r="G36" s="37">
        <v>3.35</v>
      </c>
      <c r="H36" s="37">
        <v>3.13</v>
      </c>
      <c r="I36" s="37">
        <v>4.6500000000000004</v>
      </c>
      <c r="J36" s="38">
        <v>4.8099999999999996</v>
      </c>
      <c r="K36" s="22"/>
      <c r="L36" s="22"/>
      <c r="M36" s="22"/>
      <c r="N36" s="22"/>
      <c r="O36" s="22"/>
      <c r="P36" s="22"/>
    </row>
    <row r="37" spans="1:16" ht="39" customHeight="1" x14ac:dyDescent="0.2">
      <c r="A37" s="22"/>
      <c r="B37" s="35"/>
      <c r="C37" s="1145" t="s">
        <v>534</v>
      </c>
      <c r="D37" s="1146"/>
      <c r="E37" s="1147"/>
      <c r="F37" s="36" t="s">
        <v>486</v>
      </c>
      <c r="G37" s="37">
        <v>1.6</v>
      </c>
      <c r="H37" s="37">
        <v>2.06</v>
      </c>
      <c r="I37" s="37">
        <v>2.73</v>
      </c>
      <c r="J37" s="38">
        <v>3.21</v>
      </c>
      <c r="K37" s="22"/>
      <c r="L37" s="22"/>
      <c r="M37" s="22"/>
      <c r="N37" s="22"/>
      <c r="O37" s="22"/>
      <c r="P37" s="22"/>
    </row>
    <row r="38" spans="1:16" ht="39" customHeight="1" x14ac:dyDescent="0.2">
      <c r="A38" s="22"/>
      <c r="B38" s="35"/>
      <c r="C38" s="1145" t="s">
        <v>535</v>
      </c>
      <c r="D38" s="1146"/>
      <c r="E38" s="1147"/>
      <c r="F38" s="36">
        <v>2.39</v>
      </c>
      <c r="G38" s="37">
        <v>0.97</v>
      </c>
      <c r="H38" s="37">
        <v>0.94</v>
      </c>
      <c r="I38" s="37">
        <v>0.45</v>
      </c>
      <c r="J38" s="38">
        <v>0.82</v>
      </c>
      <c r="K38" s="22"/>
      <c r="L38" s="22"/>
      <c r="M38" s="22"/>
      <c r="N38" s="22"/>
      <c r="O38" s="22"/>
      <c r="P38" s="22"/>
    </row>
    <row r="39" spans="1:16" ht="39" customHeight="1" x14ac:dyDescent="0.2">
      <c r="A39" s="22"/>
      <c r="B39" s="35"/>
      <c r="C39" s="1145" t="s">
        <v>536</v>
      </c>
      <c r="D39" s="1146"/>
      <c r="E39" s="1147"/>
      <c r="F39" s="36">
        <v>0</v>
      </c>
      <c r="G39" s="37">
        <v>7.0000000000000007E-2</v>
      </c>
      <c r="H39" s="37">
        <v>0.08</v>
      </c>
      <c r="I39" s="37">
        <v>0.08</v>
      </c>
      <c r="J39" s="38">
        <v>0.1</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538</v>
      </c>
      <c r="D43" s="1149"/>
      <c r="E43" s="1150"/>
      <c r="F43" s="41">
        <v>0.28999999999999998</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TfaSWp8hlmBYqWuOnJeiCcO2ihD+NWQRHbwFcm5VsdPWZQoOeIlVO66uhTcHbkGEEitObkJH1NF5K3Bl6Tjtg==" saltValue="WLS9N6sciFP9z4dbBSMx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2097</v>
      </c>
      <c r="L45" s="60">
        <v>2195</v>
      </c>
      <c r="M45" s="60">
        <v>2134</v>
      </c>
      <c r="N45" s="60">
        <v>2182</v>
      </c>
      <c r="O45" s="61">
        <v>2161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817</v>
      </c>
      <c r="L48" s="64">
        <v>771</v>
      </c>
      <c r="M48" s="64">
        <v>906</v>
      </c>
      <c r="N48" s="64">
        <v>844</v>
      </c>
      <c r="O48" s="65">
        <v>847</v>
      </c>
      <c r="P48" s="48"/>
      <c r="Q48" s="48"/>
      <c r="R48" s="48"/>
      <c r="S48" s="48"/>
      <c r="T48" s="48"/>
      <c r="U48" s="48"/>
    </row>
    <row r="49" spans="1:21" ht="30.75" customHeight="1" x14ac:dyDescent="0.2">
      <c r="A49" s="48"/>
      <c r="B49" s="1178"/>
      <c r="C49" s="1179"/>
      <c r="D49" s="62"/>
      <c r="E49" s="1155" t="s">
        <v>14</v>
      </c>
      <c r="F49" s="1155"/>
      <c r="G49" s="1155"/>
      <c r="H49" s="1155"/>
      <c r="I49" s="1155"/>
      <c r="J49" s="1156"/>
      <c r="K49" s="63">
        <v>93</v>
      </c>
      <c r="L49" s="64">
        <v>95</v>
      </c>
      <c r="M49" s="64">
        <v>109</v>
      </c>
      <c r="N49" s="64">
        <v>110</v>
      </c>
      <c r="O49" s="65">
        <v>110</v>
      </c>
      <c r="P49" s="48"/>
      <c r="Q49" s="48"/>
      <c r="R49" s="48"/>
      <c r="S49" s="48"/>
      <c r="T49" s="48"/>
      <c r="U49" s="48"/>
    </row>
    <row r="50" spans="1:21" ht="30.75" customHeight="1" x14ac:dyDescent="0.2">
      <c r="A50" s="48"/>
      <c r="B50" s="1178"/>
      <c r="C50" s="1179"/>
      <c r="D50" s="62"/>
      <c r="E50" s="1155" t="s">
        <v>15</v>
      </c>
      <c r="F50" s="1155"/>
      <c r="G50" s="1155"/>
      <c r="H50" s="1155"/>
      <c r="I50" s="1155"/>
      <c r="J50" s="1156"/>
      <c r="K50" s="63">
        <v>5</v>
      </c>
      <c r="L50" s="64">
        <v>61</v>
      </c>
      <c r="M50" s="64">
        <v>59</v>
      </c>
      <c r="N50" s="64">
        <v>59</v>
      </c>
      <c r="O50" s="65">
        <v>57</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t="s">
        <v>486</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2383</v>
      </c>
      <c r="L52" s="64">
        <v>2372</v>
      </c>
      <c r="M52" s="64">
        <v>2371</v>
      </c>
      <c r="N52" s="64">
        <v>2223</v>
      </c>
      <c r="O52" s="65">
        <v>2117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629</v>
      </c>
      <c r="L53" s="69">
        <v>750</v>
      </c>
      <c r="M53" s="69">
        <v>837</v>
      </c>
      <c r="N53" s="69">
        <v>972</v>
      </c>
      <c r="O53" s="70">
        <v>1058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ukCSI2k1m2tE3uTVGxEU+4WSTiDWNwY+mkNBWUD43RxnksvpqVGdY82NwcN55a1eeGik6kDlQ4Bfy2IOs/u5A==" saltValue="QIrh/aXYkx9JTRLXy8lsA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SheetLayoutView="100" workbookViewId="0">
      <selection activeCell="M41" activeCellId="1" sqref="A1 M41"/>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19206</v>
      </c>
      <c r="J41" s="356">
        <v>17963</v>
      </c>
      <c r="K41" s="356">
        <v>18236</v>
      </c>
      <c r="L41" s="356">
        <v>17935</v>
      </c>
      <c r="M41" s="357">
        <v>17918</v>
      </c>
    </row>
    <row r="42" spans="2:13" ht="27.75" customHeight="1" x14ac:dyDescent="0.2">
      <c r="B42" s="1186"/>
      <c r="C42" s="1187"/>
      <c r="D42" s="106"/>
      <c r="E42" s="1190" t="s">
        <v>32</v>
      </c>
      <c r="F42" s="1190"/>
      <c r="G42" s="1190"/>
      <c r="H42" s="1191"/>
      <c r="I42" s="358">
        <v>10</v>
      </c>
      <c r="J42" s="359">
        <v>806</v>
      </c>
      <c r="K42" s="359">
        <v>746</v>
      </c>
      <c r="L42" s="359">
        <v>687</v>
      </c>
      <c r="M42" s="360">
        <v>571</v>
      </c>
    </row>
    <row r="43" spans="2:13" ht="27.75" customHeight="1" x14ac:dyDescent="0.2">
      <c r="B43" s="1186"/>
      <c r="C43" s="1187"/>
      <c r="D43" s="106"/>
      <c r="E43" s="1190" t="s">
        <v>33</v>
      </c>
      <c r="F43" s="1190"/>
      <c r="G43" s="1190"/>
      <c r="H43" s="1191"/>
      <c r="I43" s="358">
        <v>13354</v>
      </c>
      <c r="J43" s="359">
        <v>13256</v>
      </c>
      <c r="K43" s="359">
        <v>12814</v>
      </c>
      <c r="L43" s="359">
        <v>12222</v>
      </c>
      <c r="M43" s="360">
        <v>12029</v>
      </c>
    </row>
    <row r="44" spans="2:13" ht="27.75" customHeight="1" x14ac:dyDescent="0.2">
      <c r="B44" s="1186"/>
      <c r="C44" s="1187"/>
      <c r="D44" s="106"/>
      <c r="E44" s="1190" t="s">
        <v>34</v>
      </c>
      <c r="F44" s="1190"/>
      <c r="G44" s="1190"/>
      <c r="H44" s="1191"/>
      <c r="I44" s="358">
        <v>495</v>
      </c>
      <c r="J44" s="359">
        <v>1320</v>
      </c>
      <c r="K44" s="359">
        <v>1375</v>
      </c>
      <c r="L44" s="359">
        <v>550</v>
      </c>
      <c r="M44" s="360">
        <v>469</v>
      </c>
    </row>
    <row r="45" spans="2:13" ht="27.75" customHeight="1" x14ac:dyDescent="0.2">
      <c r="B45" s="1186"/>
      <c r="C45" s="1187"/>
      <c r="D45" s="106"/>
      <c r="E45" s="1190" t="s">
        <v>35</v>
      </c>
      <c r="F45" s="1190"/>
      <c r="G45" s="1190"/>
      <c r="H45" s="1191"/>
      <c r="I45" s="358">
        <v>2425</v>
      </c>
      <c r="J45" s="359">
        <v>2314</v>
      </c>
      <c r="K45" s="359">
        <v>2392</v>
      </c>
      <c r="L45" s="359">
        <v>2347</v>
      </c>
      <c r="M45" s="360">
        <v>2340</v>
      </c>
    </row>
    <row r="46" spans="2:13" ht="27.75" customHeight="1" x14ac:dyDescent="0.2">
      <c r="B46" s="1186"/>
      <c r="C46" s="1187"/>
      <c r="D46" s="107"/>
      <c r="E46" s="1190" t="s">
        <v>36</v>
      </c>
      <c r="F46" s="1190"/>
      <c r="G46" s="1190"/>
      <c r="H46" s="1191"/>
      <c r="I46" s="358" t="s">
        <v>486</v>
      </c>
      <c r="J46" s="359" t="s">
        <v>486</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15875</v>
      </c>
      <c r="J50" s="359">
        <v>16633</v>
      </c>
      <c r="K50" s="359">
        <v>16540</v>
      </c>
      <c r="L50" s="359">
        <v>16736</v>
      </c>
      <c r="M50" s="360">
        <v>16521</v>
      </c>
    </row>
    <row r="51" spans="2:13" ht="27.75" customHeight="1" x14ac:dyDescent="0.2">
      <c r="B51" s="1186"/>
      <c r="C51" s="1187"/>
      <c r="D51" s="106"/>
      <c r="E51" s="1190" t="s">
        <v>42</v>
      </c>
      <c r="F51" s="1190"/>
      <c r="G51" s="1190"/>
      <c r="H51" s="1191"/>
      <c r="I51" s="358">
        <v>655</v>
      </c>
      <c r="J51" s="359">
        <v>644</v>
      </c>
      <c r="K51" s="359">
        <v>609</v>
      </c>
      <c r="L51" s="359">
        <v>580</v>
      </c>
      <c r="M51" s="360">
        <v>572</v>
      </c>
    </row>
    <row r="52" spans="2:13" ht="27.75" customHeight="1" x14ac:dyDescent="0.2">
      <c r="B52" s="1188"/>
      <c r="C52" s="1189"/>
      <c r="D52" s="106"/>
      <c r="E52" s="1190" t="s">
        <v>43</v>
      </c>
      <c r="F52" s="1190"/>
      <c r="G52" s="1190"/>
      <c r="H52" s="1191"/>
      <c r="I52" s="358">
        <v>21313</v>
      </c>
      <c r="J52" s="359">
        <v>21016</v>
      </c>
      <c r="K52" s="359">
        <v>21013</v>
      </c>
      <c r="L52" s="359">
        <v>20086</v>
      </c>
      <c r="M52" s="360">
        <v>19376</v>
      </c>
    </row>
    <row r="53" spans="2:13" ht="27.75" customHeight="1" thickBot="1" x14ac:dyDescent="0.25">
      <c r="B53" s="1192" t="s">
        <v>19</v>
      </c>
      <c r="C53" s="1193"/>
      <c r="D53" s="110"/>
      <c r="E53" s="1194" t="s">
        <v>44</v>
      </c>
      <c r="F53" s="1194"/>
      <c r="G53" s="1194"/>
      <c r="H53" s="1195"/>
      <c r="I53" s="361">
        <v>-2353</v>
      </c>
      <c r="J53" s="362">
        <v>-2634</v>
      </c>
      <c r="K53" s="362">
        <v>-2600</v>
      </c>
      <c r="L53" s="362">
        <v>-3662</v>
      </c>
      <c r="M53" s="363">
        <v>-3141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OWj+VAW/1AtArV1T9irNbVEAoa8VyfenmxSewehDOcLXQwjnHXrkUJnofrE1VAKTy3qIg+7PIN6PDpnVN0Aicg==" saltValue="vZlUv0tJ8R+qcjbwRpM1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4" sqref="H5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2425</v>
      </c>
      <c r="G55" s="122">
        <v>2739</v>
      </c>
      <c r="H55" s="123">
        <v>2727</v>
      </c>
    </row>
    <row r="56" spans="2:8" ht="52.5" customHeight="1" x14ac:dyDescent="0.2">
      <c r="B56" s="124"/>
      <c r="C56" s="1213" t="s">
        <v>47</v>
      </c>
      <c r="D56" s="1213"/>
      <c r="E56" s="1214"/>
      <c r="F56" s="125">
        <v>2150</v>
      </c>
      <c r="G56" s="125">
        <v>2143</v>
      </c>
      <c r="H56" s="126">
        <v>2119</v>
      </c>
    </row>
    <row r="57" spans="2:8" ht="53.25" customHeight="1" x14ac:dyDescent="0.2">
      <c r="B57" s="124"/>
      <c r="C57" s="1215" t="s">
        <v>48</v>
      </c>
      <c r="D57" s="1215"/>
      <c r="E57" s="1216"/>
      <c r="F57" s="127">
        <v>13270</v>
      </c>
      <c r="G57" s="127">
        <v>13155</v>
      </c>
      <c r="H57" s="128">
        <v>13017</v>
      </c>
    </row>
    <row r="58" spans="2:8" ht="45.75" customHeight="1" x14ac:dyDescent="0.2">
      <c r="B58" s="129"/>
      <c r="C58" s="1203" t="s">
        <v>544</v>
      </c>
      <c r="D58" s="1204"/>
      <c r="E58" s="1205"/>
      <c r="F58" s="130">
        <v>7150</v>
      </c>
      <c r="G58" s="130">
        <v>7077</v>
      </c>
      <c r="H58" s="131">
        <v>7008</v>
      </c>
    </row>
    <row r="59" spans="2:8" ht="45.75" customHeight="1" x14ac:dyDescent="0.2">
      <c r="B59" s="129"/>
      <c r="C59" s="1203" t="s">
        <v>545</v>
      </c>
      <c r="D59" s="1204"/>
      <c r="E59" s="1205"/>
      <c r="F59" s="130">
        <v>2500</v>
      </c>
      <c r="G59" s="130">
        <v>2500</v>
      </c>
      <c r="H59" s="131">
        <v>2500</v>
      </c>
    </row>
    <row r="60" spans="2:8" ht="45.75" customHeight="1" x14ac:dyDescent="0.2">
      <c r="B60" s="129"/>
      <c r="C60" s="1203" t="s">
        <v>546</v>
      </c>
      <c r="D60" s="1204"/>
      <c r="E60" s="1205"/>
      <c r="F60" s="130">
        <v>2011</v>
      </c>
      <c r="G60" s="130">
        <v>1945</v>
      </c>
      <c r="H60" s="131">
        <v>1854</v>
      </c>
    </row>
    <row r="61" spans="2:8" ht="45.75" customHeight="1" x14ac:dyDescent="0.2">
      <c r="B61" s="129"/>
      <c r="C61" s="1203" t="s">
        <v>547</v>
      </c>
      <c r="D61" s="1204"/>
      <c r="E61" s="1205"/>
      <c r="F61" s="130">
        <v>530</v>
      </c>
      <c r="G61" s="130">
        <v>530</v>
      </c>
      <c r="H61" s="131">
        <v>530</v>
      </c>
    </row>
    <row r="62" spans="2:8" ht="45.75" customHeight="1" thickBot="1" x14ac:dyDescent="0.25">
      <c r="B62" s="132"/>
      <c r="C62" s="1206" t="s">
        <v>548</v>
      </c>
      <c r="D62" s="1207"/>
      <c r="E62" s="1208"/>
      <c r="F62" s="133">
        <v>377</v>
      </c>
      <c r="G62" s="133">
        <v>377</v>
      </c>
      <c r="H62" s="134">
        <v>377</v>
      </c>
    </row>
    <row r="63" spans="2:8" ht="52.5" customHeight="1" thickBot="1" x14ac:dyDescent="0.25">
      <c r="B63" s="135"/>
      <c r="C63" s="1209" t="s">
        <v>49</v>
      </c>
      <c r="D63" s="1209"/>
      <c r="E63" s="1210"/>
      <c r="F63" s="136">
        <v>17845</v>
      </c>
      <c r="G63" s="136">
        <v>18037</v>
      </c>
      <c r="H63" s="137">
        <v>17863</v>
      </c>
    </row>
    <row r="64" spans="2:8" ht="13.2" x14ac:dyDescent="0.2"/>
  </sheetData>
  <sheetProtection algorithmName="SHA-512" hashValue="2zK9DEUVM2RV/RdsCtOfbbBXQwJ7egHRQOna0j7zXkG/0UoOYk8LWU+4OOBbd234kdZbmAUUo5BzgqKfxReU4w==" saltValue="EaFfy/qI4TD09hDQK0rc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38503</v>
      </c>
      <c r="E3" s="156"/>
      <c r="F3" s="157">
        <v>79288</v>
      </c>
      <c r="G3" s="158"/>
      <c r="H3" s="159"/>
    </row>
    <row r="4" spans="1:8" x14ac:dyDescent="0.2">
      <c r="A4" s="160"/>
      <c r="B4" s="161"/>
      <c r="C4" s="162"/>
      <c r="D4" s="163">
        <v>11501</v>
      </c>
      <c r="E4" s="164"/>
      <c r="F4" s="165">
        <v>41870</v>
      </c>
      <c r="G4" s="166"/>
      <c r="H4" s="167"/>
    </row>
    <row r="5" spans="1:8" x14ac:dyDescent="0.2">
      <c r="A5" s="148" t="s">
        <v>518</v>
      </c>
      <c r="B5" s="153"/>
      <c r="C5" s="154"/>
      <c r="D5" s="155">
        <v>32063</v>
      </c>
      <c r="E5" s="156"/>
      <c r="F5" s="157">
        <v>84962</v>
      </c>
      <c r="G5" s="158"/>
      <c r="H5" s="159"/>
    </row>
    <row r="6" spans="1:8" x14ac:dyDescent="0.2">
      <c r="A6" s="160"/>
      <c r="B6" s="161"/>
      <c r="C6" s="162"/>
      <c r="D6" s="163">
        <v>11065</v>
      </c>
      <c r="E6" s="164"/>
      <c r="F6" s="165">
        <v>42793</v>
      </c>
      <c r="G6" s="166"/>
      <c r="H6" s="167"/>
    </row>
    <row r="7" spans="1:8" x14ac:dyDescent="0.2">
      <c r="A7" s="148" t="s">
        <v>519</v>
      </c>
      <c r="B7" s="153"/>
      <c r="C7" s="154"/>
      <c r="D7" s="155">
        <v>75250</v>
      </c>
      <c r="E7" s="156"/>
      <c r="F7" s="157">
        <v>71279</v>
      </c>
      <c r="G7" s="158"/>
      <c r="H7" s="159"/>
    </row>
    <row r="8" spans="1:8" x14ac:dyDescent="0.2">
      <c r="A8" s="160"/>
      <c r="B8" s="161"/>
      <c r="C8" s="162"/>
      <c r="D8" s="163">
        <v>27984</v>
      </c>
      <c r="E8" s="164"/>
      <c r="F8" s="165">
        <v>36731</v>
      </c>
      <c r="G8" s="166"/>
      <c r="H8" s="167"/>
    </row>
    <row r="9" spans="1:8" x14ac:dyDescent="0.2">
      <c r="A9" s="148" t="s">
        <v>520</v>
      </c>
      <c r="B9" s="153"/>
      <c r="C9" s="154"/>
      <c r="D9" s="155">
        <v>58595</v>
      </c>
      <c r="E9" s="156"/>
      <c r="F9" s="157">
        <v>74994</v>
      </c>
      <c r="G9" s="158"/>
      <c r="H9" s="159"/>
    </row>
    <row r="10" spans="1:8" x14ac:dyDescent="0.2">
      <c r="A10" s="160"/>
      <c r="B10" s="161"/>
      <c r="C10" s="162"/>
      <c r="D10" s="163">
        <v>16659</v>
      </c>
      <c r="E10" s="164"/>
      <c r="F10" s="165">
        <v>36188</v>
      </c>
      <c r="G10" s="166"/>
      <c r="H10" s="167"/>
    </row>
    <row r="11" spans="1:8" x14ac:dyDescent="0.2">
      <c r="A11" s="148" t="s">
        <v>521</v>
      </c>
      <c r="B11" s="153"/>
      <c r="C11" s="154"/>
      <c r="D11" s="155">
        <v>66474</v>
      </c>
      <c r="E11" s="156"/>
      <c r="F11" s="157">
        <v>71849</v>
      </c>
      <c r="G11" s="158"/>
      <c r="H11" s="159"/>
    </row>
    <row r="12" spans="1:8" x14ac:dyDescent="0.2">
      <c r="A12" s="160"/>
      <c r="B12" s="161"/>
      <c r="C12" s="168"/>
      <c r="D12" s="163">
        <v>14383</v>
      </c>
      <c r="E12" s="164"/>
      <c r="F12" s="165">
        <v>36144</v>
      </c>
      <c r="G12" s="166"/>
      <c r="H12" s="167"/>
    </row>
    <row r="13" spans="1:8" x14ac:dyDescent="0.2">
      <c r="A13" s="148"/>
      <c r="B13" s="153"/>
      <c r="C13" s="169"/>
      <c r="D13" s="170">
        <v>54177</v>
      </c>
      <c r="E13" s="171"/>
      <c r="F13" s="172">
        <v>76474</v>
      </c>
      <c r="G13" s="173"/>
      <c r="H13" s="159"/>
    </row>
    <row r="14" spans="1:8" x14ac:dyDescent="0.2">
      <c r="A14" s="160"/>
      <c r="B14" s="161"/>
      <c r="C14" s="162"/>
      <c r="D14" s="163">
        <v>16318</v>
      </c>
      <c r="E14" s="164"/>
      <c r="F14" s="165">
        <v>38745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4.4000000000000004</v>
      </c>
      <c r="C19" s="174">
        <f>ROUND(VALUE(SUBSTITUTE(実質収支比率等に係る経年分析!G$48,"▲","-")),2)</f>
        <v>3.36</v>
      </c>
      <c r="D19" s="174">
        <f>ROUND(VALUE(SUBSTITUTE(実質収支比率等に係る経年分析!H$48,"▲","-")),2)</f>
        <v>3.13</v>
      </c>
      <c r="E19" s="174">
        <f>ROUND(VALUE(SUBSTITUTE(実質収支比率等に係る経年分析!I$48,"▲","-")),2)</f>
        <v>4.66</v>
      </c>
      <c r="F19" s="174">
        <f>ROUND(VALUE(SUBSTITUTE(実質収支比率等に係る経年分析!J$48,"▲","-")),2)</f>
        <v>4.82</v>
      </c>
    </row>
    <row r="20" spans="1:11" x14ac:dyDescent="0.2">
      <c r="A20" s="174" t="s">
        <v>53</v>
      </c>
      <c r="B20" s="174">
        <f>ROUND(VALUE(SUBSTITUTE(実質収支比率等に係る経年分析!F$47,"▲","-")),2)</f>
        <v>12.07</v>
      </c>
      <c r="C20" s="174">
        <f>ROUND(VALUE(SUBSTITUTE(実質収支比率等に係る経年分析!G$47,"▲","-")),2)</f>
        <v>14.52</v>
      </c>
      <c r="D20" s="174">
        <f>ROUND(VALUE(SUBSTITUTE(実質収支比率等に係る経年分析!H$47,"▲","-")),2)</f>
        <v>19.29</v>
      </c>
      <c r="E20" s="174">
        <f>ROUND(VALUE(SUBSTITUTE(実質収支比率等に係る経年分析!I$47,"▲","-")),2)</f>
        <v>22.24</v>
      </c>
      <c r="F20" s="174">
        <f>ROUND(VALUE(SUBSTITUTE(実質収支比率等に係る経年分析!J$47,"▲","-")),2)</f>
        <v>22</v>
      </c>
    </row>
    <row r="21" spans="1:11" x14ac:dyDescent="0.2">
      <c r="A21" s="174" t="s">
        <v>54</v>
      </c>
      <c r="B21" s="174">
        <f>IF(ISNUMBER(VALUE(SUBSTITUTE(実質収支比率等に係る経年分析!F$49,"▲","-"))),ROUND(VALUE(SUBSTITUTE(実質収支比率等に係る経年分析!F$49,"▲","-")),2),NA())</f>
        <v>-0.16</v>
      </c>
      <c r="C21" s="174">
        <f>IF(ISNUMBER(VALUE(SUBSTITUTE(実質収支比率等に係る経年分析!G$49,"▲","-"))),ROUND(VALUE(SUBSTITUTE(実質収支比率等に係る経年分析!G$49,"▲","-")),2),NA())</f>
        <v>1.1399999999999999</v>
      </c>
      <c r="D21" s="174">
        <f>IF(ISNUMBER(VALUE(SUBSTITUTE(実質収支比率等に係る経年分析!H$49,"▲","-"))),ROUND(VALUE(SUBSTITUTE(実質収支比率等に係る経年分析!H$49,"▲","-")),2),NA())</f>
        <v>2.85</v>
      </c>
      <c r="E21" s="174">
        <f>IF(ISNUMBER(VALUE(SUBSTITUTE(実質収支比率等に係る経年分析!I$49,"▲","-"))),ROUND(VALUE(SUBSTITUTE(実質収支比率等に係る経年分析!I$49,"▲","-")),2),NA())</f>
        <v>2.39</v>
      </c>
      <c r="F21" s="174">
        <f>IF(ISNUMBER(VALUE(SUBSTITUTE(実質収支比率等に係る経年分析!J$49,"▲","-"))),ROUND(VALUE(SUBSTITUTE(実質収支比率等に係る経年分析!J$49,"▲","-")),2),NA())</f>
        <v>-3.72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0.28999999999999998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2.39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0.82</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4.4000000000000004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4.6500000000000004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4.8099999999999996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9.2899999999999991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9.4600000000000009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9.7100000000000009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10.72</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21.12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2383</v>
      </c>
      <c r="E42" s="176"/>
      <c r="F42" s="176"/>
      <c r="G42" s="176">
        <f>'実質公債費比率（分子）の構造'!L$52</f>
        <v>2372</v>
      </c>
      <c r="H42" s="176"/>
      <c r="I42" s="176"/>
      <c r="J42" s="176">
        <f>'実質公債費比率（分子）の構造'!M$52</f>
        <v>2371</v>
      </c>
      <c r="K42" s="176"/>
      <c r="L42" s="176"/>
      <c r="M42" s="176">
        <f>'実質公債費比率（分子）の構造'!N$52</f>
        <v>2223</v>
      </c>
      <c r="N42" s="176"/>
      <c r="O42" s="176"/>
      <c r="P42" s="176">
        <f>'実質公債費比率（分子）の構造'!O$52</f>
        <v>2117</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5</v>
      </c>
      <c r="C44" s="176"/>
      <c r="D44" s="176"/>
      <c r="E44" s="176">
        <f>'実質公債費比率（分子）の構造'!L$50</f>
        <v>61</v>
      </c>
      <c r="F44" s="176"/>
      <c r="G44" s="176"/>
      <c r="H44" s="176">
        <f>'実質公債費比率（分子）の構造'!M$50</f>
        <v>59</v>
      </c>
      <c r="I44" s="176"/>
      <c r="J44" s="176"/>
      <c r="K44" s="176">
        <f>'実質公債費比率（分子）の構造'!N$50</f>
        <v>59</v>
      </c>
      <c r="L44" s="176"/>
      <c r="M44" s="176"/>
      <c r="N44" s="176">
        <f>'実質公債費比率（分子）の構造'!O$50</f>
        <v>57</v>
      </c>
      <c r="O44" s="176"/>
      <c r="P44" s="176"/>
    </row>
    <row r="45" spans="1:16" x14ac:dyDescent="0.2">
      <c r="A45" s="176" t="s">
        <v>63</v>
      </c>
      <c r="B45" s="176">
        <f>'実質公債費比率（分子）の構造'!K$49</f>
        <v>93</v>
      </c>
      <c r="C45" s="176"/>
      <c r="D45" s="176"/>
      <c r="E45" s="176">
        <f>'実質公債費比率（分子）の構造'!L$49</f>
        <v>95</v>
      </c>
      <c r="F45" s="176"/>
      <c r="G45" s="176"/>
      <c r="H45" s="176">
        <f>'実質公債費比率（分子）の構造'!M$49</f>
        <v>109</v>
      </c>
      <c r="I45" s="176"/>
      <c r="J45" s="176"/>
      <c r="K45" s="176">
        <f>'実質公債費比率（分子）の構造'!N$49</f>
        <v>110</v>
      </c>
      <c r="L45" s="176"/>
      <c r="M45" s="176"/>
      <c r="N45" s="176">
        <f>'実質公債費比率（分子）の構造'!O$49</f>
        <v>110</v>
      </c>
      <c r="O45" s="176"/>
      <c r="P45" s="176"/>
    </row>
    <row r="46" spans="1:16" x14ac:dyDescent="0.2">
      <c r="A46" s="176" t="s">
        <v>64</v>
      </c>
      <c r="B46" s="176">
        <f>'実質公債費比率（分子）の構造'!K$48</f>
        <v>817</v>
      </c>
      <c r="C46" s="176"/>
      <c r="D46" s="176"/>
      <c r="E46" s="176">
        <f>'実質公債費比率（分子）の構造'!L$48</f>
        <v>771</v>
      </c>
      <c r="F46" s="176"/>
      <c r="G46" s="176"/>
      <c r="H46" s="176">
        <f>'実質公債費比率（分子）の構造'!M$48</f>
        <v>906</v>
      </c>
      <c r="I46" s="176"/>
      <c r="J46" s="176"/>
      <c r="K46" s="176">
        <f>'実質公債費比率（分子）の構造'!N$48</f>
        <v>844</v>
      </c>
      <c r="L46" s="176"/>
      <c r="M46" s="176"/>
      <c r="N46" s="176">
        <f>'実質公債費比率（分子）の構造'!O$48</f>
        <v>847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2097</v>
      </c>
      <c r="C49" s="176"/>
      <c r="D49" s="176"/>
      <c r="E49" s="176">
        <f>'実質公債費比率（分子）の構造'!L$45</f>
        <v>2195</v>
      </c>
      <c r="F49" s="176"/>
      <c r="G49" s="176"/>
      <c r="H49" s="176">
        <f>'実質公債費比率（分子）の構造'!M$45</f>
        <v>2134</v>
      </c>
      <c r="I49" s="176"/>
      <c r="J49" s="176"/>
      <c r="K49" s="176">
        <f>'実質公債費比率（分子）の構造'!N$45</f>
        <v>2182</v>
      </c>
      <c r="L49" s="176"/>
      <c r="M49" s="176"/>
      <c r="N49" s="176">
        <f>'実質公債費比率（分子）の構造'!O$45</f>
        <v>2161</v>
      </c>
      <c r="O49" s="176"/>
      <c r="P49" s="176"/>
    </row>
    <row r="50" spans="1:16" x14ac:dyDescent="0.2">
      <c r="A50" s="176" t="s">
        <v>67</v>
      </c>
      <c r="B50" s="176" t="e">
        <f>NA()</f>
        <v>#N/A</v>
      </c>
      <c r="C50" s="176">
        <f>IF(ISNUMBER('実質公債費比率（分子）の構造'!K$53),'実質公債費比率（分子）の構造'!K$53,NA())</f>
        <v>629</v>
      </c>
      <c r="D50" s="176" t="e">
        <f>NA()</f>
        <v>#N/A</v>
      </c>
      <c r="E50" s="176" t="e">
        <f>NA()</f>
        <v>#N/A</v>
      </c>
      <c r="F50" s="176">
        <f>IF(ISNUMBER('実質公債費比率（分子）の構造'!L$53),'実質公債費比率（分子）の構造'!L$53,NA())</f>
        <v>750</v>
      </c>
      <c r="G50" s="176" t="e">
        <f>NA()</f>
        <v>#N/A</v>
      </c>
      <c r="H50" s="176" t="e">
        <f>NA()</f>
        <v>#N/A</v>
      </c>
      <c r="I50" s="176">
        <f>IF(ISNUMBER('実質公債費比率（分子）の構造'!M$53),'実質公債費比率（分子）の構造'!M$53,NA())</f>
        <v>837</v>
      </c>
      <c r="J50" s="176" t="e">
        <f>NA()</f>
        <v>#N/A</v>
      </c>
      <c r="K50" s="176" t="e">
        <f>NA()</f>
        <v>#N/A</v>
      </c>
      <c r="L50" s="176">
        <f>IF(ISNUMBER('実質公債費比率（分子）の構造'!N$53),'実質公債費比率（分子）の構造'!N$53,NA())</f>
        <v>972</v>
      </c>
      <c r="M50" s="176" t="e">
        <f>NA()</f>
        <v>#N/A</v>
      </c>
      <c r="N50" s="176" t="e">
        <f>NA()</f>
        <v>#N/A</v>
      </c>
      <c r="O50" s="176">
        <f>IF(ISNUMBER('実質公債費比率（分子）の構造'!O$53),'実質公債費比率（分子）の構造'!O$53,NA())</f>
        <v>1058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21313</v>
      </c>
      <c r="E56" s="175"/>
      <c r="F56" s="175"/>
      <c r="G56" s="175">
        <f>'将来負担比率（分子）の構造'!J$52</f>
        <v>21016</v>
      </c>
      <c r="H56" s="175"/>
      <c r="I56" s="175"/>
      <c r="J56" s="175">
        <f>'将来負担比率（分子）の構造'!K$52</f>
        <v>21013</v>
      </c>
      <c r="K56" s="175"/>
      <c r="L56" s="175"/>
      <c r="M56" s="175">
        <f>'将来負担比率（分子）の構造'!L$52</f>
        <v>20086</v>
      </c>
      <c r="N56" s="175"/>
      <c r="O56" s="175"/>
      <c r="P56" s="175">
        <f>'将来負担比率（分子）の構造'!M$52</f>
        <v>19376</v>
      </c>
    </row>
    <row r="57" spans="1:16" x14ac:dyDescent="0.2">
      <c r="A57" s="175" t="s">
        <v>42</v>
      </c>
      <c r="B57" s="175"/>
      <c r="C57" s="175"/>
      <c r="D57" s="175">
        <f>'将来負担比率（分子）の構造'!I$51</f>
        <v>655</v>
      </c>
      <c r="E57" s="175"/>
      <c r="F57" s="175"/>
      <c r="G57" s="175">
        <f>'将来負担比率（分子）の構造'!J$51</f>
        <v>644</v>
      </c>
      <c r="H57" s="175"/>
      <c r="I57" s="175"/>
      <c r="J57" s="175">
        <f>'将来負担比率（分子）の構造'!K$51</f>
        <v>609</v>
      </c>
      <c r="K57" s="175"/>
      <c r="L57" s="175"/>
      <c r="M57" s="175">
        <f>'将来負担比率（分子）の構造'!L$51</f>
        <v>580</v>
      </c>
      <c r="N57" s="175"/>
      <c r="O57" s="175"/>
      <c r="P57" s="175">
        <f>'将来負担比率（分子）の構造'!M$51</f>
        <v>572</v>
      </c>
    </row>
    <row r="58" spans="1:16" x14ac:dyDescent="0.2">
      <c r="A58" s="175" t="s">
        <v>41</v>
      </c>
      <c r="B58" s="175"/>
      <c r="C58" s="175"/>
      <c r="D58" s="175">
        <f>'将来負担比率（分子）の構造'!I$50</f>
        <v>15875</v>
      </c>
      <c r="E58" s="175"/>
      <c r="F58" s="175"/>
      <c r="G58" s="175">
        <f>'将来負担比率（分子）の構造'!J$50</f>
        <v>16633</v>
      </c>
      <c r="H58" s="175"/>
      <c r="I58" s="175"/>
      <c r="J58" s="175">
        <f>'将来負担比率（分子）の構造'!K$50</f>
        <v>16540</v>
      </c>
      <c r="K58" s="175"/>
      <c r="L58" s="175"/>
      <c r="M58" s="175">
        <f>'将来負担比率（分子）の構造'!L$50</f>
        <v>16736</v>
      </c>
      <c r="N58" s="175"/>
      <c r="O58" s="175"/>
      <c r="P58" s="175">
        <f>'将来負担比率（分子）の構造'!M$50</f>
        <v>16521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2425</v>
      </c>
      <c r="C62" s="175"/>
      <c r="D62" s="175"/>
      <c r="E62" s="175">
        <f>'将来負担比率（分子）の構造'!J$45</f>
        <v>2314</v>
      </c>
      <c r="F62" s="175"/>
      <c r="G62" s="175"/>
      <c r="H62" s="175">
        <f>'将来負担比率（分子）の構造'!K$45</f>
        <v>2392</v>
      </c>
      <c r="I62" s="175"/>
      <c r="J62" s="175"/>
      <c r="K62" s="175">
        <f>'将来負担比率（分子）の構造'!L$45</f>
        <v>2347</v>
      </c>
      <c r="L62" s="175"/>
      <c r="M62" s="175"/>
      <c r="N62" s="175">
        <f>'将来負担比率（分子）の構造'!M$45</f>
        <v>2340</v>
      </c>
      <c r="O62" s="175"/>
      <c r="P62" s="175"/>
    </row>
    <row r="63" spans="1:16" x14ac:dyDescent="0.2">
      <c r="A63" s="175" t="s">
        <v>34</v>
      </c>
      <c r="B63" s="175">
        <f>'将来負担比率（分子）の構造'!I$44</f>
        <v>495</v>
      </c>
      <c r="C63" s="175"/>
      <c r="D63" s="175"/>
      <c r="E63" s="175">
        <f>'将来負担比率（分子）の構造'!J$44</f>
        <v>1320</v>
      </c>
      <c r="F63" s="175"/>
      <c r="G63" s="175"/>
      <c r="H63" s="175">
        <f>'将来負担比率（分子）の構造'!K$44</f>
        <v>1375</v>
      </c>
      <c r="I63" s="175"/>
      <c r="J63" s="175"/>
      <c r="K63" s="175">
        <f>'将来負担比率（分子）の構造'!L$44</f>
        <v>550</v>
      </c>
      <c r="L63" s="175"/>
      <c r="M63" s="175"/>
      <c r="N63" s="175">
        <f>'将来負担比率（分子）の構造'!M$44</f>
        <v>469</v>
      </c>
      <c r="O63" s="175"/>
      <c r="P63" s="175"/>
    </row>
    <row r="64" spans="1:16" x14ac:dyDescent="0.2">
      <c r="A64" s="175" t="s">
        <v>33</v>
      </c>
      <c r="B64" s="175">
        <f>'将来負担比率（分子）の構造'!I$43</f>
        <v>13354</v>
      </c>
      <c r="C64" s="175"/>
      <c r="D64" s="175"/>
      <c r="E64" s="175">
        <f>'将来負担比率（分子）の構造'!J$43</f>
        <v>13256</v>
      </c>
      <c r="F64" s="175"/>
      <c r="G64" s="175"/>
      <c r="H64" s="175">
        <f>'将来負担比率（分子）の構造'!K$43</f>
        <v>12814</v>
      </c>
      <c r="I64" s="175"/>
      <c r="J64" s="175"/>
      <c r="K64" s="175">
        <f>'将来負担比率（分子）の構造'!L$43</f>
        <v>12222</v>
      </c>
      <c r="L64" s="175"/>
      <c r="M64" s="175"/>
      <c r="N64" s="175">
        <f>'将来負担比率（分子）の構造'!M$43</f>
        <v>12029</v>
      </c>
      <c r="O64" s="175"/>
      <c r="P64" s="175"/>
    </row>
    <row r="65" spans="1:16" x14ac:dyDescent="0.2">
      <c r="A65" s="175" t="s">
        <v>32</v>
      </c>
      <c r="B65" s="175">
        <f>'将来負担比率（分子）の構造'!I$42</f>
        <v>10</v>
      </c>
      <c r="C65" s="175"/>
      <c r="D65" s="175"/>
      <c r="E65" s="175">
        <f>'将来負担比率（分子）の構造'!J$42</f>
        <v>806</v>
      </c>
      <c r="F65" s="175"/>
      <c r="G65" s="175"/>
      <c r="H65" s="175">
        <f>'将来負担比率（分子）の構造'!K$42</f>
        <v>746</v>
      </c>
      <c r="I65" s="175"/>
      <c r="J65" s="175"/>
      <c r="K65" s="175">
        <f>'将来負担比率（分子）の構造'!L$42</f>
        <v>687</v>
      </c>
      <c r="L65" s="175"/>
      <c r="M65" s="175"/>
      <c r="N65" s="175">
        <f>'将来負担比率（分子）の構造'!M$42</f>
        <v>571</v>
      </c>
      <c r="O65" s="175"/>
      <c r="P65" s="175"/>
    </row>
    <row r="66" spans="1:16" x14ac:dyDescent="0.2">
      <c r="A66" s="175" t="s">
        <v>31</v>
      </c>
      <c r="B66" s="175">
        <f>'将来負担比率（分子）の構造'!I$41</f>
        <v>19206</v>
      </c>
      <c r="C66" s="175"/>
      <c r="D66" s="175"/>
      <c r="E66" s="175">
        <f>'将来負担比率（分子）の構造'!J$41</f>
        <v>17963</v>
      </c>
      <c r="F66" s="175"/>
      <c r="G66" s="175"/>
      <c r="H66" s="175">
        <f>'将来負担比率（分子）の構造'!K$41</f>
        <v>18236</v>
      </c>
      <c r="I66" s="175"/>
      <c r="J66" s="175"/>
      <c r="K66" s="175">
        <f>'将来負担比率（分子）の構造'!L$41</f>
        <v>17935</v>
      </c>
      <c r="L66" s="175"/>
      <c r="M66" s="175"/>
      <c r="N66" s="175">
        <f>'将来負担比率（分子）の構造'!M$41</f>
        <v>17918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2425</v>
      </c>
      <c r="C72" s="179">
        <f>基金残高に係る経年分析!G55</f>
        <v>2739</v>
      </c>
      <c r="D72" s="179">
        <f>基金残高に係る経年分析!H55</f>
        <v>2727</v>
      </c>
    </row>
    <row r="73" spans="1:16" x14ac:dyDescent="0.2">
      <c r="A73" s="178" t="s">
        <v>74</v>
      </c>
      <c r="B73" s="179">
        <f>基金残高に係る経年分析!F56</f>
        <v>2150</v>
      </c>
      <c r="C73" s="179">
        <f>基金残高に係る経年分析!G56</f>
        <v>2143</v>
      </c>
      <c r="D73" s="179">
        <f>基金残高に係る経年分析!H56</f>
        <v>2119</v>
      </c>
    </row>
    <row r="74" spans="1:16" x14ac:dyDescent="0.2">
      <c r="A74" s="178" t="s">
        <v>75</v>
      </c>
      <c r="B74" s="179">
        <f>基金残高に係る経年分析!F57</f>
        <v>13270</v>
      </c>
      <c r="C74" s="179">
        <f>基金残高に係る経年分析!G57</f>
        <v>13155</v>
      </c>
      <c r="D74" s="179">
        <f>基金残高に係る経年分析!H57</f>
        <v>13017</v>
      </c>
    </row>
  </sheetData>
  <sheetProtection algorithmName="SHA-512" hashValue="ZzEJLu3fMk/TH1uXHIDyoX2j40jqgq5LlPAJ59vGIbOR57ECLAGQk38jK20q1/iNCogfpA5evmpesTcqsdFvfA==" saltValue="Uie4WnsgtABUzeXat08F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健太朗（市町支援課）</cp:lastModifiedBy>
  <cp:lastPrinted>2025-03-17T01:44:59Z</cp:lastPrinted>
  <dcterms:created xsi:type="dcterms:W3CDTF">2025-02-19T05:02:00Z</dcterms:created>
  <dcterms:modified xsi:type="dcterms:W3CDTF">2025-03-18T07:38:50Z</dcterms:modified>
  <cp:category/>
</cp:coreProperties>
</file>