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7　総務省・市町へ\公表データ\"/>
    </mc:Choice>
  </mc:AlternateContent>
  <xr:revisionPtr revIDLastSave="0" documentId="13_ncr:1_{0A1E6885-6E72-4D3B-BF2A-B5F84F0B3D50}"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BE34" i="10"/>
  <c r="U34" i="10"/>
  <c r="U35" i="10" s="1"/>
  <c r="C34" i="10"/>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<sst xmlns="http://schemas.openxmlformats.org/spreadsheetml/2006/main" count="1063" uniqueCount="559">
  <si>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</si>
  <si>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</si>
  <si>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</si>
  <si>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</si>
  <si>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</si>
  <si>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</si>
  <si>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</si>
  <si>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</si>
  <si>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</si>
  <si>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</si>
  <si>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</si>
  <si>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</si>
  <si>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</si>
  <si>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</si>
  <si>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</si>
  <si>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</si>
  <si>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</si>
  <si>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</si>
  <si>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</si>
  <si>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</si>
  <si>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</si>
  <si>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</si>
  <si>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</si>
  <si>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</si>
  <si>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</si>
  <si>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</si>
  <si>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</si>
  <si>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</si>
  <si>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</si>
  <si>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</si>
  <si>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</si>
  <si>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</si>
  <si>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</si>
  <si>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</si>
  <si>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</si>
  <si>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</si>
  <si>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</si>
  <si>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</si>
  <si>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</si>
  <si>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</si>
  <si>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</si>
  <si>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</si>
  <si>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</si>
  <si>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</si>
  <si>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</si>
  <si>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</si>
  <si>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</si>
  <si>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</si>
  <si>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</si>
  <si>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</si>
  <si>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</si>
  <si>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</si>
  <si>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</si>
  <si>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</si>
  <si>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</si>
  <si>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</si>
  <si>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</si>
  <si>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</si>
  <si>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</si>
  <si>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</si>
  <si>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</si>
  <si>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</si>
  <si>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</si>
  <si>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</si>
  <si>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</si>
  <si>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</si>
  <si>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</si>
  <si>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</si>
  <si>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</si>
  <si>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</si>
  <si>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</si>
  <si>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</si>
  <si>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</si>
  <si>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</si>
  <si>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</si>
  <si>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</si>
  <si>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</si>
  <si>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</si>
  <si>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</si>
  <si>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</si>
  <si>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</si>
  <si>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</si>
  <si>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</si>
  <si>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</si>
  <si>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</si>
  <si>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</si>
  <si>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</si>
  <si>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</si>
  <si>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</si>
  <si>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</si>
  <si>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</si>
  <si>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</si>
  <si>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</si>
  <si>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</si>
  <si>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基山町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</si>
  <si>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</si>
  <si>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</si>
  <si>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</si>
  <si>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</si>
  <si>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</si>
  <si>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</si>
  <si>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</si>
  <si>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</si>
  <si>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</si>
  <si>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</si>
  <si>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</si>
  <si>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</si>
  <si>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</si>
  <si>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</si>
  <si>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</si>
  <si>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</si>
  <si>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</si>
  <si>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</si>
  <si>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</si>
  <si>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</si>
  <si>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</si>
  <si>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</si>
  <si>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</si>
  <si>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</si>
  <si>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</si>
  <si>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</si>
  <si>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</si>
  <si>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</si>
  <si>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</si>
  <si>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</si>
  <si>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</si>
  <si>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</si>
  <si>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</si>
  <si>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</si>
  <si>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</si>
  <si>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</si>
  <si>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</si>
  <si>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</si>
  <si>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</si>
  <si>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</si>
  <si>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</si>
  <si>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</si>
  <si>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</si>
  <si>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</si>
  <si>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</si>
  <si>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</si>
  <si>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</si>
  <si>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</si>
  <si>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</si>
  <si>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</si>
  <si>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</si>
  <si>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</si>
  <si>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</si>
  <si>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</si>
  <si>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</si>
  <si>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</si>
  <si>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</si>
  <si>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</si>
  <si>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</si>
  <si>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</si>
  <si>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</si>
  <si>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</si>
  <si>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</si>
  <si>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</si>
  <si>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</si>
  <si>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</si>
  <si>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</si>
  <si>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</si>
  <si>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</si>
  <si>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</si>
  <si>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</si>
  <si>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</si>
  <si>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</si>
  <si>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</si>
  <si>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</si>
  <si>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</si>
  <si>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</si>
  <si>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</si>
  <si>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</si>
  <si>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</si>
  <si>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</si>
  <si>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</si>
  <si>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</si>
  <si>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</si>
  <si>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</si>
  <si>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</si>
  <si>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</si>
  <si>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</si>
  <si>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</si>
  <si>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</si>
  <si>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</si>
  <si>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</si>
  <si>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</si>
  <si>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</si>
  <si>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</si>
  <si>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</si>
  <si>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</si>
  <si>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</si>
  <si>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</si>
  <si>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</si>
  <si>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</si>
  <si>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</si>
  <si>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</si>
  <si>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</si>
  <si>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</si>
  <si>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</si>
  <si>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</si>
  <si>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</si>
  <si>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</si>
  <si>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佐賀県基山町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</si>
  <si>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</si>
  <si>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</si>
  <si>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</si>
  <si>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</si>
  <si>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</si>
  <si>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</si>
  <si>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</si>
  <si>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</si>
  <si>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</si>
  <si>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</si>
  <si>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</si>
  <si>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</si>
  <si>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</si>
  <si>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</si>
  <si>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</si>
  <si>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</si>
  <si>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</si>
  <si>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</si>
  <si>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</si>
  <si>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</si>
  <si>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</si>
  <si>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</si>
  <si>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</si>
  <si>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</si>
  <si>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</si>
  <si>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</si>
  <si>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</si>
  <si>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</si>
  <si>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</si>
  <si>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</si>
  <si>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</si>
  <si>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</si>
  <si>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</si>
  <si>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</si>
  <si>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</si>
  <si>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</si>
  <si>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</si>
  <si>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</si>
  <si>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</si>
  <si>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</si>
  <si>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</si>
  <si>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</si>
  <si>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</si>
  <si>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</si>
  <si>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</si>
  <si>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</si>
  <si>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</si>
  <si>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</si>
  <si>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</si>
  <si>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</si>
  <si>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</si>
  <si>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</si>
  <si>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</si>
  <si>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</si>
  <si>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</si>
  <si>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</si>
  <si>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</si>
  <si>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</si>
  <si>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</si>
  <si>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</si>
  <si>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</si>
  <si>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</si>
  <si>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</si>
  <si>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</si>
  <si>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</si>
  <si>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</si>
  <si>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</si>
  <si>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</si>
  <si>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</si>
  <si>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</si>
  <si>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</si>
  <si>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</si>
  <si>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</si>
  <si>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</si>
  <si>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</si>
  <si>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</si>
  <si>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</si>
  <si>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</si>
  <si>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</si>
  <si>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</si>
  <si>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</si>
  <si>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</si>
  <si>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</si>
  <si>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</si>
  <si>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</si>
  <si>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</si>
  <si>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</si>
  <si>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</si>
  <si>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</si>
  <si>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</si>
  <si>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</si>
  <si>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</si>
  <si>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</si>
  <si>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</si>
  <si>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</si>
  <si>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</si>
  <si>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</si>
  <si>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</si>
  <si>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</si>
  <si>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</si>
  <si>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</si>
  <si>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</si>
  <si>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</si>
  <si>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</si>
  <si>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</si>
  <si>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</si>
  <si>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</si>
  <si>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</si>
  <si>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</si>
  <si>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</si>
  <si>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</si>
  <si>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</si>
  <si>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</si>
  <si>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</si>
  <si>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</si>
  <si>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</si>
  <si>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</si>
  <si>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</si>
  <si>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</si>
  <si>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</si>
  <si>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</si>
  <si>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</si>
  <si>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</si>
  <si>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</si>
  <si>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</si>
  <si>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</si>
  <si>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</si>
  <si>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</si>
  <si>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</si>
  <si>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</si>
  <si>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</si>
  <si>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</si>
  <si>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</si>
  <si>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</si>
  <si>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</si>
  <si>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</si>
  <si>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</si>
  <si>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</si>
  <si>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</si>
  <si>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</si>
  <si>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</si>
  <si>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</si>
  <si>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</si>
  <si>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</si>
  <si>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</si>
  <si>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</si>
  <si>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</si>
  <si>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</si>
  <si>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</si>
  <si>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</si>
  <si>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佐賀県基山町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</si>
  <si>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</si>
  <si>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</si>
  <si>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</si>
  <si>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</si>
  <si>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</si>
  <si>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</si>
  <si>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</si>
  <si>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</si>
  <si>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</si>
  <si>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</si>
  <si>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</si>
  <si>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</si>
  <si>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</si>
  <si>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</si>
  <si>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</si>
  <si>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</si>
  <si>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</si>
  <si>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</si>
  <si>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</si>
  <si>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</si>
  <si>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</si>
  <si>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</si>
  <si>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</si>
  <si>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</si>
  <si>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</si>
  <si>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</si>
  <si>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</si>
  <si>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</si>
  <si>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</si>
  <si>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</si>
  <si>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</si>
  <si>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</si>
  <si>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</si>
  <si>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</si>
  <si>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</si>
  <si>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</si>
  <si>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</si>
  <si>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</si>
  <si>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</si>
  <si>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</si>
  <si>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</si>
  <si>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</si>
  <si>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</si>
  <si>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</si>
  <si>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</si>
  <si>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</si>
  <si>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</si>
  <si>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</si>
  <si>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</si>
  <si>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</si>
  <si>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</si>
  <si>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</si>
  <si>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</si>
  <si>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</si>
  <si>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</si>
  <si>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</si>
  <si>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</si>
  <si>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</si>
  <si>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</si>
  <si>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</si>
  <si>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</si>
  <si>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</si>
  <si>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</si>
  <si>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</si>
  <si>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</si>
  <si>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</si>
  <si>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</si>
  <si>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</si>
  <si>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</si>
  <si>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</si>
  <si>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</si>
  <si>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</si>
  <si>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</si>
  <si>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</si>
  <si>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</si>
  <si>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</si>
  <si>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</si>
  <si>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</si>
  <si>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</si>
  <si>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</si>
  <si>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</si>
  <si>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</si>
  <si>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</si>
  <si>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</si>
  <si>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</si>
  <si>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</si>
  <si>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</si>
  <si>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</si>
  <si>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</si>
  <si>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</si>
  <si>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</si>
  <si>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</si>
  <si>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</si>
  <si>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</si>
  <si>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</si>
  <si>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</si>
  <si>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</si>
  <si>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</si>
  <si>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</si>
  <si>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</si>
  <si>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</si>
  <si>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</si>
  <si>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</si>
  <si>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</si>
  <si>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</si>
  <si>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</si>
  <si>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</si>
  <si>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</si>
  <si>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</si>
  <si>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</si>
  <si>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</si>
  <si>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</si>
  <si>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</si>
  <si>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</si>
  <si>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</si>
  <si>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</si>
  <si>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</si>
  <si>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</si>
  <si>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</si>
  <si>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</si>
  <si>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</si>
  <si>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</si>
  <si>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</si>
  <si>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</si>
  <si>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</si>
  <si>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</si>
  <si>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</si>
  <si>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</si>
  <si>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</si>
  <si>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</si>
  <si>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</si>
  <si>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</si>
  <si>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</si>
  <si>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</si>
  <si>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</si>
  <si>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</si>
  <si>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</si>
  <si>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</si>
  <si>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</si>
  <si>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</si>
  <si>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</si>
  <si>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</si>
  <si>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</si>
  <si>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</si>
  <si>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</si>
  <si>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</si>
  <si>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</si>
  <si>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</si>
  <si>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</si>
  <si>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</si>
  <si>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</si>
  <si>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</si>
  <si>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</si>
  <si>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</si>
  <si>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</si>
  <si>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</si>
  <si>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</si>
  <si>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</si>
  <si>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</si>
  <si>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</si>
  <si>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</si>
  <si>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</si>
  <si>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</si>
  <si>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</si>
  <si>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</si>
  <si>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</si>
  <si>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</si>
  <si>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</si>
  <si>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</si>
  <si>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</si>
  <si>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</si>
  <si>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</si>
  <si>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2.78</t>
  </si>
  <si>
    <t>一般会計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</si>
  <si>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</si>
  <si>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</si>
  <si>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</si>
  <si>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</si>
  <si>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</si>
  <si>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</si>
  <si>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</si>
  <si>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</si>
  <si>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</si>
  <si>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</si>
  <si>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</si>
  <si>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</si>
  <si>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基山町土地開発公社</t>
    <phoneticPr fontId="2"/>
  </si>
  <si>
    <t>佐賀県市町総合事務組合</t>
    <phoneticPr fontId="2"/>
  </si>
  <si>
    <t>佐賀県市町総合事務組合（交通災害）</t>
    <phoneticPr fontId="2"/>
  </si>
  <si>
    <t>鳥栖・三養基地区消防事務組合</t>
    <phoneticPr fontId="2"/>
  </si>
  <si>
    <t>鳥栖地区広域市町村圏組合（介護保険特別会計）</t>
    <phoneticPr fontId="2"/>
  </si>
  <si>
    <t>鳥栖地区広域市町村圏組合</t>
    <phoneticPr fontId="2"/>
  </si>
  <si>
    <t>三神地区環境事務組合</t>
    <phoneticPr fontId="2"/>
  </si>
  <si>
    <t>佐賀東部水道企業団（末端給水）</t>
    <phoneticPr fontId="2"/>
  </si>
  <si>
    <t>佐賀東部水道企業団（用水供給）</t>
    <phoneticPr fontId="2"/>
  </si>
  <si>
    <t>佐賀県後期高齢者医療広域連合（一般会計）</t>
    <phoneticPr fontId="2"/>
  </si>
  <si>
    <t>佐賀県後期高齢者医療広域連合（特別会計）</t>
    <phoneticPr fontId="2"/>
  </si>
  <si>
    <t>筑紫野・小郡・基山清掃施設組合</t>
    <phoneticPr fontId="2"/>
  </si>
  <si>
    <t>公共施設整備基金</t>
    <phoneticPr fontId="2"/>
  </si>
  <si>
    <t>ふるさと応援寄附基金</t>
    <phoneticPr fontId="2"/>
  </si>
  <si>
    <t>福祉振興基金</t>
    <phoneticPr fontId="2"/>
  </si>
  <si>
    <t>文化及び体育振興基金</t>
    <phoneticPr fontId="2"/>
  </si>
  <si>
    <t>ふるさと・水と土保全基金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</si>
</sst>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70F4-4298-9507-D95387A9CA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102363</c:v>
                </c:pt>
                <c:pt idx="1">
                  <c:v>82170</c:v>
                </c:pt>
                <c:pt idx="2">
                  <c:v>45695</c:v>
                </c:pt>
                <c:pt idx="3">
                  <c:v>20178</c:v>
                </c:pt>
                <c:pt idx="4">
                  <c:v>25516</c:v>
                </c:pt>
              </c:numCache>
            </c:numRef>
          </c:val>
          <c:smooth val="0"/>
          <c:extLst>
            <c:ext xmlns:c16="http://schemas.microsoft.com/office/drawing/2014/chart" uri="{C3380CC4-5D6E-409C-BE32-E72D297353CC}">
              <c16:uniqueId val="{00000001-70F4-4298-9507-D95387A9CA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2.74</c:v>
                </c:pt>
                <c:pt idx="1">
                  <c:v>4.67</c:v>
                </c:pt>
                <c:pt idx="2">
                  <c:v>6.1</c:v>
                </c:pt>
                <c:pt idx="3">
                  <c:v>6.4</c:v>
                </c:pt>
                <c:pt idx="4">
                  <c:v>6.41</c:v>
                </c:pt>
              </c:numCache>
            </c:numRef>
          </c:val>
          <c:extLst>
            <c:ext xmlns:c16="http://schemas.microsoft.com/office/drawing/2014/chart" uri="{C3380CC4-5D6E-409C-BE32-E72D297353CC}">
              <c16:uniqueId val="{00000000-287E-448D-8655-E4AA94170B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11.02</c:v>
                </c:pt>
                <c:pt idx="1">
                  <c:v>9.27</c:v>
                </c:pt>
                <c:pt idx="2">
                  <c:v>17.829999999999998</c:v>
                </c:pt>
                <c:pt idx="3">
                  <c:v>21.44</c:v>
                </c:pt>
                <c:pt idx="4">
                  <c:v>27.12</c:v>
                </c:pt>
              </c:numCache>
            </c:numRef>
          </c:val>
          <c:extLst>
            <c:ext xmlns:c16="http://schemas.microsoft.com/office/drawing/2014/chart" uri="{C3380CC4-5D6E-409C-BE32-E72D297353CC}">
              <c16:uniqueId val="{00000001-287E-448D-8655-E4AA94170B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-2.78</c:v>
                </c:pt>
                <c:pt idx="1">
                  <c:v>0.81</c:v>
                </c:pt>
                <c:pt idx="2">
                  <c:v>11.09</c:v>
                </c:pt>
                <c:pt idx="3">
                  <c:v>3.34</c:v>
                </c:pt>
                <c:pt idx="4">
                  <c:v>6.53</c:v>
                </c:pt>
              </c:numCache>
            </c:numRef>
          </c:val>
          <c:smooth val="0"/>
          <c:extLst>
            <c:ext xmlns:c16="http://schemas.microsoft.com/office/drawing/2014/chart" uri="{C3380CC4-5D6E-409C-BE32-E72D297353CC}">
              <c16:uniqueId val="{00000002-287E-448D-8655-E4AA94170B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C7-4958-B598-76B4B10FB5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C7-4958-B598-76B4B10FB5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DC7-4958-B598-76B4B10FB59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DC7-4958-B598-76B4B10FB59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DC7-4958-B598-76B4B10FB597}"/>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DC7-4958-B598-76B4B10FB59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0.15</c:v>
                </c:pt>
              </c:numCache>
            </c:numRef>
          </c:val>
          <c:extLst>
            <c:ext xmlns:c16="http://schemas.microsoft.com/office/drawing/2014/chart" uri="{C3380CC4-5D6E-409C-BE32-E72D297353CC}">
              <c16:uniqueId val="{00000006-1DC7-4958-B598-76B4B10FB59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1.71</c:v>
                </c:pt>
                <c:pt idx="2">
                  <c:v>#N/A</c:v>
                </c:pt>
                <c:pt idx="3">
                  <c:v>3.48</c:v>
                </c:pt>
                <c:pt idx="4">
                  <c:v>#N/A</c:v>
                </c:pt>
                <c:pt idx="5">
                  <c:v>1.96</c:v>
                </c:pt>
                <c:pt idx="6">
                  <c:v>#N/A</c:v>
                </c:pt>
                <c:pt idx="7">
                  <c:v>1.95</c:v>
                </c:pt>
                <c:pt idx="8">
                  <c:v>#N/A</c:v>
                </c:pt>
                <c:pt idx="9">
                  <c:v>1.71</c:v>
                </c:pt>
              </c:numCache>
            </c:numRef>
          </c:val>
          <c:extLst>
            <c:ext xmlns:c16="http://schemas.microsoft.com/office/drawing/2014/chart" uri="{C3380CC4-5D6E-409C-BE32-E72D297353CC}">
              <c16:uniqueId val="{00000007-1DC7-4958-B598-76B4B10FB59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1.86</c:v>
                </c:pt>
                <c:pt idx="2">
                  <c:v>#N/A</c:v>
                </c:pt>
                <c:pt idx="3">
                  <c:v>2.75</c:v>
                </c:pt>
                <c:pt idx="4">
                  <c:v>#N/A</c:v>
                </c:pt>
                <c:pt idx="5">
                  <c:v>3.04</c:v>
                </c:pt>
                <c:pt idx="6">
                  <c:v>#N/A</c:v>
                </c:pt>
                <c:pt idx="7">
                  <c:v>3.49</c:v>
                </c:pt>
                <c:pt idx="8">
                  <c:v>#N/A</c:v>
                </c:pt>
                <c:pt idx="9">
                  <c:v>4.04</c:v>
                </c:pt>
              </c:numCache>
            </c:numRef>
          </c:val>
          <c:extLst>
            <c:ext xmlns:c16="http://schemas.microsoft.com/office/drawing/2014/chart" uri="{C3380CC4-5D6E-409C-BE32-E72D297353CC}">
              <c16:uniqueId val="{00000008-1DC7-4958-B598-76B4B10FB5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2.74</c:v>
                </c:pt>
                <c:pt idx="2">
                  <c:v>#N/A</c:v>
                </c:pt>
                <c:pt idx="3">
                  <c:v>4.67</c:v>
                </c:pt>
                <c:pt idx="4">
                  <c:v>#N/A</c:v>
                </c:pt>
                <c:pt idx="5">
                  <c:v>6.09</c:v>
                </c:pt>
                <c:pt idx="6">
                  <c:v>#N/A</c:v>
                </c:pt>
                <c:pt idx="7">
                  <c:v>6.4</c:v>
                </c:pt>
                <c:pt idx="8">
                  <c:v>#N/A</c:v>
                </c:pt>
                <c:pt idx="9">
                  <c:v>6.4</c:v>
                </c:pt>
              </c:numCache>
            </c:numRef>
          </c:val>
          <c:extLst>
            <c:ext xmlns:c16="http://schemas.microsoft.com/office/drawing/2014/chart" uri="{C3380CC4-5D6E-409C-BE32-E72D297353CC}">
              <c16:uniqueId val="{00000009-1DC7-4958-B598-76B4B10FB5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513</c:v>
                </c:pt>
                <c:pt idx="5">
                  <c:v>512</c:v>
                </c:pt>
                <c:pt idx="8">
                  <c:v>504</c:v>
                </c:pt>
                <c:pt idx="11">
                  <c:v>495</c:v>
                </c:pt>
                <c:pt idx="14">
                  <c:v>479</c:v>
                </c:pt>
              </c:numCache>
            </c:numRef>
          </c:val>
          <c:extLst>
            <c:ext xmlns:c16="http://schemas.microsoft.com/office/drawing/2014/chart" uri="{C3380CC4-5D6E-409C-BE32-E72D297353CC}">
              <c16:uniqueId val="{00000000-A8FF-46F6-B9C9-07FB4F954C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FF-46F6-B9C9-07FB4F954C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8FF-46F6-B9C9-07FB4F954C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118</c:v>
                </c:pt>
                <c:pt idx="3">
                  <c:v>119</c:v>
                </c:pt>
                <c:pt idx="6">
                  <c:v>109</c:v>
                </c:pt>
                <c:pt idx="9">
                  <c:v>51</c:v>
                </c:pt>
                <c:pt idx="12">
                  <c:v>16</c:v>
                </c:pt>
              </c:numCache>
            </c:numRef>
          </c:val>
          <c:extLst>
            <c:ext xmlns:c16="http://schemas.microsoft.com/office/drawing/2014/chart" uri="{C3380CC4-5D6E-409C-BE32-E72D297353CC}">
              <c16:uniqueId val="{00000003-A8FF-46F6-B9C9-07FB4F954C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118</c:v>
                </c:pt>
                <c:pt idx="3">
                  <c:v>113</c:v>
                </c:pt>
                <c:pt idx="6">
                  <c:v>106</c:v>
                </c:pt>
                <c:pt idx="9">
                  <c:v>111</c:v>
                </c:pt>
                <c:pt idx="12">
                  <c:v>127</c:v>
                </c:pt>
              </c:numCache>
            </c:numRef>
          </c:val>
          <c:extLst>
            <c:ext xmlns:c16="http://schemas.microsoft.com/office/drawing/2014/chart" uri="{C3380CC4-5D6E-409C-BE32-E72D297353CC}">
              <c16:uniqueId val="{00000004-A8FF-46F6-B9C9-07FB4F954C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FF-46F6-B9C9-07FB4F954C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FF-46F6-B9C9-07FB4F954C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557</c:v>
                </c:pt>
                <c:pt idx="3">
                  <c:v>574</c:v>
                </c:pt>
                <c:pt idx="6">
                  <c:v>587</c:v>
                </c:pt>
                <c:pt idx="9">
                  <c:v>594</c:v>
                </c:pt>
                <c:pt idx="12">
                  <c:v>594</c:v>
                </c:pt>
              </c:numCache>
            </c:numRef>
          </c:val>
          <c:extLst>
            <c:ext xmlns:c16="http://schemas.microsoft.com/office/drawing/2014/chart" uri="{C3380CC4-5D6E-409C-BE32-E72D297353CC}">
              <c16:uniqueId val="{00000007-A8FF-46F6-B9C9-07FB4F954C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280</c:v>
                </c:pt>
                <c:pt idx="2">
                  <c:v>#N/A</c:v>
                </c:pt>
                <c:pt idx="3">
                  <c:v>#N/A</c:v>
                </c:pt>
                <c:pt idx="4">
                  <c:v>294</c:v>
                </c:pt>
                <c:pt idx="5">
                  <c:v>#N/A</c:v>
                </c:pt>
                <c:pt idx="6">
                  <c:v>#N/A</c:v>
                </c:pt>
                <c:pt idx="7">
                  <c:v>298</c:v>
                </c:pt>
                <c:pt idx="8">
                  <c:v>#N/A</c:v>
                </c:pt>
                <c:pt idx="9">
                  <c:v>#N/A</c:v>
                </c:pt>
                <c:pt idx="10">
                  <c:v>261</c:v>
                </c:pt>
                <c:pt idx="11">
                  <c:v>#N/A</c:v>
                </c:pt>
                <c:pt idx="12">
                  <c:v>#N/A</c:v>
                </c:pt>
                <c:pt idx="13">
                  <c:v>258</c:v>
                </c:pt>
                <c:pt idx="14">
                  <c:v>#N/A</c:v>
                </c:pt>
              </c:numCache>
            </c:numRef>
          </c:val>
          <c:smooth val="0"/>
          <c:extLst>
            <c:ext xmlns:c16="http://schemas.microsoft.com/office/drawing/2014/chart" uri="{C3380CC4-5D6E-409C-BE32-E72D297353CC}">
              <c16:uniqueId val="{00000008-A8FF-46F6-B9C9-07FB4F954C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5868</c:v>
                </c:pt>
                <c:pt idx="5">
                  <c:v>5770</c:v>
                </c:pt>
                <c:pt idx="8">
                  <c:v>5678</c:v>
                </c:pt>
                <c:pt idx="11">
                  <c:v>5456</c:v>
                </c:pt>
                <c:pt idx="14">
                  <c:v>5378</c:v>
                </c:pt>
              </c:numCache>
            </c:numRef>
          </c:val>
          <c:extLst>
            <c:ext xmlns:c16="http://schemas.microsoft.com/office/drawing/2014/chart" uri="{C3380CC4-5D6E-409C-BE32-E72D297353CC}">
              <c16:uniqueId val="{00000000-4199-4238-A5E4-5B60F578A3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406</c:v>
                </c:pt>
                <c:pt idx="5">
                  <c:v>436</c:v>
                </c:pt>
                <c:pt idx="8">
                  <c:v>412</c:v>
                </c:pt>
                <c:pt idx="11">
                  <c:v>393</c:v>
                </c:pt>
                <c:pt idx="14">
                  <c:v>374</c:v>
                </c:pt>
              </c:numCache>
            </c:numRef>
          </c:val>
          <c:extLst>
            <c:ext xmlns:c16="http://schemas.microsoft.com/office/drawing/2014/chart" uri="{C3380CC4-5D6E-409C-BE32-E72D297353CC}">
              <c16:uniqueId val="{00000001-4199-4238-A5E4-5B60F578A3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2928</c:v>
                </c:pt>
                <c:pt idx="5">
                  <c:v>3216</c:v>
                </c:pt>
                <c:pt idx="8">
                  <c:v>3909</c:v>
                </c:pt>
                <c:pt idx="11">
                  <c:v>4249</c:v>
                </c:pt>
                <c:pt idx="14">
                  <c:v>4594</c:v>
                </c:pt>
              </c:numCache>
            </c:numRef>
          </c:val>
          <c:extLst>
            <c:ext xmlns:c16="http://schemas.microsoft.com/office/drawing/2014/chart" uri="{C3380CC4-5D6E-409C-BE32-E72D297353CC}">
              <c16:uniqueId val="{00000002-4199-4238-A5E4-5B60F578A3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99-4238-A5E4-5B60F578A3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99-4238-A5E4-5B60F578A3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99-4238-A5E4-5B60F578A3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331</c:v>
                </c:pt>
                <c:pt idx="3">
                  <c:v>305</c:v>
                </c:pt>
                <c:pt idx="6">
                  <c:v>277</c:v>
                </c:pt>
                <c:pt idx="9">
                  <c:v>252</c:v>
                </c:pt>
                <c:pt idx="12">
                  <c:v>239</c:v>
                </c:pt>
              </c:numCache>
            </c:numRef>
          </c:val>
          <c:extLst>
            <c:ext xmlns:c16="http://schemas.microsoft.com/office/drawing/2014/chart" uri="{C3380CC4-5D6E-409C-BE32-E72D297353CC}">
              <c16:uniqueId val="{00000006-4199-4238-A5E4-5B60F578A3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310</c:v>
                </c:pt>
                <c:pt idx="3">
                  <c:v>199</c:v>
                </c:pt>
                <c:pt idx="6">
                  <c:v>98</c:v>
                </c:pt>
                <c:pt idx="9">
                  <c:v>48</c:v>
                </c:pt>
                <c:pt idx="12">
                  <c:v>60</c:v>
                </c:pt>
              </c:numCache>
            </c:numRef>
          </c:val>
          <c:extLst>
            <c:ext xmlns:c16="http://schemas.microsoft.com/office/drawing/2014/chart" uri="{C3380CC4-5D6E-409C-BE32-E72D297353CC}">
              <c16:uniqueId val="{00000007-4199-4238-A5E4-5B60F578A3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1707</c:v>
                </c:pt>
                <c:pt idx="3">
                  <c:v>1637</c:v>
                </c:pt>
                <c:pt idx="6">
                  <c:v>1589</c:v>
                </c:pt>
                <c:pt idx="9">
                  <c:v>1728</c:v>
                </c:pt>
                <c:pt idx="12">
                  <c:v>2082</c:v>
                </c:pt>
              </c:numCache>
            </c:numRef>
          </c:val>
          <c:extLst>
            <c:ext xmlns:c16="http://schemas.microsoft.com/office/drawing/2014/chart" uri="{C3380CC4-5D6E-409C-BE32-E72D297353CC}">
              <c16:uniqueId val="{00000008-4199-4238-A5E4-5B60F578A3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348</c:v>
                </c:pt>
                <c:pt idx="3">
                  <c:v>334</c:v>
                </c:pt>
                <c:pt idx="6">
                  <c:v>319</c:v>
                </c:pt>
                <c:pt idx="9">
                  <c:v>305</c:v>
                </c:pt>
                <c:pt idx="12">
                  <c:v>417</c:v>
                </c:pt>
              </c:numCache>
            </c:numRef>
          </c:val>
          <c:extLst>
            <c:ext xmlns:c16="http://schemas.microsoft.com/office/drawing/2014/chart" uri="{C3380CC4-5D6E-409C-BE32-E72D297353CC}">
              <c16:uniqueId val="{00000009-4199-4238-A5E4-5B60F578A3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6443</c:v>
                </c:pt>
                <c:pt idx="3">
                  <c:v>6655</c:v>
                </c:pt>
                <c:pt idx="6">
                  <c:v>6736</c:v>
                </c:pt>
                <c:pt idx="9">
                  <c:v>6354</c:v>
                </c:pt>
                <c:pt idx="12">
                  <c:v>6006</c:v>
                </c:pt>
              </c:numCache>
            </c:numRef>
          </c:val>
          <c:extLst>
            <c:ext xmlns:c16="http://schemas.microsoft.com/office/drawing/2014/chart" uri="{C3380CC4-5D6E-409C-BE32-E72D297353CC}">
              <c16:uniqueId val="{0000000A-4199-4238-A5E4-5B60F578A3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99-4238-A5E4-5B60F578A3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803</c:v>
                </c:pt>
                <c:pt idx="1">
                  <c:v>943</c:v>
                </c:pt>
                <c:pt idx="2">
                  <c:v>1230</c:v>
                </c:pt>
              </c:numCache>
            </c:numRef>
          </c:val>
          <c:extLst>
            <c:ext xmlns:c16="http://schemas.microsoft.com/office/drawing/2014/chart" uri="{C3380CC4-5D6E-409C-BE32-E72D297353CC}">
              <c16:uniqueId val="{00000000-8DB5-4E5D-A616-0A054EDBE0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101</c:v>
                </c:pt>
                <c:pt idx="1">
                  <c:v>101</c:v>
                </c:pt>
                <c:pt idx="2">
                  <c:v>124</c:v>
                </c:pt>
              </c:numCache>
            </c:numRef>
          </c:val>
          <c:extLst>
            <c:ext xmlns:c16="http://schemas.microsoft.com/office/drawing/2014/chart" uri="{C3380CC4-5D6E-409C-BE32-E72D297353CC}">
              <c16:uniqueId val="{00000001-8DB5-4E5D-A616-0A054EDBE0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2386</c:v>
                </c:pt>
                <c:pt idx="1">
                  <c:v>2590</c:v>
                </c:pt>
                <c:pt idx="2">
                  <c:v>2629</c:v>
                </c:pt>
              </c:numCache>
            </c:numRef>
          </c:val>
          <c:extLst>
            <c:ext xmlns:c16="http://schemas.microsoft.com/office/drawing/2014/chart" uri="{C3380CC4-5D6E-409C-BE32-E72D297353CC}">
              <c16:uniqueId val="{00000002-8DB5-4E5D-A616-0A054EDBE0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17,575
17,197
22.15
9,382,314
9,048,159
290,559
4,533,797
6,005,721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前年度から０．０１ポイントの低下、令和２年度も０．０１ポイント低下、令和３年度は０．０２ポイント低下、令和４年度も０．０２ポイント低下し、令和５年度は０．０１ポイントの低下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は上回っているものの、近年は指数が低下傾向であるため、今後も人口増対策や定住促進及び徴収率向上による自主財源確保を図るとともに、行財政改革などによる歳出の見直しを推進しながら財政の健全化・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81945</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113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81945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58965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654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35983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31145</xdr:rowOff>
    </xdr:from>
    <xdr:to>
      <xdr:col>19</xdr:col>
      <xdr:colOff>184150</xdr:colOff>
      <xdr:row>41</xdr:row>
      <xdr:rowOff>132745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142922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前年度から横ばい、令和２年度は０．１ポイント低下、令和３年度は８．０ポイント低下、令和４年度は３．９ポイント上昇、令和５年度は０．１ポイントの低下となった。分母である経常一般財源収入について、増加（地方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+77,625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千円）した一方で、分子である経常的経費充当一般財源の人件費（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+29,903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千円）、扶助費（＋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+37,818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千円）も増加し、昨年度とほぼ横ばいの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ポイント減）となった。依然として類似団体の平均を上回っており、今後も人件費や扶助費の増加等で高い水準で推移すると見込まれるため、経常経費の抑制に努める。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113242</xdr:rowOff>
    </xdr:from>
    <xdr:to>
      <xdr:col>23</xdr:col>
      <xdr:colOff>133350</xdr:colOff>
      <xdr:row>65</xdr:row>
      <xdr:rowOff>117263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25749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131869</xdr:rowOff>
    </xdr:from>
    <xdr:to>
      <xdr:col>19</xdr:col>
      <xdr:colOff>133350</xdr:colOff>
      <xdr:row>65</xdr:row>
      <xdr:rowOff>117263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04669"/>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131869</xdr:rowOff>
    </xdr:from>
    <xdr:to>
      <xdr:col>15</xdr:col>
      <xdr:colOff>82550</xdr:colOff>
      <xdr:row>66</xdr:row>
      <xdr:rowOff>110702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04669"/>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110702</xdr:rowOff>
    </xdr:from>
    <xdr:to>
      <xdr:col>11</xdr:col>
      <xdr:colOff>31750</xdr:colOff>
      <xdr:row>66</xdr:row>
      <xdr:rowOff>114723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42640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62442</xdr:rowOff>
    </xdr:from>
    <xdr:to>
      <xdr:col>23</xdr:col>
      <xdr:colOff>184150</xdr:colOff>
      <xdr:row>65</xdr:row>
      <xdr:rowOff>164042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34519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81069</xdr:rowOff>
    </xdr:from>
    <xdr:to>
      <xdr:col>15</xdr:col>
      <xdr:colOff>133350</xdr:colOff>
      <xdr:row>65</xdr:row>
      <xdr:rowOff>11219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167446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59902</xdr:rowOff>
    </xdr:from>
    <xdr:to>
      <xdr:col>11</xdr:col>
      <xdr:colOff>82550</xdr:colOff>
      <xdr:row>66</xdr:row>
      <xdr:rowOff>161502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146279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63923</xdr:rowOff>
    </xdr:from>
    <xdr:to>
      <xdr:col>7</xdr:col>
      <xdr:colOff>31750</xdr:colOff>
      <xdr:row>66</xdr:row>
      <xdr:rowOff>165523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150300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定員管理計画に則した人件費の抑制や需用費等の削減による物件費の抑制を行っているが、令和５年度の人口１人あたりの金額は増加した。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今後も定員管理計画の見直しや委託料等の見直しによる経費節減に努め、引き続き人件費・物件費等の抑制に努める。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17594</xdr:rowOff>
    </xdr:from>
    <xdr:to>
      <xdr:col>23</xdr:col>
      <xdr:colOff>133350</xdr:colOff>
      <xdr:row>83</xdr:row>
      <xdr:rowOff>38857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47944"/>
          <a:ext cx="838200" cy="2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153529</xdr:rowOff>
    </xdr:from>
    <xdr:to>
      <xdr:col>19</xdr:col>
      <xdr:colOff>133350</xdr:colOff>
      <xdr:row>83</xdr:row>
      <xdr:rowOff>17594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12429"/>
          <a:ext cx="889000" cy="3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153529</xdr:rowOff>
    </xdr:from>
    <xdr:to>
      <xdr:col>15</xdr:col>
      <xdr:colOff>82550</xdr:colOff>
      <xdr:row>83</xdr:row>
      <xdr:rowOff>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12429"/>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125399</xdr:rowOff>
    </xdr:from>
    <xdr:to>
      <xdr:col>11</xdr:col>
      <xdr:colOff>31750</xdr:colOff>
      <xdr:row>83</xdr:row>
      <xdr:rowOff>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84299"/>
          <a:ext cx="889000" cy="4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159507</xdr:rowOff>
    </xdr:from>
    <xdr:to>
      <xdr:col>23</xdr:col>
      <xdr:colOff>184150</xdr:colOff>
      <xdr:row>83</xdr:row>
      <xdr:rowOff>89657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4584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138244</xdr:rowOff>
    </xdr:from>
    <xdr:to>
      <xdr:col>19</xdr:col>
      <xdr:colOff>184150</xdr:colOff>
      <xdr:row>83</xdr:row>
      <xdr:rowOff>68394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78571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66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102729</xdr:rowOff>
    </xdr:from>
    <xdr:to>
      <xdr:col>15</xdr:col>
      <xdr:colOff>133350</xdr:colOff>
      <xdr:row>83</xdr:row>
      <xdr:rowOff>32879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6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43056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3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120697</xdr:rowOff>
    </xdr:from>
    <xdr:to>
      <xdr:col>11</xdr:col>
      <xdr:colOff>82550</xdr:colOff>
      <xdr:row>83</xdr:row>
      <xdr:rowOff>50847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61024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74599</xdr:rowOff>
    </xdr:from>
    <xdr:to>
      <xdr:col>7</xdr:col>
      <xdr:colOff>31750</xdr:colOff>
      <xdr:row>83</xdr:row>
      <xdr:rowOff>4749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14926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0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平成２６年度以降は１００を切っているが、令和５年度は昨年度から０．２上がり９９．１ポイントとなっており、類似団体内平均値を上回っている。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今後も引き続き定員管理計画及び事務の効率化等により、給与水準の適正化に努める。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104422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9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937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144639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071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87</xdr:row>
      <xdr:rowOff>158045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前年度より０．０７人の減となっており、類似団体の平均を１．２２人下回る８．０８人となっている。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今後も更なる業務の効率化を図り、定員管理計画に基づいた職員数の適正な管理に努める。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153952</xdr:rowOff>
    </xdr:from>
    <xdr:to>
      <xdr:col>81</xdr:col>
      <xdr:colOff>44450</xdr:colOff>
      <xdr:row>59</xdr:row>
      <xdr:rowOff>163336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269502"/>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159314</xdr:rowOff>
    </xdr:from>
    <xdr:to>
      <xdr:col>77</xdr:col>
      <xdr:colOff>44450</xdr:colOff>
      <xdr:row>59</xdr:row>
      <xdr:rowOff>163336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748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159314</xdr:rowOff>
    </xdr:from>
    <xdr:to>
      <xdr:col>72</xdr:col>
      <xdr:colOff>203200</xdr:colOff>
      <xdr:row>59</xdr:row>
      <xdr:rowOff>160655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27486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137865</xdr:rowOff>
    </xdr:from>
    <xdr:to>
      <xdr:col>68</xdr:col>
      <xdr:colOff>152400</xdr:colOff>
      <xdr:row>59</xdr:row>
      <xdr:rowOff>160655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53415"/>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103152</xdr:rowOff>
    </xdr:from>
    <xdr:to>
      <xdr:col>81</xdr:col>
      <xdr:colOff>95250</xdr:colOff>
      <xdr:row>60</xdr:row>
      <xdr:rowOff>33302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119679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112536</xdr:rowOff>
    </xdr:from>
    <xdr:to>
      <xdr:col>77</xdr:col>
      <xdr:colOff>95250</xdr:colOff>
      <xdr:row>60</xdr:row>
      <xdr:rowOff>42686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52863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96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108514</xdr:rowOff>
    </xdr:from>
    <xdr:to>
      <xdr:col>73</xdr:col>
      <xdr:colOff>44450</xdr:colOff>
      <xdr:row>60</xdr:row>
      <xdr:rowOff>38664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48841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87065</xdr:rowOff>
    </xdr:from>
    <xdr:to>
      <xdr:col>64</xdr:col>
      <xdr:colOff>152400</xdr:colOff>
      <xdr:row>60</xdr:row>
      <xdr:rowOff>17215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27392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４ポイントの減となり、類似団体の平均を２年つづけて下回った。今後も引き続き、繰上償還の活用や緊急度・住民ニーズを的確に把握した事業の選択により地方債の残高を抑制するとともに、新規発行は交付税措置があるものに限定するなど、地方債に大きく頼ることのない健全な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116417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136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9313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458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1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49530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49971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地方債残高の減少、充当可能基金の増加等により今年度も将来負担比率は「算定なし」となっている。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今後も投資的事業の抑制等により適正な地方債管理を行い、財政の健全化に努める。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17,575
17,197
22.15
9,382,314
9,048,159
290,559
4,533,797
6,005,721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人件費にかかる経常収支比率は、前年度に比べ０．４ポイント増の２８．５％となり、依然として類似団体内の平均値よりかなり高い水準にある。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指定管理の導入などにより委託化を進めているが、今後も定員管理計画の見直し等により、人件費の抑制に努める。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9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66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物件費に係る経常収支比率は、前年度に比べ０．５ポイント減の１２．４％となり、類似団体内の平均値を下回っている。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今後も所要経費の精査や委託料の削減等により物件費の水準抑制に努める。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117856</xdr:rowOff>
    </xdr:from>
    <xdr:to>
      <xdr:col>82</xdr:col>
      <xdr:colOff>107950</xdr:colOff>
      <xdr:row>14</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181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163576</xdr:rowOff>
    </xdr:from>
    <xdr:to>
      <xdr:col>78</xdr:col>
      <xdr:colOff>69850</xdr:colOff>
      <xdr:row>15</xdr:row>
      <xdr:rowOff>10414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63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15</xdr:row>
      <xdr:rowOff>101854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821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16</xdr:row>
      <xdr:rowOff>67564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736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67056</xdr:rowOff>
    </xdr:from>
    <xdr:to>
      <xdr:col>82</xdr:col>
      <xdr:colOff>158750</xdr:colOff>
      <xdr:row>14</xdr:row>
      <xdr:rowOff>168656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83583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1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112776</xdr:rowOff>
    </xdr:from>
    <xdr:to>
      <xdr:col>78</xdr:col>
      <xdr:colOff>120650</xdr:colOff>
      <xdr:row>15</xdr:row>
      <xdr:rowOff>42926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53103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8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131064</xdr:rowOff>
    </xdr:from>
    <xdr:to>
      <xdr:col>74</xdr:col>
      <xdr:colOff>31750</xdr:colOff>
      <xdr:row>15</xdr:row>
      <xdr:rowOff>61214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71391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扶助費に係る経常収支比率は、前年度に比べ０．１ポイント増となり、類似団体の平均を３．５ポイント上回る１０．４％となっている。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今後も、老人福祉費や児童福祉の施設型給付費、医療費助成等の増加が予想されるため、住民ニーズを的確に把握した事業の選択により経費を節減し、財政を圧迫することのないように努める。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60</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81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60</xdr:row>
      <xdr:rowOff>94343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037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037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37193</xdr:rowOff>
    </xdr:from>
    <xdr:to>
      <xdr:col>11</xdr:col>
      <xdr:colOff>9525</xdr:colOff>
      <xdr:row>59</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31949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その他に係る経常収支比率は類似団体内の平均値を１．３ポイント下回る１２．４％となっているが、そのほとんどが他会計への繰出金である。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今後は、特別会計への繰出金の増が予想されるため、経費削減等に努め、一般会計の負担を減らしていく。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83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43180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7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96520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4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補助費等に係る経常収支比率は、前年度に比べ０．８ポイント減の１５．０％となっているが、ごみ処理業務や消防業務等を一部事務組合で行っているため、負担金の歳出は増加傾向にある。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今後、行財政改革により補助金等の見直しを行い、水準抑制に努める。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78014</xdr:rowOff>
    </xdr:from>
    <xdr:to>
      <xdr:col>82</xdr:col>
      <xdr:colOff>107950</xdr:colOff>
      <xdr:row>36</xdr:row>
      <xdr:rowOff>130266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5021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130266</xdr:rowOff>
    </xdr:from>
    <xdr:to>
      <xdr:col>78</xdr:col>
      <xdr:colOff>69850</xdr:colOff>
      <xdr:row>37</xdr:row>
      <xdr:rowOff>11067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024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11067</xdr:rowOff>
    </xdr:from>
    <xdr:to>
      <xdr:col>73</xdr:col>
      <xdr:colOff>180975</xdr:colOff>
      <xdr:row>37</xdr:row>
      <xdr:rowOff>148227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5471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135164</xdr:rowOff>
    </xdr:from>
    <xdr:to>
      <xdr:col>69</xdr:col>
      <xdr:colOff>92075</xdr:colOff>
      <xdr:row>37</xdr:row>
      <xdr:rowOff>148227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4788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43741</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79466</xdr:rowOff>
    </xdr:from>
    <xdr:to>
      <xdr:col>78</xdr:col>
      <xdr:colOff>120650</xdr:colOff>
      <xdr:row>37</xdr:row>
      <xdr:rowOff>9616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165843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3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131717</xdr:rowOff>
    </xdr:from>
    <xdr:to>
      <xdr:col>74</xdr:col>
      <xdr:colOff>31750</xdr:colOff>
      <xdr:row>37</xdr:row>
      <xdr:rowOff>61867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46644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97427</xdr:rowOff>
    </xdr:from>
    <xdr:to>
      <xdr:col>69</xdr:col>
      <xdr:colOff>142875</xdr:colOff>
      <xdr:row>38</xdr:row>
      <xdr:rowOff>27577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12354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公債費に係る経常収支比率は、前年度より０．１ポイント減の１２．８％となり、類似団体を１．６ポイント下回っている。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今後も繰上償還の活用や新規起債の発行の抑制、低利での起債に努める。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145287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70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145287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434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77</xdr:row>
      <xdr:rowOff>5842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434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5842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公債費以外の経常収支比率は７８．７％となり、前年度と横ばいで依然として類似団体内の平均値を上回っている。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主な要因としては、人件費や扶助費の経常収支比率の上昇が考えられる。今後も行財政改革による経費節減を行い、引き続き水準抑制に努める。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67563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40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67563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94361"/>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79</xdr:row>
      <xdr:rowOff>51563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94361"/>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51563</xdr:rowOff>
    </xdr:from>
    <xdr:to>
      <xdr:col>69</xdr:col>
      <xdr:colOff>92075</xdr:colOff>
      <xdr:row>79</xdr:row>
      <xdr:rowOff>65278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961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138620</xdr:rowOff>
    </xdr:from>
    <xdr:to>
      <xdr:col>29</xdr:col>
      <xdr:colOff>127000</xdr:colOff>
      <xdr:row>17</xdr:row>
      <xdr:rowOff>150025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0895"/>
          <a:ext cx="647700" cy="1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150025</xdr:rowOff>
    </xdr:from>
    <xdr:to>
      <xdr:col>26</xdr:col>
      <xdr:colOff>50800</xdr:colOff>
      <xdr:row>18</xdr:row>
      <xdr:rowOff>19672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2300"/>
          <a:ext cx="698500" cy="4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19672</xdr:rowOff>
    </xdr:from>
    <xdr:to>
      <xdr:col>22</xdr:col>
      <xdr:colOff>114300</xdr:colOff>
      <xdr:row>18</xdr:row>
      <xdr:rowOff>58788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3397"/>
          <a:ext cx="698500" cy="3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58788</xdr:rowOff>
    </xdr:from>
    <xdr:to>
      <xdr:col>18</xdr:col>
      <xdr:colOff>177800</xdr:colOff>
      <xdr:row>18</xdr:row>
      <xdr:rowOff>85801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2513"/>
          <a:ext cx="698500" cy="2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87820</xdr:rowOff>
    </xdr:from>
    <xdr:to>
      <xdr:col>29</xdr:col>
      <xdr:colOff>177800</xdr:colOff>
      <xdr:row>18</xdr:row>
      <xdr:rowOff>17970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59897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99225</xdr:rowOff>
    </xdr:from>
    <xdr:to>
      <xdr:col>26</xdr:col>
      <xdr:colOff>101600</xdr:colOff>
      <xdr:row>18</xdr:row>
      <xdr:rowOff>29375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140322</xdr:rowOff>
    </xdr:from>
    <xdr:to>
      <xdr:col>22</xdr:col>
      <xdr:colOff>165100</xdr:colOff>
      <xdr:row>18</xdr:row>
      <xdr:rowOff>70472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2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55249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7988</xdr:rowOff>
    </xdr:from>
    <xdr:to>
      <xdr:col>19</xdr:col>
      <xdr:colOff>38100</xdr:colOff>
      <xdr:row>18</xdr:row>
      <xdr:rowOff>109588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94365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35001</xdr:rowOff>
    </xdr:from>
    <xdr:to>
      <xdr:col>15</xdr:col>
      <xdr:colOff>101600</xdr:colOff>
      <xdr:row>18</xdr:row>
      <xdr:rowOff>136601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121378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15398</xdr:rowOff>
    </xdr:from>
    <xdr:to>
      <xdr:col>29</xdr:col>
      <xdr:colOff>127000</xdr:colOff>
      <xdr:row>37</xdr:row>
      <xdr:rowOff>21479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40098"/>
          <a:ext cx="6477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137264</xdr:rowOff>
    </xdr:from>
    <xdr:to>
      <xdr:col>26</xdr:col>
      <xdr:colOff>50800</xdr:colOff>
      <xdr:row>37</xdr:row>
      <xdr:rowOff>15398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90514"/>
          <a:ext cx="698500" cy="4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137264</xdr:rowOff>
    </xdr:from>
    <xdr:to>
      <xdr:col>22</xdr:col>
      <xdr:colOff>114300</xdr:colOff>
      <xdr:row>36</xdr:row>
      <xdr:rowOff>143025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90514"/>
          <a:ext cx="698500" cy="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143025</xdr:rowOff>
    </xdr:from>
    <xdr:to>
      <xdr:col>18</xdr:col>
      <xdr:colOff>177800</xdr:colOff>
      <xdr:row>36</xdr:row>
      <xdr:rowOff>160604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96275"/>
          <a:ext cx="698500" cy="1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142129</xdr:rowOff>
    </xdr:from>
    <xdr:to>
      <xdr:col>29</xdr:col>
      <xdr:colOff>177800</xdr:colOff>
      <xdr:row>37</xdr:row>
      <xdr:rowOff>72279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9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114206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6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136048</xdr:rowOff>
    </xdr:from>
    <xdr:to>
      <xdr:col>26</xdr:col>
      <xdr:colOff>101600</xdr:colOff>
      <xdr:row>37</xdr:row>
      <xdr:rowOff>66198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89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50975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75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86464</xdr:rowOff>
    </xdr:from>
    <xdr:to>
      <xdr:col>22</xdr:col>
      <xdr:colOff>165100</xdr:colOff>
      <xdr:row>37</xdr:row>
      <xdr:rowOff>16614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3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2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92225</xdr:rowOff>
    </xdr:from>
    <xdr:to>
      <xdr:col>19</xdr:col>
      <xdr:colOff>38100</xdr:colOff>
      <xdr:row>37</xdr:row>
      <xdr:rowOff>22375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4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7152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3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109804</xdr:rowOff>
    </xdr:from>
    <xdr:to>
      <xdr:col>15</xdr:col>
      <xdr:colOff>101600</xdr:colOff>
      <xdr:row>37</xdr:row>
      <xdr:rowOff>39954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63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24731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4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17,575
17,197
22.15
9,382,314
9,048,159
290,559
4,533,797
6,005,721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62921</xdr:rowOff>
    </xdr:from>
    <xdr:to>
      <xdr:col>24</xdr:col>
      <xdr:colOff>63500</xdr:colOff>
      <xdr:row>36</xdr:row>
      <xdr:rowOff>70587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35121"/>
          <a:ext cx="8382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70587</xdr:rowOff>
    </xdr:from>
    <xdr:to>
      <xdr:col>19</xdr:col>
      <xdr:colOff>177800</xdr:colOff>
      <xdr:row>36</xdr:row>
      <xdr:rowOff>124719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42787"/>
          <a:ext cx="8890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124719</xdr:rowOff>
    </xdr:from>
    <xdr:to>
      <xdr:col>15</xdr:col>
      <xdr:colOff>50800</xdr:colOff>
      <xdr:row>37</xdr:row>
      <xdr:rowOff>4491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96919"/>
          <a:ext cx="889000" cy="5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4491</xdr:rowOff>
    </xdr:from>
    <xdr:to>
      <xdr:col>10</xdr:col>
      <xdr:colOff>114300</xdr:colOff>
      <xdr:row>37</xdr:row>
      <xdr:rowOff>138907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48141"/>
          <a:ext cx="889000" cy="1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12121</xdr:rowOff>
    </xdr:from>
    <xdr:to>
      <xdr:col>24</xdr:col>
      <xdr:colOff>114300</xdr:colOff>
      <xdr:row>36</xdr:row>
      <xdr:rowOff>113721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161998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19787</xdr:rowOff>
    </xdr:from>
    <xdr:to>
      <xdr:col>20</xdr:col>
      <xdr:colOff>38100</xdr:colOff>
      <xdr:row>36</xdr:row>
      <xdr:rowOff>121387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112514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73919</xdr:rowOff>
    </xdr:from>
    <xdr:to>
      <xdr:col>15</xdr:col>
      <xdr:colOff>101600</xdr:colOff>
      <xdr:row>37</xdr:row>
      <xdr:rowOff>4069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166646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125141</xdr:rowOff>
    </xdr:from>
    <xdr:to>
      <xdr:col>10</xdr:col>
      <xdr:colOff>165100</xdr:colOff>
      <xdr:row>37</xdr:row>
      <xdr:rowOff>55291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46418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88107</xdr:rowOff>
    </xdr:from>
    <xdr:to>
      <xdr:col>6</xdr:col>
      <xdr:colOff>38100</xdr:colOff>
      <xdr:row>38</xdr:row>
      <xdr:rowOff>18258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317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9385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2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115798</xdr:rowOff>
    </xdr:from>
    <xdr:to>
      <xdr:col>24</xdr:col>
      <xdr:colOff>63500</xdr:colOff>
      <xdr:row>56</xdr:row>
      <xdr:rowOff>136527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16998"/>
          <a:ext cx="8382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136527</xdr:rowOff>
    </xdr:from>
    <xdr:to>
      <xdr:col>19</xdr:col>
      <xdr:colOff>177800</xdr:colOff>
      <xdr:row>57</xdr:row>
      <xdr:rowOff>1589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37727"/>
          <a:ext cx="8890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121860</xdr:rowOff>
    </xdr:from>
    <xdr:to>
      <xdr:col>15</xdr:col>
      <xdr:colOff>50800</xdr:colOff>
      <xdr:row>57</xdr:row>
      <xdr:rowOff>1589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23060"/>
          <a:ext cx="889000" cy="5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115743</xdr:rowOff>
    </xdr:from>
    <xdr:to>
      <xdr:col>10</xdr:col>
      <xdr:colOff>114300</xdr:colOff>
      <xdr:row>56</xdr:row>
      <xdr:rowOff>121860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16943"/>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64998</xdr:rowOff>
    </xdr:from>
    <xdr:to>
      <xdr:col>24</xdr:col>
      <xdr:colOff>114300</xdr:colOff>
      <xdr:row>56</xdr:row>
      <xdr:rowOff>166598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43425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85727</xdr:rowOff>
    </xdr:from>
    <xdr:to>
      <xdr:col>20</xdr:col>
      <xdr:colOff>38100</xdr:colOff>
      <xdr:row>57</xdr:row>
      <xdr:rowOff>15877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7004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122239</xdr:rowOff>
    </xdr:from>
    <xdr:to>
      <xdr:col>15</xdr:col>
      <xdr:colOff>101600</xdr:colOff>
      <xdr:row>57</xdr:row>
      <xdr:rowOff>52389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43516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71060</xdr:rowOff>
    </xdr:from>
    <xdr:to>
      <xdr:col>10</xdr:col>
      <xdr:colOff>165100</xdr:colOff>
      <xdr:row>57</xdr:row>
      <xdr:rowOff>1210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17737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4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64943</xdr:rowOff>
    </xdr:from>
    <xdr:to>
      <xdr:col>6</xdr:col>
      <xdr:colOff>38100</xdr:colOff>
      <xdr:row>56</xdr:row>
      <xdr:rowOff>166543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6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4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144706</xdr:rowOff>
    </xdr:from>
    <xdr:to>
      <xdr:col>24</xdr:col>
      <xdr:colOff>63500</xdr:colOff>
      <xdr:row>78</xdr:row>
      <xdr:rowOff>2563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46356"/>
          <a:ext cx="8382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2563</xdr:rowOff>
    </xdr:from>
    <xdr:to>
      <xdr:col>19</xdr:col>
      <xdr:colOff>177800</xdr:colOff>
      <xdr:row>78</xdr:row>
      <xdr:rowOff>17445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75663"/>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7204</xdr:rowOff>
    </xdr:from>
    <xdr:to>
      <xdr:col>15</xdr:col>
      <xdr:colOff>50800</xdr:colOff>
      <xdr:row>78</xdr:row>
      <xdr:rowOff>17445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8030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848</xdr:rowOff>
    </xdr:from>
    <xdr:to>
      <xdr:col>10</xdr:col>
      <xdr:colOff>114300</xdr:colOff>
      <xdr:row>78</xdr:row>
      <xdr:rowOff>7204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73948"/>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93906</xdr:rowOff>
    </xdr:from>
    <xdr:to>
      <xdr:col>24</xdr:col>
      <xdr:colOff>114300</xdr:colOff>
      <xdr:row>78</xdr:row>
      <xdr:rowOff>24056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72333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7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123213</xdr:rowOff>
    </xdr:from>
    <xdr:to>
      <xdr:col>20</xdr:col>
      <xdr:colOff>38100</xdr:colOff>
      <xdr:row>78</xdr:row>
      <xdr:rowOff>53363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44490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1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138095</xdr:rowOff>
    </xdr:from>
    <xdr:to>
      <xdr:col>15</xdr:col>
      <xdr:colOff>101600</xdr:colOff>
      <xdr:row>78</xdr:row>
      <xdr:rowOff>68245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59372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3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127854</xdr:rowOff>
    </xdr:from>
    <xdr:to>
      <xdr:col>10</xdr:col>
      <xdr:colOff>165100</xdr:colOff>
      <xdr:row>78</xdr:row>
      <xdr:rowOff>58004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49131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2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121498</xdr:rowOff>
    </xdr:from>
    <xdr:to>
      <xdr:col>6</xdr:col>
      <xdr:colOff>38100</xdr:colOff>
      <xdr:row>78</xdr:row>
      <xdr:rowOff>51648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42775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111561</xdr:rowOff>
    </xdr:from>
    <xdr:to>
      <xdr:col>24</xdr:col>
      <xdr:colOff>63500</xdr:colOff>
      <xdr:row>95</xdr:row>
      <xdr:rowOff>76595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27861"/>
          <a:ext cx="838200" cy="1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155615</xdr:rowOff>
    </xdr:from>
    <xdr:to>
      <xdr:col>19</xdr:col>
      <xdr:colOff>177800</xdr:colOff>
      <xdr:row>95</xdr:row>
      <xdr:rowOff>76595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271915"/>
          <a:ext cx="8890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155615</xdr:rowOff>
    </xdr:from>
    <xdr:to>
      <xdr:col>15</xdr:col>
      <xdr:colOff>50800</xdr:colOff>
      <xdr:row>96</xdr:row>
      <xdr:rowOff>120019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71915"/>
          <a:ext cx="889000" cy="30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120019</xdr:rowOff>
    </xdr:from>
    <xdr:to>
      <xdr:col>10</xdr:col>
      <xdr:colOff>114300</xdr:colOff>
      <xdr:row>97</xdr:row>
      <xdr:rowOff>12643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79219"/>
          <a:ext cx="8890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60761</xdr:rowOff>
    </xdr:from>
    <xdr:to>
      <xdr:col>24</xdr:col>
      <xdr:colOff>114300</xdr:colOff>
      <xdr:row>94</xdr:row>
      <xdr:rowOff>162361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83638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2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25795</xdr:rowOff>
    </xdr:from>
    <xdr:to>
      <xdr:col>20</xdr:col>
      <xdr:colOff>38100</xdr:colOff>
      <xdr:row>95</xdr:row>
      <xdr:rowOff>127395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143922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08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104815</xdr:rowOff>
    </xdr:from>
    <xdr:to>
      <xdr:col>15</xdr:col>
      <xdr:colOff>101600</xdr:colOff>
      <xdr:row>95</xdr:row>
      <xdr:rowOff>34965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51492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9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69219</xdr:rowOff>
    </xdr:from>
    <xdr:to>
      <xdr:col>10</xdr:col>
      <xdr:colOff>165100</xdr:colOff>
      <xdr:row>96</xdr:row>
      <xdr:rowOff>170819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0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133293</xdr:rowOff>
    </xdr:from>
    <xdr:to>
      <xdr:col>6</xdr:col>
      <xdr:colOff>38100</xdr:colOff>
      <xdr:row>97</xdr:row>
      <xdr:rowOff>63443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54570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6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145552</xdr:rowOff>
    </xdr:from>
    <xdr:to>
      <xdr:col>55</xdr:col>
      <xdr:colOff>0</xdr:colOff>
      <xdr:row>36</xdr:row>
      <xdr:rowOff>163365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317752"/>
          <a:ext cx="838200" cy="1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145552</xdr:rowOff>
    </xdr:from>
    <xdr:to>
      <xdr:col>50</xdr:col>
      <xdr:colOff>114300</xdr:colOff>
      <xdr:row>37</xdr:row>
      <xdr:rowOff>8360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17752"/>
          <a:ext cx="8890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32134</xdr:rowOff>
    </xdr:from>
    <xdr:to>
      <xdr:col>45</xdr:col>
      <xdr:colOff>177800</xdr:colOff>
      <xdr:row>37</xdr:row>
      <xdr:rowOff>8360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861434"/>
          <a:ext cx="889000" cy="4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32134</xdr:rowOff>
    </xdr:from>
    <xdr:to>
      <xdr:col>41</xdr:col>
      <xdr:colOff>50800</xdr:colOff>
      <xdr:row>37</xdr:row>
      <xdr:rowOff>58181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861434"/>
          <a:ext cx="889000" cy="5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112565</xdr:rowOff>
    </xdr:from>
    <xdr:to>
      <xdr:col>55</xdr:col>
      <xdr:colOff>50800</xdr:colOff>
      <xdr:row>37</xdr:row>
      <xdr:rowOff>42715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90992</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94752</xdr:rowOff>
    </xdr:from>
    <xdr:to>
      <xdr:col>50</xdr:col>
      <xdr:colOff>165100</xdr:colOff>
      <xdr:row>37</xdr:row>
      <xdr:rowOff>24902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16029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5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129010</xdr:rowOff>
    </xdr:from>
    <xdr:to>
      <xdr:col>46</xdr:col>
      <xdr:colOff>38100</xdr:colOff>
      <xdr:row>37</xdr:row>
      <xdr:rowOff>59160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50287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3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152784</xdr:rowOff>
    </xdr:from>
    <xdr:to>
      <xdr:col>41</xdr:col>
      <xdr:colOff>101600</xdr:colOff>
      <xdr:row>34</xdr:row>
      <xdr:rowOff>82934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74061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0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7381</xdr:rowOff>
    </xdr:from>
    <xdr:to>
      <xdr:col>36</xdr:col>
      <xdr:colOff>165100</xdr:colOff>
      <xdr:row>37</xdr:row>
      <xdr:rowOff>108981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100108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4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21468</xdr:rowOff>
    </xdr:from>
    <xdr:to>
      <xdr:col>55</xdr:col>
      <xdr:colOff>0</xdr:colOff>
      <xdr:row>58</xdr:row>
      <xdr:rowOff>62143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65568"/>
          <a:ext cx="8382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39154</xdr:rowOff>
    </xdr:from>
    <xdr:to>
      <xdr:col>50</xdr:col>
      <xdr:colOff>114300</xdr:colOff>
      <xdr:row>58</xdr:row>
      <xdr:rowOff>62143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11804"/>
          <a:ext cx="889000" cy="19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104115</xdr:rowOff>
    </xdr:from>
    <xdr:to>
      <xdr:col>45</xdr:col>
      <xdr:colOff>177800</xdr:colOff>
      <xdr:row>57</xdr:row>
      <xdr:rowOff>39154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533865"/>
          <a:ext cx="889000" cy="27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121694</xdr:rowOff>
    </xdr:from>
    <xdr:to>
      <xdr:col>41</xdr:col>
      <xdr:colOff>50800</xdr:colOff>
      <xdr:row>55</xdr:row>
      <xdr:rowOff>104115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379994"/>
          <a:ext cx="889000" cy="15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142118</xdr:rowOff>
    </xdr:from>
    <xdr:to>
      <xdr:col>55</xdr:col>
      <xdr:colOff>50800</xdr:colOff>
      <xdr:row>58</xdr:row>
      <xdr:rowOff>72268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1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57045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2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11343</xdr:rowOff>
    </xdr:from>
    <xdr:to>
      <xdr:col>50</xdr:col>
      <xdr:colOff>165100</xdr:colOff>
      <xdr:row>58</xdr:row>
      <xdr:rowOff>112943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104070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4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159804</xdr:rowOff>
    </xdr:from>
    <xdr:to>
      <xdr:col>46</xdr:col>
      <xdr:colOff>38100</xdr:colOff>
      <xdr:row>57</xdr:row>
      <xdr:rowOff>89954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81081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53315</xdr:rowOff>
    </xdr:from>
    <xdr:to>
      <xdr:col>41</xdr:col>
      <xdr:colOff>101600</xdr:colOff>
      <xdr:row>55</xdr:row>
      <xdr:rowOff>154915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146042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70894</xdr:rowOff>
    </xdr:from>
    <xdr:to>
      <xdr:col>36</xdr:col>
      <xdr:colOff>165100</xdr:colOff>
      <xdr:row>55</xdr:row>
      <xdr:rowOff>1044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3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17571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10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102972</xdr:rowOff>
    </xdr:from>
    <xdr:to>
      <xdr:col>55</xdr:col>
      <xdr:colOff>0</xdr:colOff>
      <xdr:row>78</xdr:row>
      <xdr:rowOff>152788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76072"/>
          <a:ext cx="8382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152788</xdr:rowOff>
    </xdr:from>
    <xdr:to>
      <xdr:col>50</xdr:col>
      <xdr:colOff>114300</xdr:colOff>
      <xdr:row>79</xdr:row>
      <xdr:rowOff>13912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25888"/>
          <a:ext cx="889000" cy="3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59176</xdr:rowOff>
    </xdr:from>
    <xdr:to>
      <xdr:col>45</xdr:col>
      <xdr:colOff>177800</xdr:colOff>
      <xdr:row>79</xdr:row>
      <xdr:rowOff>13912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32276"/>
          <a:ext cx="889000" cy="1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4979</xdr:rowOff>
    </xdr:from>
    <xdr:to>
      <xdr:col>41</xdr:col>
      <xdr:colOff>50800</xdr:colOff>
      <xdr:row>78</xdr:row>
      <xdr:rowOff>59176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349379"/>
          <a:ext cx="889000" cy="108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52172</xdr:rowOff>
    </xdr:from>
    <xdr:to>
      <xdr:col>55</xdr:col>
      <xdr:colOff>50800</xdr:colOff>
      <xdr:row>78</xdr:row>
      <xdr:rowOff>153772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138549</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4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101988</xdr:rowOff>
    </xdr:from>
    <xdr:to>
      <xdr:col>50</xdr:col>
      <xdr:colOff>165100</xdr:colOff>
      <xdr:row>79</xdr:row>
      <xdr:rowOff>32138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23265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6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134562</xdr:rowOff>
    </xdr:from>
    <xdr:to>
      <xdr:col>46</xdr:col>
      <xdr:colOff>38100</xdr:colOff>
      <xdr:row>79</xdr:row>
      <xdr:rowOff>64712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55839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6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8376</xdr:rowOff>
    </xdr:from>
    <xdr:to>
      <xdr:col>41</xdr:col>
      <xdr:colOff>101600</xdr:colOff>
      <xdr:row>78</xdr:row>
      <xdr:rowOff>109976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101103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7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125629</xdr:rowOff>
    </xdr:from>
    <xdr:to>
      <xdr:col>36</xdr:col>
      <xdr:colOff>165100</xdr:colOff>
      <xdr:row>72</xdr:row>
      <xdr:rowOff>55779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2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72306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0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63619</xdr:rowOff>
    </xdr:from>
    <xdr:to>
      <xdr:col>55</xdr:col>
      <xdr:colOff>0</xdr:colOff>
      <xdr:row>98</xdr:row>
      <xdr:rowOff>112126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65719"/>
          <a:ext cx="838200" cy="4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1451</xdr:rowOff>
    </xdr:from>
    <xdr:to>
      <xdr:col>50</xdr:col>
      <xdr:colOff>114300</xdr:colOff>
      <xdr:row>98</xdr:row>
      <xdr:rowOff>112126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32101"/>
          <a:ext cx="889000" cy="2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4902</xdr:rowOff>
    </xdr:from>
    <xdr:to>
      <xdr:col>45</xdr:col>
      <xdr:colOff>177800</xdr:colOff>
      <xdr:row>97</xdr:row>
      <xdr:rowOff>1451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292652"/>
          <a:ext cx="889000" cy="3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4902</xdr:rowOff>
    </xdr:from>
    <xdr:to>
      <xdr:col>41</xdr:col>
      <xdr:colOff>50800</xdr:colOff>
      <xdr:row>97</xdr:row>
      <xdr:rowOff>71599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292652"/>
          <a:ext cx="889000" cy="40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12819</xdr:rowOff>
    </xdr:from>
    <xdr:to>
      <xdr:col>55</xdr:col>
      <xdr:colOff>50800</xdr:colOff>
      <xdr:row>98</xdr:row>
      <xdr:rowOff>114419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99196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2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61326</xdr:rowOff>
    </xdr:from>
    <xdr:to>
      <xdr:col>50</xdr:col>
      <xdr:colOff>165100</xdr:colOff>
      <xdr:row>98</xdr:row>
      <xdr:rowOff>162926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6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154053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122101</xdr:rowOff>
    </xdr:from>
    <xdr:to>
      <xdr:col>46</xdr:col>
      <xdr:colOff>38100</xdr:colOff>
      <xdr:row>97</xdr:row>
      <xdr:rowOff>52251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43378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7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125552</xdr:rowOff>
    </xdr:from>
    <xdr:to>
      <xdr:col>41</xdr:col>
      <xdr:colOff>101600</xdr:colOff>
      <xdr:row>95</xdr:row>
      <xdr:rowOff>55702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2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72229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20799</xdr:rowOff>
    </xdr:from>
    <xdr:to>
      <xdr:col>36</xdr:col>
      <xdr:colOff>165100</xdr:colOff>
      <xdr:row>97</xdr:row>
      <xdr:rowOff>122399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113526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21503</xdr:rowOff>
    </xdr:from>
    <xdr:to>
      <xdr:col>85</xdr:col>
      <xdr:colOff>127000</xdr:colOff>
      <xdr:row>39</xdr:row>
      <xdr:rowOff>58624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08053"/>
          <a:ext cx="838200" cy="3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3563</xdr:rowOff>
    </xdr:from>
    <xdr:to>
      <xdr:col>81</xdr:col>
      <xdr:colOff>50800</xdr:colOff>
      <xdr:row>39</xdr:row>
      <xdr:rowOff>21503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90113"/>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92505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168972</xdr:rowOff>
    </xdr:from>
    <xdr:to>
      <xdr:col>76</xdr:col>
      <xdr:colOff>114300</xdr:colOff>
      <xdr:row>39</xdr:row>
      <xdr:rowOff>3563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84072"/>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11183</xdr:rowOff>
    </xdr:from>
    <xdr:to>
      <xdr:col>71</xdr:col>
      <xdr:colOff>177800</xdr:colOff>
      <xdr:row>38</xdr:row>
      <xdr:rowOff>168972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526283"/>
          <a:ext cx="889000" cy="15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87868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7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74741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7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7824</xdr:rowOff>
    </xdr:from>
    <xdr:to>
      <xdr:col>85</xdr:col>
      <xdr:colOff>177800</xdr:colOff>
      <xdr:row>39</xdr:row>
      <xdr:rowOff>109424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139021</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142153</xdr:rowOff>
    </xdr:from>
    <xdr:to>
      <xdr:col>81</xdr:col>
      <xdr:colOff>101600</xdr:colOff>
      <xdr:row>39</xdr:row>
      <xdr:rowOff>72303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88830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43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124213</xdr:rowOff>
    </xdr:from>
    <xdr:to>
      <xdr:col>76</xdr:col>
      <xdr:colOff>165100</xdr:colOff>
      <xdr:row>39</xdr:row>
      <xdr:rowOff>54363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70890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1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118172</xdr:rowOff>
    </xdr:from>
    <xdr:to>
      <xdr:col>72</xdr:col>
      <xdr:colOff>38100</xdr:colOff>
      <xdr:row>39</xdr:row>
      <xdr:rowOff>48322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64849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131833</xdr:rowOff>
    </xdr:from>
    <xdr:to>
      <xdr:col>67</xdr:col>
      <xdr:colOff>101600</xdr:colOff>
      <xdr:row>38</xdr:row>
      <xdr:rowOff>61984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75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78510</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625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129329</xdr:rowOff>
    </xdr:from>
    <xdr:to>
      <xdr:col>85</xdr:col>
      <xdr:colOff>127000</xdr:colOff>
      <xdr:row>77</xdr:row>
      <xdr:rowOff>130023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330979"/>
          <a:ext cx="8382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129329</xdr:rowOff>
    </xdr:from>
    <xdr:to>
      <xdr:col>81</xdr:col>
      <xdr:colOff>50800</xdr:colOff>
      <xdr:row>77</xdr:row>
      <xdr:rowOff>131738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30979"/>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131738</xdr:rowOff>
    </xdr:from>
    <xdr:to>
      <xdr:col>76</xdr:col>
      <xdr:colOff>114300</xdr:colOff>
      <xdr:row>77</xdr:row>
      <xdr:rowOff>136911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33388"/>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136911</xdr:rowOff>
    </xdr:from>
    <xdr:to>
      <xdr:col>71</xdr:col>
      <xdr:colOff>177800</xdr:colOff>
      <xdr:row>77</xdr:row>
      <xdr:rowOff>144303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38561"/>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79223</xdr:rowOff>
    </xdr:from>
    <xdr:to>
      <xdr:col>85</xdr:col>
      <xdr:colOff>177800</xdr:colOff>
      <xdr:row>78</xdr:row>
      <xdr:rowOff>9373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57650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5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78529</xdr:rowOff>
    </xdr:from>
    <xdr:to>
      <xdr:col>81</xdr:col>
      <xdr:colOff>101600</xdr:colOff>
      <xdr:row>78</xdr:row>
      <xdr:rowOff>8679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171256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7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80938</xdr:rowOff>
    </xdr:from>
    <xdr:to>
      <xdr:col>76</xdr:col>
      <xdr:colOff>165100</xdr:colOff>
      <xdr:row>78</xdr:row>
      <xdr:rowOff>11088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86111</xdr:rowOff>
    </xdr:from>
    <xdr:to>
      <xdr:col>72</xdr:col>
      <xdr:colOff>38100</xdr:colOff>
      <xdr:row>78</xdr:row>
      <xdr:rowOff>16261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93503</xdr:rowOff>
    </xdr:from>
    <xdr:to>
      <xdr:col>67</xdr:col>
      <xdr:colOff>101600</xdr:colOff>
      <xdr:row>78</xdr:row>
      <xdr:rowOff>23653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14780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80122</xdr:rowOff>
    </xdr:from>
    <xdr:to>
      <xdr:col>85</xdr:col>
      <xdr:colOff>127000</xdr:colOff>
      <xdr:row>97</xdr:row>
      <xdr:rowOff>89723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10772"/>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25276</xdr:rowOff>
    </xdr:from>
    <xdr:to>
      <xdr:col>81</xdr:col>
      <xdr:colOff>50800</xdr:colOff>
      <xdr:row>97</xdr:row>
      <xdr:rowOff>89723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655926"/>
          <a:ext cx="8890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25276</xdr:rowOff>
    </xdr:from>
    <xdr:to>
      <xdr:col>76</xdr:col>
      <xdr:colOff>114300</xdr:colOff>
      <xdr:row>97</xdr:row>
      <xdr:rowOff>133290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55926"/>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133290</xdr:rowOff>
    </xdr:from>
    <xdr:to>
      <xdr:col>71</xdr:col>
      <xdr:colOff>177800</xdr:colOff>
      <xdr:row>97</xdr:row>
      <xdr:rowOff>139316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63940"/>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29322</xdr:rowOff>
    </xdr:from>
    <xdr:to>
      <xdr:col>85</xdr:col>
      <xdr:colOff>177800</xdr:colOff>
      <xdr:row>97</xdr:row>
      <xdr:rowOff>130922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7749</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3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38923</xdr:rowOff>
    </xdr:from>
    <xdr:to>
      <xdr:col>81</xdr:col>
      <xdr:colOff>101600</xdr:colOff>
      <xdr:row>97</xdr:row>
      <xdr:rowOff>140523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157050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4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145926</xdr:rowOff>
    </xdr:from>
    <xdr:to>
      <xdr:col>76</xdr:col>
      <xdr:colOff>165100</xdr:colOff>
      <xdr:row>97</xdr:row>
      <xdr:rowOff>76076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92603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82490</xdr:rowOff>
    </xdr:from>
    <xdr:to>
      <xdr:col>72</xdr:col>
      <xdr:colOff>38100</xdr:colOff>
      <xdr:row>98</xdr:row>
      <xdr:rowOff>12640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29167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8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88516</xdr:rowOff>
    </xdr:from>
    <xdr:to>
      <xdr:col>67</xdr:col>
      <xdr:colOff>101600</xdr:colOff>
      <xdr:row>98</xdr:row>
      <xdr:rowOff>18666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35193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139174</xdr:rowOff>
    </xdr:from>
    <xdr:to>
      <xdr:col>116</xdr:col>
      <xdr:colOff>63500</xdr:colOff>
      <xdr:row>38</xdr:row>
      <xdr:rowOff>139495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54274"/>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139495</xdr:rowOff>
    </xdr:from>
    <xdr:to>
      <xdr:col>111</xdr:col>
      <xdr:colOff>177800</xdr:colOff>
      <xdr:row>38</xdr:row>
      <xdr:rowOff>139609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5459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139609</xdr:rowOff>
    </xdr:from>
    <xdr:to>
      <xdr:col>107</xdr:col>
      <xdr:colOff>50800</xdr:colOff>
      <xdr:row>38</xdr:row>
      <xdr:rowOff>139609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139609</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88374</xdr:rowOff>
    </xdr:from>
    <xdr:to>
      <xdr:col>116</xdr:col>
      <xdr:colOff>114300</xdr:colOff>
      <xdr:row>39</xdr:row>
      <xdr:rowOff>18524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3301</xdr:rowOff>
    </xdr:from>
    <xdr:ext cx="313932"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88695</xdr:rowOff>
    </xdr:from>
    <xdr:to>
      <xdr:col>112</xdr:col>
      <xdr:colOff>38100</xdr:colOff>
      <xdr:row>39</xdr:row>
      <xdr:rowOff>18845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9972</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88809</xdr:rowOff>
    </xdr:from>
    <xdr:to>
      <xdr:col>107</xdr:col>
      <xdr:colOff>101600</xdr:colOff>
      <xdr:row>39</xdr:row>
      <xdr:rowOff>18959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10086</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88809</xdr:rowOff>
    </xdr:from>
    <xdr:to>
      <xdr:col>102</xdr:col>
      <xdr:colOff>165100</xdr:colOff>
      <xdr:row>39</xdr:row>
      <xdr:rowOff>18959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10086</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61347</xdr:rowOff>
    </xdr:from>
    <xdr:to>
      <xdr:col>116</xdr:col>
      <xdr:colOff>63500</xdr:colOff>
      <xdr:row>57</xdr:row>
      <xdr:rowOff>89694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833997"/>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56832</xdr:rowOff>
    </xdr:from>
    <xdr:to>
      <xdr:col>111</xdr:col>
      <xdr:colOff>177800</xdr:colOff>
      <xdr:row>57</xdr:row>
      <xdr:rowOff>61347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829482"/>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56832</xdr:rowOff>
    </xdr:from>
    <xdr:to>
      <xdr:col>107</xdr:col>
      <xdr:colOff>50800</xdr:colOff>
      <xdr:row>57</xdr:row>
      <xdr:rowOff>67634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829482"/>
          <a:ext cx="8890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67634</xdr:rowOff>
    </xdr:from>
    <xdr:to>
      <xdr:col>102</xdr:col>
      <xdr:colOff>114300</xdr:colOff>
      <xdr:row>57</xdr:row>
      <xdr:rowOff>116040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840284"/>
          <a:ext cx="889000" cy="4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38894</xdr:rowOff>
    </xdr:from>
    <xdr:to>
      <xdr:col>116</xdr:col>
      <xdr:colOff>114300</xdr:colOff>
      <xdr:row>57</xdr:row>
      <xdr:rowOff>140494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169721</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59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10547</xdr:rowOff>
    </xdr:from>
    <xdr:to>
      <xdr:col>112</xdr:col>
      <xdr:colOff>38100</xdr:colOff>
      <xdr:row>57</xdr:row>
      <xdr:rowOff>112147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7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128674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5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6032</xdr:rowOff>
    </xdr:from>
    <xdr:to>
      <xdr:col>107</xdr:col>
      <xdr:colOff>101600</xdr:colOff>
      <xdr:row>57</xdr:row>
      <xdr:rowOff>107632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7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98759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16834</xdr:rowOff>
    </xdr:from>
    <xdr:to>
      <xdr:col>102</xdr:col>
      <xdr:colOff>165100</xdr:colOff>
      <xdr:row>57</xdr:row>
      <xdr:rowOff>118434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7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109561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65240</xdr:rowOff>
    </xdr:from>
    <xdr:to>
      <xdr:col>98</xdr:col>
      <xdr:colOff>38100</xdr:colOff>
      <xdr:row>57</xdr:row>
      <xdr:rowOff>166840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157967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3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28156</xdr:rowOff>
    </xdr:from>
    <xdr:to>
      <xdr:col>116</xdr:col>
      <xdr:colOff>63500</xdr:colOff>
      <xdr:row>78</xdr:row>
      <xdr:rowOff>42819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01256"/>
          <a:ext cx="8382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42819</xdr:rowOff>
    </xdr:from>
    <xdr:to>
      <xdr:col>111</xdr:col>
      <xdr:colOff>177800</xdr:colOff>
      <xdr:row>78</xdr:row>
      <xdr:rowOff>47574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15919"/>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47574</xdr:rowOff>
    </xdr:from>
    <xdr:to>
      <xdr:col>107</xdr:col>
      <xdr:colOff>50800</xdr:colOff>
      <xdr:row>78</xdr:row>
      <xdr:rowOff>54367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20674"/>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54367</xdr:rowOff>
    </xdr:from>
    <xdr:to>
      <xdr:col>102</xdr:col>
      <xdr:colOff>114300</xdr:colOff>
      <xdr:row>78</xdr:row>
      <xdr:rowOff>57260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427467"/>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148806</xdr:rowOff>
    </xdr:from>
    <xdr:to>
      <xdr:col>116</xdr:col>
      <xdr:colOff>114300</xdr:colOff>
      <xdr:row>78</xdr:row>
      <xdr:rowOff>78956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63733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163469</xdr:rowOff>
    </xdr:from>
    <xdr:to>
      <xdr:col>112</xdr:col>
      <xdr:colOff>38100</xdr:colOff>
      <xdr:row>78</xdr:row>
      <xdr:rowOff>93619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84746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168224</xdr:rowOff>
    </xdr:from>
    <xdr:to>
      <xdr:col>107</xdr:col>
      <xdr:colOff>101600</xdr:colOff>
      <xdr:row>78</xdr:row>
      <xdr:rowOff>98374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89501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3567</xdr:rowOff>
    </xdr:from>
    <xdr:to>
      <xdr:col>102</xdr:col>
      <xdr:colOff>165100</xdr:colOff>
      <xdr:row>78</xdr:row>
      <xdr:rowOff>105167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96294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6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6460</xdr:rowOff>
    </xdr:from>
    <xdr:to>
      <xdr:col>98</xdr:col>
      <xdr:colOff>38100</xdr:colOff>
      <xdr:row>78</xdr:row>
      <xdr:rowOff>108060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99187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歳出決算総額は住民一人当たり５１４，８３１円となっている。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人件費については、会計年度任用職員（パートタイム）人件費の増、期末勤勉手当等の増により微増となった。扶助費については、物価高騰対応重点支援給付金・低所得者支援給付金により増加となった。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投資的経費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普通建設事業費については、基山小学校増築校舎購入費用や街なみ環境整備事業に係る工事費の増に伴い前年度に比べ増加した。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物件費については、デジタル田園都市国家構想推進交付金を受け、新たにデジタル流通基盤による高齢者支援業務委託等を行い増加した。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積立金については、財政調整基金・ふるさと応援寄附金事業への積立金の増により増加した。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17,575
17,197
22.15
9,382,314
9,048,159
290,559
4,533,797
6,005,721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120726</xdr:rowOff>
    </xdr:from>
    <xdr:to>
      <xdr:col>24</xdr:col>
      <xdr:colOff>63500</xdr:colOff>
      <xdr:row>37</xdr:row>
      <xdr:rowOff>3683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92926"/>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3683</xdr:rowOff>
    </xdr:from>
    <xdr:to>
      <xdr:col>19</xdr:col>
      <xdr:colOff>177800</xdr:colOff>
      <xdr:row>37</xdr:row>
      <xdr:rowOff>12141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47333"/>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12141</xdr:rowOff>
    </xdr:from>
    <xdr:to>
      <xdr:col>15</xdr:col>
      <xdr:colOff>50800</xdr:colOff>
      <xdr:row>37</xdr:row>
      <xdr:rowOff>21742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5579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107924</xdr:rowOff>
    </xdr:from>
    <xdr:to>
      <xdr:col>10</xdr:col>
      <xdr:colOff>114300</xdr:colOff>
      <xdr:row>37</xdr:row>
      <xdr:rowOff>21742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80124"/>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69926</xdr:rowOff>
    </xdr:from>
    <xdr:to>
      <xdr:col>24</xdr:col>
      <xdr:colOff>114300</xdr:colOff>
      <xdr:row>37</xdr:row>
      <xdr:rowOff>76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48353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2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124333</xdr:rowOff>
    </xdr:from>
    <xdr:to>
      <xdr:col>20</xdr:col>
      <xdr:colOff>38100</xdr:colOff>
      <xdr:row>37</xdr:row>
      <xdr:rowOff>54483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45610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8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132791</xdr:rowOff>
    </xdr:from>
    <xdr:to>
      <xdr:col>15</xdr:col>
      <xdr:colOff>101600</xdr:colOff>
      <xdr:row>37</xdr:row>
      <xdr:rowOff>62941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54068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9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142392</xdr:rowOff>
    </xdr:from>
    <xdr:to>
      <xdr:col>10</xdr:col>
      <xdr:colOff>165100</xdr:colOff>
      <xdr:row>37</xdr:row>
      <xdr:rowOff>72542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63669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57124</xdr:rowOff>
    </xdr:from>
    <xdr:to>
      <xdr:col>6</xdr:col>
      <xdr:colOff>38100</xdr:colOff>
      <xdr:row>36</xdr:row>
      <xdr:rowOff>158724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149851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21181</xdr:rowOff>
    </xdr:from>
    <xdr:to>
      <xdr:col>24</xdr:col>
      <xdr:colOff>63500</xdr:colOff>
      <xdr:row>57</xdr:row>
      <xdr:rowOff>32470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93831"/>
          <a:ext cx="8382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153027</xdr:rowOff>
    </xdr:from>
    <xdr:to>
      <xdr:col>19</xdr:col>
      <xdr:colOff>177800</xdr:colOff>
      <xdr:row>57</xdr:row>
      <xdr:rowOff>32470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54227"/>
          <a:ext cx="889000" cy="5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20293</xdr:rowOff>
    </xdr:from>
    <xdr:to>
      <xdr:col>15</xdr:col>
      <xdr:colOff>50800</xdr:colOff>
      <xdr:row>56</xdr:row>
      <xdr:rowOff>153027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50043"/>
          <a:ext cx="889000" cy="30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20293</xdr:rowOff>
    </xdr:from>
    <xdr:to>
      <xdr:col>10</xdr:col>
      <xdr:colOff>114300</xdr:colOff>
      <xdr:row>56</xdr:row>
      <xdr:rowOff>157707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50043"/>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141831</xdr:rowOff>
    </xdr:from>
    <xdr:to>
      <xdr:col>24</xdr:col>
      <xdr:colOff>114300</xdr:colOff>
      <xdr:row>57</xdr:row>
      <xdr:rowOff>71981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164708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9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153120</xdr:rowOff>
    </xdr:from>
    <xdr:to>
      <xdr:col>20</xdr:col>
      <xdr:colOff>38100</xdr:colOff>
      <xdr:row>57</xdr:row>
      <xdr:rowOff>83270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99797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2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102227</xdr:rowOff>
    </xdr:from>
    <xdr:to>
      <xdr:col>15</xdr:col>
      <xdr:colOff>101600</xdr:colOff>
      <xdr:row>57</xdr:row>
      <xdr:rowOff>32377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48904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7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140943</xdr:rowOff>
    </xdr:from>
    <xdr:to>
      <xdr:col>10</xdr:col>
      <xdr:colOff>165100</xdr:colOff>
      <xdr:row>55</xdr:row>
      <xdr:rowOff>71093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87620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7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106907</xdr:rowOff>
    </xdr:from>
    <xdr:to>
      <xdr:col>6</xdr:col>
      <xdr:colOff>38100</xdr:colOff>
      <xdr:row>57</xdr:row>
      <xdr:rowOff>37057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53584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126844</xdr:rowOff>
    </xdr:from>
    <xdr:to>
      <xdr:col>24</xdr:col>
      <xdr:colOff>63500</xdr:colOff>
      <xdr:row>77</xdr:row>
      <xdr:rowOff>32900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85594"/>
          <a:ext cx="838200" cy="2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146318</xdr:rowOff>
    </xdr:from>
    <xdr:to>
      <xdr:col>19</xdr:col>
      <xdr:colOff>177800</xdr:colOff>
      <xdr:row>77</xdr:row>
      <xdr:rowOff>32900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76518"/>
          <a:ext cx="8890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146318</xdr:rowOff>
    </xdr:from>
    <xdr:to>
      <xdr:col>15</xdr:col>
      <xdr:colOff>50800</xdr:colOff>
      <xdr:row>78</xdr:row>
      <xdr:rowOff>79307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6518"/>
          <a:ext cx="889000" cy="27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96222</xdr:rowOff>
    </xdr:from>
    <xdr:to>
      <xdr:col>10</xdr:col>
      <xdr:colOff>114300</xdr:colOff>
      <xdr:row>78</xdr:row>
      <xdr:rowOff>79307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26422"/>
          <a:ext cx="889000" cy="3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76044</xdr:rowOff>
    </xdr:from>
    <xdr:to>
      <xdr:col>24</xdr:col>
      <xdr:colOff>114300</xdr:colOff>
      <xdr:row>76</xdr:row>
      <xdr:rowOff>6195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34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54471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1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153550</xdr:rowOff>
    </xdr:from>
    <xdr:to>
      <xdr:col>20</xdr:col>
      <xdr:colOff>38100</xdr:colOff>
      <xdr:row>77</xdr:row>
      <xdr:rowOff>83700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74827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7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95518</xdr:rowOff>
    </xdr:from>
    <xdr:to>
      <xdr:col>15</xdr:col>
      <xdr:colOff>101600</xdr:colOff>
      <xdr:row>77</xdr:row>
      <xdr:rowOff>25668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1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28507</xdr:rowOff>
    </xdr:from>
    <xdr:to>
      <xdr:col>10</xdr:col>
      <xdr:colOff>165100</xdr:colOff>
      <xdr:row>78</xdr:row>
      <xdr:rowOff>130107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121234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45422</xdr:rowOff>
    </xdr:from>
    <xdr:to>
      <xdr:col>6</xdr:col>
      <xdr:colOff>38100</xdr:colOff>
      <xdr:row>76</xdr:row>
      <xdr:rowOff>147022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163550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138303</xdr:rowOff>
    </xdr:from>
    <xdr:to>
      <xdr:col>24</xdr:col>
      <xdr:colOff>63500</xdr:colOff>
      <xdr:row>98</xdr:row>
      <xdr:rowOff>27533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68953"/>
          <a:ext cx="838200" cy="6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138303</xdr:rowOff>
    </xdr:from>
    <xdr:to>
      <xdr:col>19</xdr:col>
      <xdr:colOff>177800</xdr:colOff>
      <xdr:row>97</xdr:row>
      <xdr:rowOff>149225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68953"/>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149225</xdr:rowOff>
    </xdr:from>
    <xdr:to>
      <xdr:col>15</xdr:col>
      <xdr:colOff>50800</xdr:colOff>
      <xdr:row>98</xdr:row>
      <xdr:rowOff>81877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79875"/>
          <a:ext cx="889000" cy="1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81877</xdr:rowOff>
    </xdr:from>
    <xdr:to>
      <xdr:col>10</xdr:col>
      <xdr:colOff>114300</xdr:colOff>
      <xdr:row>98</xdr:row>
      <xdr:rowOff>104635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3977"/>
          <a:ext cx="8890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148183</xdr:rowOff>
    </xdr:from>
    <xdr:to>
      <xdr:col>24</xdr:col>
      <xdr:colOff>114300</xdr:colOff>
      <xdr:row>98</xdr:row>
      <xdr:rowOff>78333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126610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87503</xdr:rowOff>
    </xdr:from>
    <xdr:to>
      <xdr:col>20</xdr:col>
      <xdr:colOff>38100</xdr:colOff>
      <xdr:row>98</xdr:row>
      <xdr:rowOff>17653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98425</xdr:rowOff>
    </xdr:from>
    <xdr:to>
      <xdr:col>15</xdr:col>
      <xdr:colOff>101600</xdr:colOff>
      <xdr:row>98</xdr:row>
      <xdr:rowOff>28575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19702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31077</xdr:rowOff>
    </xdr:from>
    <xdr:to>
      <xdr:col>10</xdr:col>
      <xdr:colOff>165100</xdr:colOff>
      <xdr:row>98</xdr:row>
      <xdr:rowOff>132677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123804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53835</xdr:rowOff>
    </xdr:from>
    <xdr:to>
      <xdr:col>6</xdr:col>
      <xdr:colOff>38100</xdr:colOff>
      <xdr:row>98</xdr:row>
      <xdr:rowOff>155435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146562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115011</xdr:rowOff>
    </xdr:from>
    <xdr:to>
      <xdr:col>55</xdr:col>
      <xdr:colOff>0</xdr:colOff>
      <xdr:row>37</xdr:row>
      <xdr:rowOff>57176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87211"/>
          <a:ext cx="838200" cy="1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84379</xdr:rowOff>
    </xdr:from>
    <xdr:to>
      <xdr:col>50</xdr:col>
      <xdr:colOff>114300</xdr:colOff>
      <xdr:row>36</xdr:row>
      <xdr:rowOff>115011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25657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82550</xdr:rowOff>
    </xdr:from>
    <xdr:to>
      <xdr:col>45</xdr:col>
      <xdr:colOff>177800</xdr:colOff>
      <xdr:row>36</xdr:row>
      <xdr:rowOff>84379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5475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82550</xdr:rowOff>
    </xdr:from>
    <xdr:to>
      <xdr:col>41</xdr:col>
      <xdr:colOff>50800</xdr:colOff>
      <xdr:row>37</xdr:row>
      <xdr:rowOff>165532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54750"/>
          <a:ext cx="889000" cy="2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6376</xdr:rowOff>
    </xdr:from>
    <xdr:to>
      <xdr:col>55</xdr:col>
      <xdr:colOff>50800</xdr:colOff>
      <xdr:row>37</xdr:row>
      <xdr:rowOff>107976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29253</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64211</xdr:rowOff>
    </xdr:from>
    <xdr:to>
      <xdr:col>50</xdr:col>
      <xdr:colOff>165100</xdr:colOff>
      <xdr:row>36</xdr:row>
      <xdr:rowOff>165811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10888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33579</xdr:rowOff>
    </xdr:from>
    <xdr:to>
      <xdr:col>46</xdr:col>
      <xdr:colOff>38100</xdr:colOff>
      <xdr:row>36</xdr:row>
      <xdr:rowOff>135179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151706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8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31750</xdr:rowOff>
    </xdr:from>
    <xdr:to>
      <xdr:col>41</xdr:col>
      <xdr:colOff>101600</xdr:colOff>
      <xdr:row>36</xdr:row>
      <xdr:rowOff>133350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114732</xdr:rowOff>
    </xdr:from>
    <xdr:to>
      <xdr:col>36</xdr:col>
      <xdr:colOff>165100</xdr:colOff>
      <xdr:row>38</xdr:row>
      <xdr:rowOff>44882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61409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233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140716</xdr:rowOff>
    </xdr:from>
    <xdr:to>
      <xdr:col>55</xdr:col>
      <xdr:colOff>0</xdr:colOff>
      <xdr:row>58</xdr:row>
      <xdr:rowOff>146368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84816"/>
          <a:ext cx="8382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146368</xdr:rowOff>
    </xdr:from>
    <xdr:to>
      <xdr:col>50</xdr:col>
      <xdr:colOff>114300</xdr:colOff>
      <xdr:row>58</xdr:row>
      <xdr:rowOff>149365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90468"/>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146203</xdr:rowOff>
    </xdr:from>
    <xdr:to>
      <xdr:col>45</xdr:col>
      <xdr:colOff>177800</xdr:colOff>
      <xdr:row>58</xdr:row>
      <xdr:rowOff>149365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90303"/>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142951</xdr:rowOff>
    </xdr:from>
    <xdr:to>
      <xdr:col>41</xdr:col>
      <xdr:colOff>50800</xdr:colOff>
      <xdr:row>58</xdr:row>
      <xdr:rowOff>146203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87051"/>
          <a:ext cx="8890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89916</xdr:rowOff>
    </xdr:from>
    <xdr:to>
      <xdr:col>55</xdr:col>
      <xdr:colOff>50800</xdr:colOff>
      <xdr:row>59</xdr:row>
      <xdr:rowOff>20066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4843</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95568</xdr:rowOff>
    </xdr:from>
    <xdr:to>
      <xdr:col>50</xdr:col>
      <xdr:colOff>165100</xdr:colOff>
      <xdr:row>59</xdr:row>
      <xdr:rowOff>25718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16845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98565</xdr:rowOff>
    </xdr:from>
    <xdr:to>
      <xdr:col>46</xdr:col>
      <xdr:colOff>38100</xdr:colOff>
      <xdr:row>59</xdr:row>
      <xdr:rowOff>28715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19842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3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95403</xdr:rowOff>
    </xdr:from>
    <xdr:to>
      <xdr:col>41</xdr:col>
      <xdr:colOff>101600</xdr:colOff>
      <xdr:row>59</xdr:row>
      <xdr:rowOff>25553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3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16680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92151</xdr:rowOff>
    </xdr:from>
    <xdr:to>
      <xdr:col>36</xdr:col>
      <xdr:colOff>165100</xdr:colOff>
      <xdr:row>59</xdr:row>
      <xdr:rowOff>22301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13428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15914</xdr:rowOff>
    </xdr:from>
    <xdr:to>
      <xdr:col>55</xdr:col>
      <xdr:colOff>0</xdr:colOff>
      <xdr:row>78</xdr:row>
      <xdr:rowOff>6122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17564"/>
          <a:ext cx="838200" cy="16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15914</xdr:rowOff>
    </xdr:from>
    <xdr:to>
      <xdr:col>50</xdr:col>
      <xdr:colOff>114300</xdr:colOff>
      <xdr:row>77</xdr:row>
      <xdr:rowOff>87388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17564"/>
          <a:ext cx="889000" cy="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87388</xdr:rowOff>
    </xdr:from>
    <xdr:to>
      <xdr:col>45</xdr:col>
      <xdr:colOff>177800</xdr:colOff>
      <xdr:row>78</xdr:row>
      <xdr:rowOff>6522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89038"/>
          <a:ext cx="889000" cy="9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6522</xdr:rowOff>
    </xdr:from>
    <xdr:to>
      <xdr:col>41</xdr:col>
      <xdr:colOff>50800</xdr:colOff>
      <xdr:row>78</xdr:row>
      <xdr:rowOff>114936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79622"/>
          <a:ext cx="889000" cy="10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126772</xdr:rowOff>
    </xdr:from>
    <xdr:to>
      <xdr:col>55</xdr:col>
      <xdr:colOff>50800</xdr:colOff>
      <xdr:row>78</xdr:row>
      <xdr:rowOff>56922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105199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136564</xdr:rowOff>
    </xdr:from>
    <xdr:to>
      <xdr:col>50</xdr:col>
      <xdr:colOff>165100</xdr:colOff>
      <xdr:row>77</xdr:row>
      <xdr:rowOff>66714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57841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36588</xdr:rowOff>
    </xdr:from>
    <xdr:to>
      <xdr:col>46</xdr:col>
      <xdr:colOff>38100</xdr:colOff>
      <xdr:row>77</xdr:row>
      <xdr:rowOff>138188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129315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3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127172</xdr:rowOff>
    </xdr:from>
    <xdr:to>
      <xdr:col>41</xdr:col>
      <xdr:colOff>101600</xdr:colOff>
      <xdr:row>78</xdr:row>
      <xdr:rowOff>57322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48449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64136</xdr:rowOff>
    </xdr:from>
    <xdr:to>
      <xdr:col>36</xdr:col>
      <xdr:colOff>165100</xdr:colOff>
      <xdr:row>78</xdr:row>
      <xdr:rowOff>165736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156863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156147</xdr:rowOff>
    </xdr:from>
    <xdr:to>
      <xdr:col>55</xdr:col>
      <xdr:colOff>0</xdr:colOff>
      <xdr:row>99</xdr:row>
      <xdr:rowOff>33007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58247"/>
          <a:ext cx="8382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6299</xdr:rowOff>
    </xdr:from>
    <xdr:to>
      <xdr:col>50</xdr:col>
      <xdr:colOff>114300</xdr:colOff>
      <xdr:row>99</xdr:row>
      <xdr:rowOff>33007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08399"/>
          <a:ext cx="889000" cy="19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141390</xdr:rowOff>
    </xdr:from>
    <xdr:to>
      <xdr:col>45</xdr:col>
      <xdr:colOff>177800</xdr:colOff>
      <xdr:row>98</xdr:row>
      <xdr:rowOff>6299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00590"/>
          <a:ext cx="889000" cy="20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141390</xdr:rowOff>
    </xdr:from>
    <xdr:to>
      <xdr:col>41</xdr:col>
      <xdr:colOff>50800</xdr:colOff>
      <xdr:row>98</xdr:row>
      <xdr:rowOff>5868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00590"/>
          <a:ext cx="889000" cy="20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105347</xdr:rowOff>
    </xdr:from>
    <xdr:to>
      <xdr:col>55</xdr:col>
      <xdr:colOff>50800</xdr:colOff>
      <xdr:row>99</xdr:row>
      <xdr:rowOff>35497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83774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153657</xdr:rowOff>
    </xdr:from>
    <xdr:to>
      <xdr:col>50</xdr:col>
      <xdr:colOff>165100</xdr:colOff>
      <xdr:row>99</xdr:row>
      <xdr:rowOff>83807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74934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4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126949</xdr:rowOff>
    </xdr:from>
    <xdr:to>
      <xdr:col>46</xdr:col>
      <xdr:colOff>38100</xdr:colOff>
      <xdr:row>98</xdr:row>
      <xdr:rowOff>57099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48226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90590</xdr:rowOff>
    </xdr:from>
    <xdr:to>
      <xdr:col>41</xdr:col>
      <xdr:colOff>101600</xdr:colOff>
      <xdr:row>97</xdr:row>
      <xdr:rowOff>20740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37267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126518</xdr:rowOff>
    </xdr:from>
    <xdr:to>
      <xdr:col>36</xdr:col>
      <xdr:colOff>165100</xdr:colOff>
      <xdr:row>98</xdr:row>
      <xdr:rowOff>56668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47795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76280</xdr:rowOff>
    </xdr:from>
    <xdr:to>
      <xdr:col>85</xdr:col>
      <xdr:colOff>127000</xdr:colOff>
      <xdr:row>38</xdr:row>
      <xdr:rowOff>77129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91380"/>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76280</xdr:rowOff>
    </xdr:from>
    <xdr:to>
      <xdr:col>81</xdr:col>
      <xdr:colOff>50800</xdr:colOff>
      <xdr:row>38</xdr:row>
      <xdr:rowOff>118539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91380"/>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118539</xdr:rowOff>
    </xdr:from>
    <xdr:to>
      <xdr:col>76</xdr:col>
      <xdr:colOff>114300</xdr:colOff>
      <xdr:row>38</xdr:row>
      <xdr:rowOff>118539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633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118539</xdr:rowOff>
    </xdr:from>
    <xdr:to>
      <xdr:col>71</xdr:col>
      <xdr:colOff>177800</xdr:colOff>
      <xdr:row>38</xdr:row>
      <xdr:rowOff>121673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33639"/>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26329</xdr:rowOff>
    </xdr:from>
    <xdr:to>
      <xdr:col>85</xdr:col>
      <xdr:colOff>177800</xdr:colOff>
      <xdr:row>38</xdr:row>
      <xdr:rowOff>127929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4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4756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25480</xdr:rowOff>
    </xdr:from>
    <xdr:to>
      <xdr:col>81</xdr:col>
      <xdr:colOff>101600</xdr:colOff>
      <xdr:row>38</xdr:row>
      <xdr:rowOff>127080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118207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67739</xdr:rowOff>
    </xdr:from>
    <xdr:to>
      <xdr:col>76</xdr:col>
      <xdr:colOff>165100</xdr:colOff>
      <xdr:row>38</xdr:row>
      <xdr:rowOff>169339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160466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67739</xdr:rowOff>
    </xdr:from>
    <xdr:to>
      <xdr:col>72</xdr:col>
      <xdr:colOff>38100</xdr:colOff>
      <xdr:row>38</xdr:row>
      <xdr:rowOff>169339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160466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70873</xdr:rowOff>
    </xdr:from>
    <xdr:to>
      <xdr:col>67</xdr:col>
      <xdr:colOff>101600</xdr:colOff>
      <xdr:row>39</xdr:row>
      <xdr:rowOff>1023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163600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145262</xdr:rowOff>
    </xdr:from>
    <xdr:to>
      <xdr:col>85</xdr:col>
      <xdr:colOff>127000</xdr:colOff>
      <xdr:row>58</xdr:row>
      <xdr:rowOff>35623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17912"/>
          <a:ext cx="838200" cy="6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19253</xdr:rowOff>
    </xdr:from>
    <xdr:to>
      <xdr:col>81</xdr:col>
      <xdr:colOff>50800</xdr:colOff>
      <xdr:row>58</xdr:row>
      <xdr:rowOff>35623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63353"/>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83439</xdr:rowOff>
    </xdr:from>
    <xdr:to>
      <xdr:col>76</xdr:col>
      <xdr:colOff>114300</xdr:colOff>
      <xdr:row>58</xdr:row>
      <xdr:rowOff>19253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84639"/>
          <a:ext cx="889000" cy="2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83439</xdr:rowOff>
    </xdr:from>
    <xdr:to>
      <xdr:col>71</xdr:col>
      <xdr:colOff>177800</xdr:colOff>
      <xdr:row>58</xdr:row>
      <xdr:rowOff>62509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84639"/>
          <a:ext cx="889000" cy="3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94462</xdr:rowOff>
    </xdr:from>
    <xdr:to>
      <xdr:col>85</xdr:col>
      <xdr:colOff>177800</xdr:colOff>
      <xdr:row>58</xdr:row>
      <xdr:rowOff>24612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72889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4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156273</xdr:rowOff>
    </xdr:from>
    <xdr:to>
      <xdr:col>81</xdr:col>
      <xdr:colOff>101600</xdr:colOff>
      <xdr:row>58</xdr:row>
      <xdr:rowOff>86423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77550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139903</xdr:rowOff>
    </xdr:from>
    <xdr:to>
      <xdr:col>76</xdr:col>
      <xdr:colOff>165100</xdr:colOff>
      <xdr:row>58</xdr:row>
      <xdr:rowOff>70053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61180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0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32639</xdr:rowOff>
    </xdr:from>
    <xdr:to>
      <xdr:col>72</xdr:col>
      <xdr:colOff>38100</xdr:colOff>
      <xdr:row>56</xdr:row>
      <xdr:rowOff>134239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125366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11709</xdr:rowOff>
    </xdr:from>
    <xdr:to>
      <xdr:col>67</xdr:col>
      <xdr:colOff>101600</xdr:colOff>
      <xdr:row>58</xdr:row>
      <xdr:rowOff>113309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104436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21503</xdr:rowOff>
    </xdr:from>
    <xdr:to>
      <xdr:col>85</xdr:col>
      <xdr:colOff>127000</xdr:colOff>
      <xdr:row>79</xdr:row>
      <xdr:rowOff>58623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66053"/>
          <a:ext cx="8382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3563</xdr:rowOff>
    </xdr:from>
    <xdr:to>
      <xdr:col>81</xdr:col>
      <xdr:colOff>50800</xdr:colOff>
      <xdr:row>79</xdr:row>
      <xdr:rowOff>21503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48113"/>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92505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168971</xdr:rowOff>
    </xdr:from>
    <xdr:to>
      <xdr:col>76</xdr:col>
      <xdr:colOff>114300</xdr:colOff>
      <xdr:row>79</xdr:row>
      <xdr:rowOff>3563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42071"/>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11184</xdr:rowOff>
    </xdr:from>
    <xdr:to>
      <xdr:col>71</xdr:col>
      <xdr:colOff>177800</xdr:colOff>
      <xdr:row>78</xdr:row>
      <xdr:rowOff>168971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384284"/>
          <a:ext cx="889000" cy="1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87858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74741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7823</xdr:rowOff>
    </xdr:from>
    <xdr:to>
      <xdr:col>85</xdr:col>
      <xdr:colOff>177800</xdr:colOff>
      <xdr:row>79</xdr:row>
      <xdr:rowOff>109423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5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142153</xdr:rowOff>
    </xdr:from>
    <xdr:to>
      <xdr:col>81</xdr:col>
      <xdr:colOff>101600</xdr:colOff>
      <xdr:row>79</xdr:row>
      <xdr:rowOff>72303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88830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2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124213</xdr:rowOff>
    </xdr:from>
    <xdr:to>
      <xdr:col>76</xdr:col>
      <xdr:colOff>165100</xdr:colOff>
      <xdr:row>79</xdr:row>
      <xdr:rowOff>54363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70890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7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118171</xdr:rowOff>
    </xdr:from>
    <xdr:to>
      <xdr:col>72</xdr:col>
      <xdr:colOff>38100</xdr:colOff>
      <xdr:row>79</xdr:row>
      <xdr:rowOff>48321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9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64848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6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131834</xdr:rowOff>
    </xdr:from>
    <xdr:to>
      <xdr:col>67</xdr:col>
      <xdr:colOff>101600</xdr:colOff>
      <xdr:row>78</xdr:row>
      <xdr:rowOff>61984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3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78511</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31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129329</xdr:rowOff>
    </xdr:from>
    <xdr:to>
      <xdr:col>85</xdr:col>
      <xdr:colOff>127000</xdr:colOff>
      <xdr:row>97</xdr:row>
      <xdr:rowOff>130023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759979"/>
          <a:ext cx="8382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129329</xdr:rowOff>
    </xdr:from>
    <xdr:to>
      <xdr:col>81</xdr:col>
      <xdr:colOff>50800</xdr:colOff>
      <xdr:row>97</xdr:row>
      <xdr:rowOff>131738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59979"/>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131738</xdr:rowOff>
    </xdr:from>
    <xdr:to>
      <xdr:col>76</xdr:col>
      <xdr:colOff>114300</xdr:colOff>
      <xdr:row>97</xdr:row>
      <xdr:rowOff>136911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62388"/>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136911</xdr:rowOff>
    </xdr:from>
    <xdr:to>
      <xdr:col>71</xdr:col>
      <xdr:colOff>177800</xdr:colOff>
      <xdr:row>97</xdr:row>
      <xdr:rowOff>144303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67561"/>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79223</xdr:rowOff>
    </xdr:from>
    <xdr:to>
      <xdr:col>85</xdr:col>
      <xdr:colOff>177800</xdr:colOff>
      <xdr:row>98</xdr:row>
      <xdr:rowOff>9373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57650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78529</xdr:rowOff>
    </xdr:from>
    <xdr:to>
      <xdr:col>81</xdr:col>
      <xdr:colOff>101600</xdr:colOff>
      <xdr:row>98</xdr:row>
      <xdr:rowOff>8679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171256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80938</xdr:rowOff>
    </xdr:from>
    <xdr:to>
      <xdr:col>76</xdr:col>
      <xdr:colOff>165100</xdr:colOff>
      <xdr:row>98</xdr:row>
      <xdr:rowOff>11088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2215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86111</xdr:rowOff>
    </xdr:from>
    <xdr:to>
      <xdr:col>72</xdr:col>
      <xdr:colOff>38100</xdr:colOff>
      <xdr:row>98</xdr:row>
      <xdr:rowOff>16261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7388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0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93503</xdr:rowOff>
    </xdr:from>
    <xdr:to>
      <xdr:col>67</xdr:col>
      <xdr:colOff>101600</xdr:colOff>
      <xdr:row>98</xdr:row>
      <xdr:rowOff>23653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1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歳出決算総額は住民一人当たり５１４，８３１円となっている。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総務費について、財政調整基金への積立金の増、ふるさと応援寄附金事業に係る物件費・積立金の増により増加。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民生費については、障害児及び障害者の施設給付費に係る扶助費の増、デジタル田園都市国家構想推進交付金事業に係る物件費の増が主な増加要因となっている。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商工費については、地方創生臨時交付金事業（プレミアム付商品券補助事業等）の減が主な減少要因となっている。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土木費については、町道舗装補修工事の増、下水道事業特別会計への繰出金の増、街なみ環境整備事業に係る工事費の増が主な増加要因となっている。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教育費については、新たな歳出として基山小学校増築校舎購入費用が主な増加要因となっている。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財政調整基金残高は前年度より５．６８ポイント増の２７</a:t>
          </a:r>
          <a:r>
            <a:rPr kumimoji="1" lang="ja-JP" altLang="ja-JP" sz="1100" b="0" i="0" baseline="0">
              <a:solidFill>
                <a:schemeClr val="dk1"/>
              </a:solidFill>
              <a:effectLst/>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１２％、実質収支額も前年度より０．０１ポイントの増となり、６．４１％となっている。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実質単年度収支も６．５３％と黒字推移となった。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今後も実質収支額、実質単年度収支ともに黒字を継続できるよう、町税等の財源確保及び経費節減に努め、健全な財政運営に努める。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令和５年度もすべての会計において赤字額は０となっている。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今後も引き続き黒字を維持するために、経費節減とともに、公会計・特別会計にあっては繰入金に頼らない健全財政運営に努める。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実質公債費比率（分子）については、近年、高利での借入残高の順次償還に伴い、減少している。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今後も新規起債発行の抑制、低利での起債に努める。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満期一括償還地方債の借入については、引き続き行っていない。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については、充当可能財源等欄の充当可能基金の増により、前年度から継続しマイナス（将来負担比率なし）となっている。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今後も、定員管理計画による退職手当負担見込額の抑制、充当可能基金の積み増し等により、将来負担比率（分子）の減額を図り、財政の健全化に努める。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佐賀県基山町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優良賃貸住宅積立基金に約４百万円、ふるさと応援寄附基金に約４億３千６百万円、公共施設整備基金に約１億３千２百万円を積み立てた一方、災害復旧費などに充てるため、ふるさと応援寄附基金を約５億３千７百万円取り崩したが、基金全体としては約３億５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基金残高の確保に向け、積立額を増加させるよう努めていく。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・公共施設整備基金：公共施設の整備に用いる。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基山町を応援したいという想いのもとに贈られた寄附金を活用することにより、町がいつまでも輝くふるさとであり続けるための手段を講じ、更なる発展に寄与するための施策に用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・福祉振興基金：福祉活動の促進を図るための施策に用いる。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・文化及び体育振興基金：文化及び体育の振興をはかるための施策に用いる。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・ふるさと・水と土保全基金：農村地域における農業用施設の機能を将来にわたって適正に維持し、集落共同活動への支援に係る施策に用いる。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まちづくり基金：まちづくり団体への活動費補助金として百万円を取り崩し、あわせて寄附金で約２百万円を積立した。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公共施設整備基金：今後の各種公共施設の整備に用いるため、約１億３千２百万円の積立てを行った。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ふるさと応援寄附基金：約４億３千６百万円を積立し、各種事業へ充当するため約５億３千７百万円を取り崩した。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福祉振興基金：積立、取崩しによる増減はなかった。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文化及び体育振興基金：積立、取崩しによる増減はなかった。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ふるさと・水と土保全基金：積立、取崩しによる増減はなかった。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金：寄附金の使い道については、「町長におまかせ」「地域福祉の向上」「地域文化の振興」「自然環境の保全」「協働のまちづくり」「県内プロスポーツ支援」のコースを設けており、充当事業の検討を行いながら、基金の活用を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公共施設整備基金：今後の公共施設の整備・維持管理にむけ、基金残高の増加に努めていく。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福祉振興基金：現行額を維持していく見込みである。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繰越金のうち２分の１程度と基金運用収入等の２億８千７百万円を積立てた一方、基金から一般会計への取崩しはなかったため、基金全体として２億８千７百万円の増となった。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基金残高の確保に向け、積立額を増加させるよう努めていく。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令和５年度は今後の臨時財政対策債の償還に向け、約２千３百万円の積立てを行った。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臨時財政対策債償還費に充てるため、中長期的には減少していく見込みである。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9382314</v>
      </c>
      <c r="BO4" s="449"/>
      <c r="BP4" s="449"/>
      <c r="BQ4" s="449"/>
      <c r="BR4" s="449"/>
      <c r="BS4" s="449"/>
      <c r="BT4" s="449"/>
      <c r="BU4" s="450"/>
      <c r="BV4" s="448">
        <v>8996932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6.4</v>
      </c>
      <c r="CU4" s="589"/>
      <c r="CV4" s="589"/>
      <c r="CW4" s="589"/>
      <c r="CX4" s="589"/>
      <c r="CY4" s="589"/>
      <c r="CZ4" s="589"/>
      <c r="DA4" s="590"/>
      <c r="DB4" s="588">
        <v>6.4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9048159</v>
      </c>
      <c r="BO5" s="420"/>
      <c r="BP5" s="420"/>
      <c r="BQ5" s="420"/>
      <c r="BR5" s="420"/>
      <c r="BS5" s="420"/>
      <c r="BT5" s="420"/>
      <c r="BU5" s="421"/>
      <c r="BV5" s="419">
        <v>8710018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91.5</v>
      </c>
      <c r="CU5" s="417"/>
      <c r="CV5" s="417"/>
      <c r="CW5" s="417"/>
      <c r="CX5" s="417"/>
      <c r="CY5" s="417"/>
      <c r="CZ5" s="417"/>
      <c r="DA5" s="418"/>
      <c r="DB5" s="416">
        <v>91.6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334155</v>
      </c>
      <c r="BO6" s="420"/>
      <c r="BP6" s="420"/>
      <c r="BQ6" s="420"/>
      <c r="BR6" s="420"/>
      <c r="BS6" s="420"/>
      <c r="BT6" s="420"/>
      <c r="BU6" s="421"/>
      <c r="BV6" s="419">
        <v>286914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92.3</v>
      </c>
      <c r="CU6" s="563"/>
      <c r="CV6" s="563"/>
      <c r="CW6" s="563"/>
      <c r="CX6" s="563"/>
      <c r="CY6" s="563"/>
      <c r="CZ6" s="563"/>
      <c r="DA6" s="564"/>
      <c r="DB6" s="562">
        <v>93.6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43596</v>
      </c>
      <c r="BO7" s="420"/>
      <c r="BP7" s="420"/>
      <c r="BQ7" s="420"/>
      <c r="BR7" s="420"/>
      <c r="BS7" s="420"/>
      <c r="BT7" s="420"/>
      <c r="BU7" s="421"/>
      <c r="BV7" s="419">
        <v>5446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4533797</v>
      </c>
      <c r="CU7" s="420"/>
      <c r="CV7" s="420"/>
      <c r="CW7" s="420"/>
      <c r="CX7" s="420"/>
      <c r="CY7" s="420"/>
      <c r="CZ7" s="420"/>
      <c r="DA7" s="421"/>
      <c r="DB7" s="419">
        <v>4397496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290559</v>
      </c>
      <c r="BO8" s="420"/>
      <c r="BP8" s="420"/>
      <c r="BQ8" s="420"/>
      <c r="BR8" s="420"/>
      <c r="BS8" s="420"/>
      <c r="BT8" s="420"/>
      <c r="BU8" s="421"/>
      <c r="BV8" s="419">
        <v>281468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0.63</v>
      </c>
      <c r="CU8" s="523"/>
      <c r="CV8" s="523"/>
      <c r="CW8" s="523"/>
      <c r="CX8" s="523"/>
      <c r="CY8" s="523"/>
      <c r="CZ8" s="523"/>
      <c r="DA8" s="524"/>
      <c r="DB8" s="522">
        <v>0.64</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17250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9091</v>
      </c>
      <c r="BO9" s="420"/>
      <c r="BP9" s="420"/>
      <c r="BQ9" s="420"/>
      <c r="BR9" s="420"/>
      <c r="BS9" s="420"/>
      <c r="BT9" s="420"/>
      <c r="BU9" s="421"/>
      <c r="BV9" s="419">
        <v>7048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v>
      </c>
      <c r="CU9" s="417"/>
      <c r="CV9" s="417"/>
      <c r="CW9" s="417"/>
      <c r="CX9" s="417"/>
      <c r="CY9" s="417"/>
      <c r="CZ9" s="417"/>
      <c r="DA9" s="418"/>
      <c r="DB9" s="416">
        <v>11.4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17501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287084</v>
      </c>
      <c r="BO10" s="420"/>
      <c r="BP10" s="420"/>
      <c r="BQ10" s="420"/>
      <c r="BR10" s="420"/>
      <c r="BS10" s="420"/>
      <c r="BT10" s="420"/>
      <c r="BU10" s="421"/>
      <c r="BV10" s="419">
        <v>140033</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17575</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127</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17197</v>
      </c>
      <c r="S13" s="507"/>
      <c r="T13" s="507"/>
      <c r="U13" s="507"/>
      <c r="V13" s="508"/>
      <c r="W13" s="509" t="s">
        <v>131</v>
      </c>
      <c r="X13" s="405"/>
      <c r="Y13" s="405"/>
      <c r="Z13" s="405"/>
      <c r="AA13" s="405"/>
      <c r="AB13" s="406"/>
      <c r="AC13" s="372">
        <v>235</v>
      </c>
      <c r="AD13" s="373"/>
      <c r="AE13" s="373"/>
      <c r="AF13" s="373"/>
      <c r="AG13" s="374"/>
      <c r="AH13" s="372">
        <v>274</v>
      </c>
      <c r="AI13" s="373"/>
      <c r="AJ13" s="373"/>
      <c r="AK13" s="373"/>
      <c r="AL13" s="432"/>
      <c r="AM13" s="476" t="s">
        <v>132</v>
      </c>
      <c r="AN13" s="376"/>
      <c r="AO13" s="376"/>
      <c r="AP13" s="376"/>
      <c r="AQ13" s="376"/>
      <c r="AR13" s="376"/>
      <c r="AS13" s="376"/>
      <c r="AT13" s="377"/>
      <c r="AU13" s="477" t="s">
        <v>127</v>
      </c>
      <c r="AV13" s="478"/>
      <c r="AW13" s="478"/>
      <c r="AX13" s="478"/>
      <c r="AY13" s="433" t="s">
        <v>133</v>
      </c>
      <c r="AZ13" s="434"/>
      <c r="BA13" s="434"/>
      <c r="BB13" s="434"/>
      <c r="BC13" s="434"/>
      <c r="BD13" s="434"/>
      <c r="BE13" s="434"/>
      <c r="BF13" s="434"/>
      <c r="BG13" s="434"/>
      <c r="BH13" s="434"/>
      <c r="BI13" s="434"/>
      <c r="BJ13" s="434"/>
      <c r="BK13" s="434"/>
      <c r="BL13" s="434"/>
      <c r="BM13" s="435"/>
      <c r="BN13" s="419">
        <v>296175</v>
      </c>
      <c r="BO13" s="420"/>
      <c r="BP13" s="420"/>
      <c r="BQ13" s="420"/>
      <c r="BR13" s="420"/>
      <c r="BS13" s="420"/>
      <c r="BT13" s="420"/>
      <c r="BU13" s="421"/>
      <c r="BV13" s="419">
        <v>147081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6.6</v>
      </c>
      <c r="CU13" s="417"/>
      <c r="CV13" s="417"/>
      <c r="CW13" s="417"/>
      <c r="CX13" s="417"/>
      <c r="CY13" s="417"/>
      <c r="CZ13" s="417"/>
      <c r="DA13" s="418"/>
      <c r="DB13" s="416">
        <v>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17545</v>
      </c>
      <c r="S14" s="507"/>
      <c r="T14" s="507"/>
      <c r="U14" s="507"/>
      <c r="V14" s="508"/>
      <c r="W14" s="510"/>
      <c r="X14" s="408"/>
      <c r="Y14" s="408"/>
      <c r="Z14" s="408"/>
      <c r="AA14" s="408"/>
      <c r="AB14" s="409"/>
      <c r="AC14" s="499">
        <v>2.9</v>
      </c>
      <c r="AD14" s="500"/>
      <c r="AE14" s="500"/>
      <c r="AF14" s="500"/>
      <c r="AG14" s="501"/>
      <c r="AH14" s="499">
        <v>3.4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17246</v>
      </c>
      <c r="S15" s="507"/>
      <c r="T15" s="507"/>
      <c r="U15" s="507"/>
      <c r="V15" s="508"/>
      <c r="W15" s="509" t="s">
        <v>137</v>
      </c>
      <c r="X15" s="405"/>
      <c r="Y15" s="405"/>
      <c r="Z15" s="405"/>
      <c r="AA15" s="405"/>
      <c r="AB15" s="406"/>
      <c r="AC15" s="372">
        <v>2080</v>
      </c>
      <c r="AD15" s="373"/>
      <c r="AE15" s="373"/>
      <c r="AF15" s="373"/>
      <c r="AG15" s="374"/>
      <c r="AH15" s="372">
        <v>1896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2463223</v>
      </c>
      <c r="BO15" s="449"/>
      <c r="BP15" s="449"/>
      <c r="BQ15" s="449"/>
      <c r="BR15" s="449"/>
      <c r="BS15" s="449"/>
      <c r="BT15" s="449"/>
      <c r="BU15" s="450"/>
      <c r="BV15" s="448">
        <v>2314815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25.2</v>
      </c>
      <c r="AD16" s="500"/>
      <c r="AE16" s="500"/>
      <c r="AF16" s="500"/>
      <c r="AG16" s="501"/>
      <c r="AH16" s="499">
        <v>23.5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3852546</v>
      </c>
      <c r="BO16" s="420"/>
      <c r="BP16" s="420"/>
      <c r="BQ16" s="420"/>
      <c r="BR16" s="420"/>
      <c r="BS16" s="420"/>
      <c r="BT16" s="420"/>
      <c r="BU16" s="421"/>
      <c r="BV16" s="419">
        <v>3687412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5924</v>
      </c>
      <c r="AD17" s="373"/>
      <c r="AE17" s="373"/>
      <c r="AF17" s="373"/>
      <c r="AG17" s="374"/>
      <c r="AH17" s="372">
        <v>5905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3122874</v>
      </c>
      <c r="BO17" s="420"/>
      <c r="BP17" s="420"/>
      <c r="BQ17" s="420"/>
      <c r="BR17" s="420"/>
      <c r="BS17" s="420"/>
      <c r="BT17" s="420"/>
      <c r="BU17" s="421"/>
      <c r="BV17" s="419">
        <v>2928636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22.15</v>
      </c>
      <c r="M18" s="472"/>
      <c r="N18" s="472"/>
      <c r="O18" s="472"/>
      <c r="P18" s="472"/>
      <c r="Q18" s="472"/>
      <c r="R18" s="473"/>
      <c r="S18" s="473"/>
      <c r="T18" s="473"/>
      <c r="U18" s="473"/>
      <c r="V18" s="474"/>
      <c r="W18" s="490"/>
      <c r="X18" s="491"/>
      <c r="Y18" s="491"/>
      <c r="Z18" s="491"/>
      <c r="AA18" s="491"/>
      <c r="AB18" s="515"/>
      <c r="AC18" s="389">
        <v>71.900000000000006</v>
      </c>
      <c r="AD18" s="390"/>
      <c r="AE18" s="390"/>
      <c r="AF18" s="390"/>
      <c r="AG18" s="475"/>
      <c r="AH18" s="389">
        <v>73.099999999999994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4177351</v>
      </c>
      <c r="BO18" s="420"/>
      <c r="BP18" s="420"/>
      <c r="BQ18" s="420"/>
      <c r="BR18" s="420"/>
      <c r="BS18" s="420"/>
      <c r="BT18" s="420"/>
      <c r="BU18" s="421"/>
      <c r="BV18" s="419">
        <v>4155287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779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5288272</v>
      </c>
      <c r="BO19" s="420"/>
      <c r="BP19" s="420"/>
      <c r="BQ19" s="420"/>
      <c r="BR19" s="420"/>
      <c r="BS19" s="420"/>
      <c r="BT19" s="420"/>
      <c r="BU19" s="421"/>
      <c r="BV19" s="419">
        <v>5099518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6756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6005721</v>
      </c>
      <c r="BO22" s="449"/>
      <c r="BP22" s="449"/>
      <c r="BQ22" s="449"/>
      <c r="BR22" s="449"/>
      <c r="BS22" s="449"/>
      <c r="BT22" s="449"/>
      <c r="BU22" s="450"/>
      <c r="BV22" s="448">
        <v>6354485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5351899</v>
      </c>
      <c r="BO23" s="420"/>
      <c r="BP23" s="420"/>
      <c r="BQ23" s="420"/>
      <c r="BR23" s="420"/>
      <c r="BS23" s="420"/>
      <c r="BT23" s="420"/>
      <c r="BU23" s="421"/>
      <c r="BV23" s="419">
        <v>5633327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7561</v>
      </c>
      <c r="R24" s="373"/>
      <c r="S24" s="373"/>
      <c r="T24" s="373"/>
      <c r="U24" s="373"/>
      <c r="V24" s="374"/>
      <c r="W24" s="462"/>
      <c r="X24" s="399"/>
      <c r="Y24" s="400"/>
      <c r="Z24" s="375" t="s">
        <v>162</v>
      </c>
      <c r="AA24" s="376"/>
      <c r="AB24" s="376"/>
      <c r="AC24" s="376"/>
      <c r="AD24" s="376"/>
      <c r="AE24" s="376"/>
      <c r="AF24" s="376"/>
      <c r="AG24" s="377"/>
      <c r="AH24" s="372">
        <v>137</v>
      </c>
      <c r="AI24" s="373"/>
      <c r="AJ24" s="373"/>
      <c r="AK24" s="373"/>
      <c r="AL24" s="374"/>
      <c r="AM24" s="372">
        <v>427303</v>
      </c>
      <c r="AN24" s="373"/>
      <c r="AO24" s="373"/>
      <c r="AP24" s="373"/>
      <c r="AQ24" s="373"/>
      <c r="AR24" s="374"/>
      <c r="AS24" s="372">
        <v>3119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2995465</v>
      </c>
      <c r="BO24" s="420"/>
      <c r="BP24" s="420"/>
      <c r="BQ24" s="420"/>
      <c r="BR24" s="420"/>
      <c r="BS24" s="420"/>
      <c r="BT24" s="420"/>
      <c r="BU24" s="421"/>
      <c r="BV24" s="419">
        <v>3123141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6185</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1171090</v>
      </c>
      <c r="BO25" s="449"/>
      <c r="BP25" s="449"/>
      <c r="BQ25" s="449"/>
      <c r="BR25" s="449"/>
      <c r="BS25" s="449"/>
      <c r="BT25" s="449"/>
      <c r="BU25" s="450"/>
      <c r="BV25" s="448">
        <v>826553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5244</v>
      </c>
      <c r="R26" s="373"/>
      <c r="S26" s="373"/>
      <c r="T26" s="373"/>
      <c r="U26" s="373"/>
      <c r="V26" s="374"/>
      <c r="W26" s="462"/>
      <c r="X26" s="399"/>
      <c r="Y26" s="400"/>
      <c r="Z26" s="375" t="s">
        <v>168</v>
      </c>
      <c r="AA26" s="430"/>
      <c r="AB26" s="430"/>
      <c r="AC26" s="430"/>
      <c r="AD26" s="430"/>
      <c r="AE26" s="430"/>
      <c r="AF26" s="430"/>
      <c r="AG26" s="431"/>
      <c r="AH26" s="372">
        <v>7</v>
      </c>
      <c r="AI26" s="373"/>
      <c r="AJ26" s="373"/>
      <c r="AK26" s="373"/>
      <c r="AL26" s="374"/>
      <c r="AM26" s="372">
        <v>22764</v>
      </c>
      <c r="AN26" s="373"/>
      <c r="AO26" s="373"/>
      <c r="AP26" s="373"/>
      <c r="AQ26" s="373"/>
      <c r="AR26" s="374"/>
      <c r="AS26" s="372">
        <v>3252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3440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355194</v>
      </c>
      <c r="BO27" s="454"/>
      <c r="BP27" s="454"/>
      <c r="BQ27" s="454"/>
      <c r="BR27" s="454"/>
      <c r="BS27" s="454"/>
      <c r="BT27" s="454"/>
      <c r="BU27" s="455"/>
      <c r="BV27" s="453">
        <v>355138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2800</v>
      </c>
      <c r="R28" s="373"/>
      <c r="S28" s="373"/>
      <c r="T28" s="373"/>
      <c r="U28" s="373"/>
      <c r="V28" s="374"/>
      <c r="W28" s="462"/>
      <c r="X28" s="399"/>
      <c r="Y28" s="400"/>
      <c r="Z28" s="375" t="s">
        <v>175</v>
      </c>
      <c r="AA28" s="376"/>
      <c r="AB28" s="376"/>
      <c r="AC28" s="376"/>
      <c r="AD28" s="376"/>
      <c r="AE28" s="376"/>
      <c r="AF28" s="376"/>
      <c r="AG28" s="377"/>
      <c r="AH28" s="372">
        <v>3</v>
      </c>
      <c r="AI28" s="373"/>
      <c r="AJ28" s="373"/>
      <c r="AK28" s="373"/>
      <c r="AL28" s="374"/>
      <c r="AM28" s="372">
        <v>5751</v>
      </c>
      <c r="AN28" s="373"/>
      <c r="AO28" s="373"/>
      <c r="AP28" s="373"/>
      <c r="AQ28" s="373"/>
      <c r="AR28" s="374"/>
      <c r="AS28" s="372">
        <v>1917</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1229705</v>
      </c>
      <c r="BO28" s="449"/>
      <c r="BP28" s="449"/>
      <c r="BQ28" s="449"/>
      <c r="BR28" s="449"/>
      <c r="BS28" s="449"/>
      <c r="BT28" s="449"/>
      <c r="BU28" s="450"/>
      <c r="BV28" s="448">
        <v>942621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11</v>
      </c>
      <c r="M29" s="373"/>
      <c r="N29" s="373"/>
      <c r="O29" s="373"/>
      <c r="P29" s="374"/>
      <c r="Q29" s="372">
        <v>2560</v>
      </c>
      <c r="R29" s="373"/>
      <c r="S29" s="373"/>
      <c r="T29" s="373"/>
      <c r="U29" s="373"/>
      <c r="V29" s="374"/>
      <c r="W29" s="463"/>
      <c r="X29" s="464"/>
      <c r="Y29" s="465"/>
      <c r="Z29" s="375" t="s">
        <v>178</v>
      </c>
      <c r="AA29" s="376"/>
      <c r="AB29" s="376"/>
      <c r="AC29" s="376"/>
      <c r="AD29" s="376"/>
      <c r="AE29" s="376"/>
      <c r="AF29" s="376"/>
      <c r="AG29" s="377"/>
      <c r="AH29" s="372">
        <v>142</v>
      </c>
      <c r="AI29" s="373"/>
      <c r="AJ29" s="373"/>
      <c r="AK29" s="373"/>
      <c r="AL29" s="374"/>
      <c r="AM29" s="372">
        <v>440914</v>
      </c>
      <c r="AN29" s="373"/>
      <c r="AO29" s="373"/>
      <c r="AP29" s="373"/>
      <c r="AQ29" s="373"/>
      <c r="AR29" s="374"/>
      <c r="AS29" s="372">
        <v>3105</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123842</v>
      </c>
      <c r="BO29" s="420"/>
      <c r="BP29" s="420"/>
      <c r="BQ29" s="420"/>
      <c r="BR29" s="420"/>
      <c r="BS29" s="420"/>
      <c r="BT29" s="420"/>
      <c r="BU29" s="421"/>
      <c r="BV29" s="419">
        <v>101035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2629407</v>
      </c>
      <c r="BO30" s="454"/>
      <c r="BP30" s="454"/>
      <c r="BQ30" s="454"/>
      <c r="BR30" s="454"/>
      <c r="BS30" s="454"/>
      <c r="BT30" s="454"/>
      <c r="BU30" s="455"/>
      <c r="BV30" s="453">
        <v>2589700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5</v>
      </c>
      <c r="BX34" s="367"/>
      <c r="BY34" s="368" t="str">
        <f>IF('各会計、関係団体の財政状況及び健全化判断比率'!B68="","",'各会計、関係団体の財政状況及び健全化判断比率'!B68)</f>
        <v>佐賀県市町総合事務組合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基山町土地開発公社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6</v>
      </c>
      <c r="BX35" s="367"/>
      <c r="BY35" s="368" t="str">
        <f>IF('各会計、関係団体の財政状況及び健全化判断比率'!B69="","",'各会計、関係団体の財政状況及び健全化判断比率'!B69)</f>
        <v>佐賀県市町総合事務組合（交通災害）</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7</v>
      </c>
      <c r="BX36" s="367"/>
      <c r="BY36" s="368" t="str">
        <f>IF('各会計、関係団体の財政状況及び健全化判断比率'!B70="","",'各会計、関係団体の財政状況及び健全化判断比率'!B70)</f>
        <v>鳥栖・三養基地区消防事務組合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8</v>
      </c>
      <c r="BX37" s="367"/>
      <c r="BY37" s="368" t="str">
        <f>IF('各会計、関係団体の財政状況及び健全化判断比率'!B71="","",'各会計、関係団体の財政状況及び健全化判断比率'!B71)</f>
        <v>鳥栖地区広域市町村圏組合（介護保険特別会計）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9</v>
      </c>
      <c r="BX38" s="367"/>
      <c r="BY38" s="368" t="str">
        <f>IF('各会計、関係団体の財政状況及び健全化判断比率'!B72="","",'各会計、関係団体の財政状況及び健全化判断比率'!B72)</f>
        <v>鳥栖地区広域市町村圏組合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10</v>
      </c>
      <c r="BX39" s="367"/>
      <c r="BY39" s="368" t="str">
        <f>IF('各会計、関係団体の財政状況及び健全化判断比率'!B73="","",'各会計、関係団体の財政状況及び健全化判断比率'!B73)</f>
        <v>三神地区環境事務組合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11</v>
      </c>
      <c r="BX40" s="367"/>
      <c r="BY40" s="368" t="str">
        <f>IF('各会計、関係団体の財政状況及び健全化判断比率'!B74="","",'各会計、関係団体の財政状況及び健全化判断比率'!B74)</f>
        <v>佐賀東部水道企業団（末端給水）</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12</v>
      </c>
      <c r="BX41" s="367"/>
      <c r="BY41" s="368" t="str">
        <f>IF('各会計、関係団体の財政状況及び健全化判断比率'!B75="","",'各会計、関係団体の財政状況及び健全化判断比率'!B75)</f>
        <v>佐賀東部水道企業団（用水供給）</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13</v>
      </c>
      <c r="BX42" s="367"/>
      <c r="BY42" s="368" t="str">
        <f>IF('各会計、関係団体の財政状況及び健全化判断比率'!B76="","",'各会計、関係団体の財政状況及び健全化判断比率'!B76)</f>
        <v>佐賀県後期高齢者医療広域連合（一般会計）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14</v>
      </c>
      <c r="BX43" s="367"/>
      <c r="BY43" s="368" t="str">
        <f>IF('各会計、関係団体の財政状況及び健全化判断比率'!B77="","",'各会計、関係団体の財政状況及び健全化判断比率'!B77)</f>
        <v>佐賀県後期高齢者医療広域連合（特別会計）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qfhtBbs9sDn60MmrZMLzqRM8+cFey5QVr4py7RQKdVjpF1q+/CT5awWFggsGJYLZT2geCSWOYd5rtAnkjX5Pfg==" saltValue="TMPNXRVzUDY//gpqCJhH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L14" sqref="AL14:BF14"/>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2567934</v>
      </c>
      <c r="S5" s="677"/>
      <c r="T5" s="677"/>
      <c r="U5" s="677"/>
      <c r="V5" s="677"/>
      <c r="W5" s="677"/>
      <c r="X5" s="677"/>
      <c r="Y5" s="702"/>
      <c r="Z5" s="715">
        <v>27.4</v>
      </c>
      <c r="AA5" s="715"/>
      <c r="AB5" s="715"/>
      <c r="AC5" s="715"/>
      <c r="AD5" s="716">
        <v>2567934</v>
      </c>
      <c r="AE5" s="716"/>
      <c r="AF5" s="716"/>
      <c r="AG5" s="716"/>
      <c r="AH5" s="716"/>
      <c r="AI5" s="716"/>
      <c r="AJ5" s="716"/>
      <c r="AK5" s="716"/>
      <c r="AL5" s="703">
        <v>56.7</v>
      </c>
      <c r="AM5" s="685"/>
      <c r="AN5" s="685"/>
      <c r="AO5" s="704"/>
      <c r="AP5" s="679" t="s">
        <v>217</v>
      </c>
      <c r="AQ5" s="680"/>
      <c r="AR5" s="680"/>
      <c r="AS5" s="680"/>
      <c r="AT5" s="680"/>
      <c r="AU5" s="680"/>
      <c r="AV5" s="680"/>
      <c r="AW5" s="680"/>
      <c r="AX5" s="680"/>
      <c r="AY5" s="680"/>
      <c r="AZ5" s="680"/>
      <c r="BA5" s="680"/>
      <c r="BB5" s="680"/>
      <c r="BC5" s="680"/>
      <c r="BD5" s="680"/>
      <c r="BE5" s="680"/>
      <c r="BF5" s="681"/>
      <c r="BG5" s="621">
        <v>2565969</v>
      </c>
      <c r="BH5" s="622"/>
      <c r="BI5" s="622"/>
      <c r="BJ5" s="622"/>
      <c r="BK5" s="622"/>
      <c r="BL5" s="622"/>
      <c r="BM5" s="622"/>
      <c r="BN5" s="623"/>
      <c r="BO5" s="659">
        <v>99.9</v>
      </c>
      <c r="BP5" s="659"/>
      <c r="BQ5" s="659"/>
      <c r="BR5" s="659"/>
      <c r="BS5" s="660">
        <v>36803</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59414</v>
      </c>
      <c r="S6" s="622"/>
      <c r="T6" s="622"/>
      <c r="U6" s="622"/>
      <c r="V6" s="622"/>
      <c r="W6" s="622"/>
      <c r="X6" s="622"/>
      <c r="Y6" s="623"/>
      <c r="Z6" s="659">
        <v>0.6</v>
      </c>
      <c r="AA6" s="659"/>
      <c r="AB6" s="659"/>
      <c r="AC6" s="659"/>
      <c r="AD6" s="660">
        <v>59414</v>
      </c>
      <c r="AE6" s="660"/>
      <c r="AF6" s="660"/>
      <c r="AG6" s="660"/>
      <c r="AH6" s="660"/>
      <c r="AI6" s="660"/>
      <c r="AJ6" s="660"/>
      <c r="AK6" s="660"/>
      <c r="AL6" s="624">
        <v>1.3</v>
      </c>
      <c r="AM6" s="625"/>
      <c r="AN6" s="625"/>
      <c r="AO6" s="661"/>
      <c r="AP6" s="618" t="s">
        <v>222</v>
      </c>
      <c r="AQ6" s="619"/>
      <c r="AR6" s="619"/>
      <c r="AS6" s="619"/>
      <c r="AT6" s="619"/>
      <c r="AU6" s="619"/>
      <c r="AV6" s="619"/>
      <c r="AW6" s="619"/>
      <c r="AX6" s="619"/>
      <c r="AY6" s="619"/>
      <c r="AZ6" s="619"/>
      <c r="BA6" s="619"/>
      <c r="BB6" s="619"/>
      <c r="BC6" s="619"/>
      <c r="BD6" s="619"/>
      <c r="BE6" s="619"/>
      <c r="BF6" s="620"/>
      <c r="BG6" s="621">
        <v>2565969</v>
      </c>
      <c r="BH6" s="622"/>
      <c r="BI6" s="622"/>
      <c r="BJ6" s="622"/>
      <c r="BK6" s="622"/>
      <c r="BL6" s="622"/>
      <c r="BM6" s="622"/>
      <c r="BN6" s="623"/>
      <c r="BO6" s="659">
        <v>99.9</v>
      </c>
      <c r="BP6" s="659"/>
      <c r="BQ6" s="659"/>
      <c r="BR6" s="659"/>
      <c r="BS6" s="660">
        <v>36803</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98114</v>
      </c>
      <c r="CS6" s="622"/>
      <c r="CT6" s="622"/>
      <c r="CU6" s="622"/>
      <c r="CV6" s="622"/>
      <c r="CW6" s="622"/>
      <c r="CX6" s="622"/>
      <c r="CY6" s="623"/>
      <c r="CZ6" s="703">
        <v>1.1000000000000001</v>
      </c>
      <c r="DA6" s="685"/>
      <c r="DB6" s="685"/>
      <c r="DC6" s="705"/>
      <c r="DD6" s="627" t="s">
        <v>121</v>
      </c>
      <c r="DE6" s="622"/>
      <c r="DF6" s="622"/>
      <c r="DG6" s="622"/>
      <c r="DH6" s="622"/>
      <c r="DI6" s="622"/>
      <c r="DJ6" s="622"/>
      <c r="DK6" s="622"/>
      <c r="DL6" s="622"/>
      <c r="DM6" s="622"/>
      <c r="DN6" s="622"/>
      <c r="DO6" s="622"/>
      <c r="DP6" s="623"/>
      <c r="DQ6" s="627">
        <v>98114</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712</v>
      </c>
      <c r="S7" s="622"/>
      <c r="T7" s="622"/>
      <c r="U7" s="622"/>
      <c r="V7" s="622"/>
      <c r="W7" s="622"/>
      <c r="X7" s="622"/>
      <c r="Y7" s="623"/>
      <c r="Z7" s="659">
        <v>0</v>
      </c>
      <c r="AA7" s="659"/>
      <c r="AB7" s="659"/>
      <c r="AC7" s="659"/>
      <c r="AD7" s="660">
        <v>712</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1021735</v>
      </c>
      <c r="BH7" s="622"/>
      <c r="BI7" s="622"/>
      <c r="BJ7" s="622"/>
      <c r="BK7" s="622"/>
      <c r="BL7" s="622"/>
      <c r="BM7" s="622"/>
      <c r="BN7" s="623"/>
      <c r="BO7" s="659">
        <v>39.799999999999997</v>
      </c>
      <c r="BP7" s="659"/>
      <c r="BQ7" s="659"/>
      <c r="BR7" s="659"/>
      <c r="BS7" s="660">
        <v>36803</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2263528</v>
      </c>
      <c r="CS7" s="622"/>
      <c r="CT7" s="622"/>
      <c r="CU7" s="622"/>
      <c r="CV7" s="622"/>
      <c r="CW7" s="622"/>
      <c r="CX7" s="622"/>
      <c r="CY7" s="623"/>
      <c r="CZ7" s="659">
        <v>25</v>
      </c>
      <c r="DA7" s="659"/>
      <c r="DB7" s="659"/>
      <c r="DC7" s="659"/>
      <c r="DD7" s="627">
        <v>9101</v>
      </c>
      <c r="DE7" s="622"/>
      <c r="DF7" s="622"/>
      <c r="DG7" s="622"/>
      <c r="DH7" s="622"/>
      <c r="DI7" s="622"/>
      <c r="DJ7" s="622"/>
      <c r="DK7" s="622"/>
      <c r="DL7" s="622"/>
      <c r="DM7" s="622"/>
      <c r="DN7" s="622"/>
      <c r="DO7" s="622"/>
      <c r="DP7" s="623"/>
      <c r="DQ7" s="627">
        <v>1003125</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8239</v>
      </c>
      <c r="S8" s="622"/>
      <c r="T8" s="622"/>
      <c r="U8" s="622"/>
      <c r="V8" s="622"/>
      <c r="W8" s="622"/>
      <c r="X8" s="622"/>
      <c r="Y8" s="623"/>
      <c r="Z8" s="659">
        <v>0.1</v>
      </c>
      <c r="AA8" s="659"/>
      <c r="AB8" s="659"/>
      <c r="AC8" s="659"/>
      <c r="AD8" s="660">
        <v>8239</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32485</v>
      </c>
      <c r="BH8" s="622"/>
      <c r="BI8" s="622"/>
      <c r="BJ8" s="622"/>
      <c r="BK8" s="622"/>
      <c r="BL8" s="622"/>
      <c r="BM8" s="622"/>
      <c r="BN8" s="623"/>
      <c r="BO8" s="659">
        <v>1.3</v>
      </c>
      <c r="BP8" s="659"/>
      <c r="BQ8" s="659"/>
      <c r="BR8" s="659"/>
      <c r="BS8" s="660" t="s">
        <v>121</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3171082</v>
      </c>
      <c r="CS8" s="622"/>
      <c r="CT8" s="622"/>
      <c r="CU8" s="622"/>
      <c r="CV8" s="622"/>
      <c r="CW8" s="622"/>
      <c r="CX8" s="622"/>
      <c r="CY8" s="623"/>
      <c r="CZ8" s="659">
        <v>35</v>
      </c>
      <c r="DA8" s="659"/>
      <c r="DB8" s="659"/>
      <c r="DC8" s="659"/>
      <c r="DD8" s="627">
        <v>22880</v>
      </c>
      <c r="DE8" s="622"/>
      <c r="DF8" s="622"/>
      <c r="DG8" s="622"/>
      <c r="DH8" s="622"/>
      <c r="DI8" s="622"/>
      <c r="DJ8" s="622"/>
      <c r="DK8" s="622"/>
      <c r="DL8" s="622"/>
      <c r="DM8" s="622"/>
      <c r="DN8" s="622"/>
      <c r="DO8" s="622"/>
      <c r="DP8" s="623"/>
      <c r="DQ8" s="627">
        <v>1501616</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9273</v>
      </c>
      <c r="S9" s="622"/>
      <c r="T9" s="622"/>
      <c r="U9" s="622"/>
      <c r="V9" s="622"/>
      <c r="W9" s="622"/>
      <c r="X9" s="622"/>
      <c r="Y9" s="623"/>
      <c r="Z9" s="659">
        <v>0.1</v>
      </c>
      <c r="AA9" s="659"/>
      <c r="AB9" s="659"/>
      <c r="AC9" s="659"/>
      <c r="AD9" s="660">
        <v>9273</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784471</v>
      </c>
      <c r="BH9" s="622"/>
      <c r="BI9" s="622"/>
      <c r="BJ9" s="622"/>
      <c r="BK9" s="622"/>
      <c r="BL9" s="622"/>
      <c r="BM9" s="622"/>
      <c r="BN9" s="623"/>
      <c r="BO9" s="659">
        <v>30.5</v>
      </c>
      <c r="BP9" s="659"/>
      <c r="BQ9" s="659"/>
      <c r="BR9" s="659"/>
      <c r="BS9" s="660" t="s">
        <v>121</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787921</v>
      </c>
      <c r="CS9" s="622"/>
      <c r="CT9" s="622"/>
      <c r="CU9" s="622"/>
      <c r="CV9" s="622"/>
      <c r="CW9" s="622"/>
      <c r="CX9" s="622"/>
      <c r="CY9" s="623"/>
      <c r="CZ9" s="659">
        <v>8.6999999999999993</v>
      </c>
      <c r="DA9" s="659"/>
      <c r="DB9" s="659"/>
      <c r="DC9" s="659"/>
      <c r="DD9" s="627">
        <v>2027</v>
      </c>
      <c r="DE9" s="622"/>
      <c r="DF9" s="622"/>
      <c r="DG9" s="622"/>
      <c r="DH9" s="622"/>
      <c r="DI9" s="622"/>
      <c r="DJ9" s="622"/>
      <c r="DK9" s="622"/>
      <c r="DL9" s="622"/>
      <c r="DM9" s="622"/>
      <c r="DN9" s="622"/>
      <c r="DO9" s="622"/>
      <c r="DP9" s="623"/>
      <c r="DQ9" s="627">
        <v>628056</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75967</v>
      </c>
      <c r="BH10" s="622"/>
      <c r="BI10" s="622"/>
      <c r="BJ10" s="622"/>
      <c r="BK10" s="622"/>
      <c r="BL10" s="622"/>
      <c r="BM10" s="622"/>
      <c r="BN10" s="623"/>
      <c r="BO10" s="659">
        <v>3</v>
      </c>
      <c r="BP10" s="659"/>
      <c r="BQ10" s="659"/>
      <c r="BR10" s="659"/>
      <c r="BS10" s="660" t="s">
        <v>121</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19520</v>
      </c>
      <c r="CS10" s="622"/>
      <c r="CT10" s="622"/>
      <c r="CU10" s="622"/>
      <c r="CV10" s="622"/>
      <c r="CW10" s="622"/>
      <c r="CX10" s="622"/>
      <c r="CY10" s="623"/>
      <c r="CZ10" s="659">
        <v>0.2</v>
      </c>
      <c r="DA10" s="659"/>
      <c r="DB10" s="659"/>
      <c r="DC10" s="659"/>
      <c r="DD10" s="627" t="s">
        <v>121</v>
      </c>
      <c r="DE10" s="622"/>
      <c r="DF10" s="622"/>
      <c r="DG10" s="622"/>
      <c r="DH10" s="622"/>
      <c r="DI10" s="622"/>
      <c r="DJ10" s="622"/>
      <c r="DK10" s="622"/>
      <c r="DL10" s="622"/>
      <c r="DM10" s="622"/>
      <c r="DN10" s="622"/>
      <c r="DO10" s="622"/>
      <c r="DP10" s="623"/>
      <c r="DQ10" s="627">
        <v>4574</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422781</v>
      </c>
      <c r="S11" s="622"/>
      <c r="T11" s="622"/>
      <c r="U11" s="622"/>
      <c r="V11" s="622"/>
      <c r="W11" s="622"/>
      <c r="X11" s="622"/>
      <c r="Y11" s="623"/>
      <c r="Z11" s="624">
        <v>4.5</v>
      </c>
      <c r="AA11" s="625"/>
      <c r="AB11" s="625"/>
      <c r="AC11" s="626"/>
      <c r="AD11" s="627">
        <v>422781</v>
      </c>
      <c r="AE11" s="622"/>
      <c r="AF11" s="622"/>
      <c r="AG11" s="622"/>
      <c r="AH11" s="622"/>
      <c r="AI11" s="622"/>
      <c r="AJ11" s="622"/>
      <c r="AK11" s="623"/>
      <c r="AL11" s="624">
        <v>9.3000000000000007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128812</v>
      </c>
      <c r="BH11" s="622"/>
      <c r="BI11" s="622"/>
      <c r="BJ11" s="622"/>
      <c r="BK11" s="622"/>
      <c r="BL11" s="622"/>
      <c r="BM11" s="622"/>
      <c r="BN11" s="623"/>
      <c r="BO11" s="659">
        <v>5</v>
      </c>
      <c r="BP11" s="659"/>
      <c r="BQ11" s="659"/>
      <c r="BR11" s="659"/>
      <c r="BS11" s="660">
        <v>36803</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104042</v>
      </c>
      <c r="CS11" s="622"/>
      <c r="CT11" s="622"/>
      <c r="CU11" s="622"/>
      <c r="CV11" s="622"/>
      <c r="CW11" s="622"/>
      <c r="CX11" s="622"/>
      <c r="CY11" s="623"/>
      <c r="CZ11" s="659">
        <v>1.1000000000000001</v>
      </c>
      <c r="DA11" s="659"/>
      <c r="DB11" s="659"/>
      <c r="DC11" s="659"/>
      <c r="DD11" s="627">
        <v>9647</v>
      </c>
      <c r="DE11" s="622"/>
      <c r="DF11" s="622"/>
      <c r="DG11" s="622"/>
      <c r="DH11" s="622"/>
      <c r="DI11" s="622"/>
      <c r="DJ11" s="622"/>
      <c r="DK11" s="622"/>
      <c r="DL11" s="622"/>
      <c r="DM11" s="622"/>
      <c r="DN11" s="622"/>
      <c r="DO11" s="622"/>
      <c r="DP11" s="623"/>
      <c r="DQ11" s="627">
        <v>59390</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1340842</v>
      </c>
      <c r="BH12" s="622"/>
      <c r="BI12" s="622"/>
      <c r="BJ12" s="622"/>
      <c r="BK12" s="622"/>
      <c r="BL12" s="622"/>
      <c r="BM12" s="622"/>
      <c r="BN12" s="623"/>
      <c r="BO12" s="659">
        <v>52.2</v>
      </c>
      <c r="BP12" s="659"/>
      <c r="BQ12" s="659"/>
      <c r="BR12" s="659"/>
      <c r="BS12" s="660" t="s">
        <v>121</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193533</v>
      </c>
      <c r="CS12" s="622"/>
      <c r="CT12" s="622"/>
      <c r="CU12" s="622"/>
      <c r="CV12" s="622"/>
      <c r="CW12" s="622"/>
      <c r="CX12" s="622"/>
      <c r="CY12" s="623"/>
      <c r="CZ12" s="659">
        <v>2.1</v>
      </c>
      <c r="DA12" s="659"/>
      <c r="DB12" s="659"/>
      <c r="DC12" s="659"/>
      <c r="DD12" s="627">
        <v>3941</v>
      </c>
      <c r="DE12" s="622"/>
      <c r="DF12" s="622"/>
      <c r="DG12" s="622"/>
      <c r="DH12" s="622"/>
      <c r="DI12" s="622"/>
      <c r="DJ12" s="622"/>
      <c r="DK12" s="622"/>
      <c r="DL12" s="622"/>
      <c r="DM12" s="622"/>
      <c r="DN12" s="622"/>
      <c r="DO12" s="622"/>
      <c r="DP12" s="623"/>
      <c r="DQ12" s="627">
        <v>32156</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1340047</v>
      </c>
      <c r="BH13" s="622"/>
      <c r="BI13" s="622"/>
      <c r="BJ13" s="622"/>
      <c r="BK13" s="622"/>
      <c r="BL13" s="622"/>
      <c r="BM13" s="622"/>
      <c r="BN13" s="623"/>
      <c r="BO13" s="659">
        <v>52.2</v>
      </c>
      <c r="BP13" s="659"/>
      <c r="BQ13" s="659"/>
      <c r="BR13" s="659"/>
      <c r="BS13" s="660" t="s">
        <v>121</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609943</v>
      </c>
      <c r="CS13" s="622"/>
      <c r="CT13" s="622"/>
      <c r="CU13" s="622"/>
      <c r="CV13" s="622"/>
      <c r="CW13" s="622"/>
      <c r="CX13" s="622"/>
      <c r="CY13" s="623"/>
      <c r="CZ13" s="659">
        <v>6.7</v>
      </c>
      <c r="DA13" s="659"/>
      <c r="DB13" s="659"/>
      <c r="DC13" s="659"/>
      <c r="DD13" s="627">
        <v>288695</v>
      </c>
      <c r="DE13" s="622"/>
      <c r="DF13" s="622"/>
      <c r="DG13" s="622"/>
      <c r="DH13" s="622"/>
      <c r="DI13" s="622"/>
      <c r="DJ13" s="622"/>
      <c r="DK13" s="622"/>
      <c r="DL13" s="622"/>
      <c r="DM13" s="622"/>
      <c r="DN13" s="622"/>
      <c r="DO13" s="622"/>
      <c r="DP13" s="623"/>
      <c r="DQ13" s="627">
        <v>246756</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354</v>
      </c>
      <c r="S14" s="622"/>
      <c r="T14" s="622"/>
      <c r="U14" s="622"/>
      <c r="V14" s="622"/>
      <c r="W14" s="622"/>
      <c r="X14" s="622"/>
      <c r="Y14" s="623"/>
      <c r="Z14" s="659">
        <v>0</v>
      </c>
      <c r="AA14" s="659"/>
      <c r="AB14" s="659"/>
      <c r="AC14" s="659"/>
      <c r="AD14" s="660">
        <v>354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57294</v>
      </c>
      <c r="BH14" s="622"/>
      <c r="BI14" s="622"/>
      <c r="BJ14" s="622"/>
      <c r="BK14" s="622"/>
      <c r="BL14" s="622"/>
      <c r="BM14" s="622"/>
      <c r="BN14" s="623"/>
      <c r="BO14" s="659">
        <v>2.2000000000000002</v>
      </c>
      <c r="BP14" s="659"/>
      <c r="BQ14" s="659"/>
      <c r="BR14" s="659"/>
      <c r="BS14" s="660" t="s">
        <v>121</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279719</v>
      </c>
      <c r="CS14" s="622"/>
      <c r="CT14" s="622"/>
      <c r="CU14" s="622"/>
      <c r="CV14" s="622"/>
      <c r="CW14" s="622"/>
      <c r="CX14" s="622"/>
      <c r="CY14" s="623"/>
      <c r="CZ14" s="659">
        <v>3.1</v>
      </c>
      <c r="DA14" s="659"/>
      <c r="DB14" s="659"/>
      <c r="DC14" s="659"/>
      <c r="DD14" s="627">
        <v>7046</v>
      </c>
      <c r="DE14" s="622"/>
      <c r="DF14" s="622"/>
      <c r="DG14" s="622"/>
      <c r="DH14" s="622"/>
      <c r="DI14" s="622"/>
      <c r="DJ14" s="622"/>
      <c r="DK14" s="622"/>
      <c r="DL14" s="622"/>
      <c r="DM14" s="622"/>
      <c r="DN14" s="622"/>
      <c r="DO14" s="622"/>
      <c r="DP14" s="623"/>
      <c r="DQ14" s="627">
        <v>262743</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146098</v>
      </c>
      <c r="BH15" s="622"/>
      <c r="BI15" s="622"/>
      <c r="BJ15" s="622"/>
      <c r="BK15" s="622"/>
      <c r="BL15" s="622"/>
      <c r="BM15" s="622"/>
      <c r="BN15" s="623"/>
      <c r="BO15" s="659">
        <v>5.7</v>
      </c>
      <c r="BP15" s="659"/>
      <c r="BQ15" s="659"/>
      <c r="BR15" s="659"/>
      <c r="BS15" s="660" t="s">
        <v>121</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862259</v>
      </c>
      <c r="CS15" s="622"/>
      <c r="CT15" s="622"/>
      <c r="CU15" s="622"/>
      <c r="CV15" s="622"/>
      <c r="CW15" s="622"/>
      <c r="CX15" s="622"/>
      <c r="CY15" s="623"/>
      <c r="CZ15" s="659">
        <v>9.5</v>
      </c>
      <c r="DA15" s="659"/>
      <c r="DB15" s="659"/>
      <c r="DC15" s="659"/>
      <c r="DD15" s="627">
        <v>105107</v>
      </c>
      <c r="DE15" s="622"/>
      <c r="DF15" s="622"/>
      <c r="DG15" s="622"/>
      <c r="DH15" s="622"/>
      <c r="DI15" s="622"/>
      <c r="DJ15" s="622"/>
      <c r="DK15" s="622"/>
      <c r="DL15" s="622"/>
      <c r="DM15" s="622"/>
      <c r="DN15" s="622"/>
      <c r="DO15" s="622"/>
      <c r="DP15" s="623"/>
      <c r="DQ15" s="627">
        <v>533017</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4890</v>
      </c>
      <c r="S16" s="622"/>
      <c r="T16" s="622"/>
      <c r="U16" s="622"/>
      <c r="V16" s="622"/>
      <c r="W16" s="622"/>
      <c r="X16" s="622"/>
      <c r="Y16" s="623"/>
      <c r="Z16" s="659">
        <v>0.1</v>
      </c>
      <c r="AA16" s="659"/>
      <c r="AB16" s="659"/>
      <c r="AC16" s="659"/>
      <c r="AD16" s="660">
        <v>4890</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64990</v>
      </c>
      <c r="CS16" s="622"/>
      <c r="CT16" s="622"/>
      <c r="CU16" s="622"/>
      <c r="CV16" s="622"/>
      <c r="CW16" s="622"/>
      <c r="CX16" s="622"/>
      <c r="CY16" s="623"/>
      <c r="CZ16" s="659">
        <v>0.7</v>
      </c>
      <c r="DA16" s="659"/>
      <c r="DB16" s="659"/>
      <c r="DC16" s="659"/>
      <c r="DD16" s="627" t="s">
        <v>121</v>
      </c>
      <c r="DE16" s="622"/>
      <c r="DF16" s="622"/>
      <c r="DG16" s="622"/>
      <c r="DH16" s="622"/>
      <c r="DI16" s="622"/>
      <c r="DJ16" s="622"/>
      <c r="DK16" s="622"/>
      <c r="DL16" s="622"/>
      <c r="DM16" s="622"/>
      <c r="DN16" s="622"/>
      <c r="DO16" s="622"/>
      <c r="DP16" s="623"/>
      <c r="DQ16" s="627">
        <v>2203</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38718</v>
      </c>
      <c r="S17" s="622"/>
      <c r="T17" s="622"/>
      <c r="U17" s="622"/>
      <c r="V17" s="622"/>
      <c r="W17" s="622"/>
      <c r="X17" s="622"/>
      <c r="Y17" s="623"/>
      <c r="Z17" s="659">
        <v>0.4</v>
      </c>
      <c r="AA17" s="659"/>
      <c r="AB17" s="659"/>
      <c r="AC17" s="659"/>
      <c r="AD17" s="660">
        <v>38718</v>
      </c>
      <c r="AE17" s="660"/>
      <c r="AF17" s="660"/>
      <c r="AG17" s="660"/>
      <c r="AH17" s="660"/>
      <c r="AI17" s="660"/>
      <c r="AJ17" s="660"/>
      <c r="AK17" s="660"/>
      <c r="AL17" s="624">
        <v>0.9</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593508</v>
      </c>
      <c r="CS17" s="622"/>
      <c r="CT17" s="622"/>
      <c r="CU17" s="622"/>
      <c r="CV17" s="622"/>
      <c r="CW17" s="622"/>
      <c r="CX17" s="622"/>
      <c r="CY17" s="623"/>
      <c r="CZ17" s="659">
        <v>6.6</v>
      </c>
      <c r="DA17" s="659"/>
      <c r="DB17" s="659"/>
      <c r="DC17" s="659"/>
      <c r="DD17" s="627" t="s">
        <v>121</v>
      </c>
      <c r="DE17" s="622"/>
      <c r="DF17" s="622"/>
      <c r="DG17" s="622"/>
      <c r="DH17" s="622"/>
      <c r="DI17" s="622"/>
      <c r="DJ17" s="622"/>
      <c r="DK17" s="622"/>
      <c r="DL17" s="622"/>
      <c r="DM17" s="622"/>
      <c r="DN17" s="622"/>
      <c r="DO17" s="622"/>
      <c r="DP17" s="623"/>
      <c r="DQ17" s="627">
        <v>582367</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26460</v>
      </c>
      <c r="S18" s="622"/>
      <c r="T18" s="622"/>
      <c r="U18" s="622"/>
      <c r="V18" s="622"/>
      <c r="W18" s="622"/>
      <c r="X18" s="622"/>
      <c r="Y18" s="623"/>
      <c r="Z18" s="659">
        <v>0.3</v>
      </c>
      <c r="AA18" s="659"/>
      <c r="AB18" s="659"/>
      <c r="AC18" s="659"/>
      <c r="AD18" s="660">
        <v>26460</v>
      </c>
      <c r="AE18" s="660"/>
      <c r="AF18" s="660"/>
      <c r="AG18" s="660"/>
      <c r="AH18" s="660"/>
      <c r="AI18" s="660"/>
      <c r="AJ18" s="660"/>
      <c r="AK18" s="660"/>
      <c r="AL18" s="624">
        <v>0.6</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26460</v>
      </c>
      <c r="S19" s="622"/>
      <c r="T19" s="622"/>
      <c r="U19" s="622"/>
      <c r="V19" s="622"/>
      <c r="W19" s="622"/>
      <c r="X19" s="622"/>
      <c r="Y19" s="623"/>
      <c r="Z19" s="659">
        <v>0.3</v>
      </c>
      <c r="AA19" s="659"/>
      <c r="AB19" s="659"/>
      <c r="AC19" s="659"/>
      <c r="AD19" s="660">
        <v>26460</v>
      </c>
      <c r="AE19" s="660"/>
      <c r="AF19" s="660"/>
      <c r="AG19" s="660"/>
      <c r="AH19" s="660"/>
      <c r="AI19" s="660"/>
      <c r="AJ19" s="660"/>
      <c r="AK19" s="660"/>
      <c r="AL19" s="624">
        <v>0.6</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1965</v>
      </c>
      <c r="BH19" s="622"/>
      <c r="BI19" s="622"/>
      <c r="BJ19" s="622"/>
      <c r="BK19" s="622"/>
      <c r="BL19" s="622"/>
      <c r="BM19" s="622"/>
      <c r="BN19" s="623"/>
      <c r="BO19" s="659">
        <v>0.1</v>
      </c>
      <c r="BP19" s="659"/>
      <c r="BQ19" s="659"/>
      <c r="BR19" s="659"/>
      <c r="BS19" s="660" t="s">
        <v>121</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t="s">
        <v>121</v>
      </c>
      <c r="S20" s="622"/>
      <c r="T20" s="622"/>
      <c r="U20" s="622"/>
      <c r="V20" s="622"/>
      <c r="W20" s="622"/>
      <c r="X20" s="622"/>
      <c r="Y20" s="623"/>
      <c r="Z20" s="659" t="s">
        <v>121</v>
      </c>
      <c r="AA20" s="659"/>
      <c r="AB20" s="659"/>
      <c r="AC20" s="659"/>
      <c r="AD20" s="660" t="s">
        <v>121</v>
      </c>
      <c r="AE20" s="660"/>
      <c r="AF20" s="660"/>
      <c r="AG20" s="660"/>
      <c r="AH20" s="660"/>
      <c r="AI20" s="660"/>
      <c r="AJ20" s="660"/>
      <c r="AK20" s="660"/>
      <c r="AL20" s="624" t="s">
        <v>121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1965</v>
      </c>
      <c r="BH20" s="622"/>
      <c r="BI20" s="622"/>
      <c r="BJ20" s="622"/>
      <c r="BK20" s="622"/>
      <c r="BL20" s="622"/>
      <c r="BM20" s="622"/>
      <c r="BN20" s="623"/>
      <c r="BO20" s="659">
        <v>0.1</v>
      </c>
      <c r="BP20" s="659"/>
      <c r="BQ20" s="659"/>
      <c r="BR20" s="659"/>
      <c r="BS20" s="660" t="s">
        <v>121</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9048159</v>
      </c>
      <c r="CS20" s="622"/>
      <c r="CT20" s="622"/>
      <c r="CU20" s="622"/>
      <c r="CV20" s="622"/>
      <c r="CW20" s="622"/>
      <c r="CX20" s="622"/>
      <c r="CY20" s="623"/>
      <c r="CZ20" s="659">
        <v>100</v>
      </c>
      <c r="DA20" s="659"/>
      <c r="DB20" s="659"/>
      <c r="DC20" s="659"/>
      <c r="DD20" s="627">
        <v>448444</v>
      </c>
      <c r="DE20" s="622"/>
      <c r="DF20" s="622"/>
      <c r="DG20" s="622"/>
      <c r="DH20" s="622"/>
      <c r="DI20" s="622"/>
      <c r="DJ20" s="622"/>
      <c r="DK20" s="622"/>
      <c r="DL20" s="622"/>
      <c r="DM20" s="622"/>
      <c r="DN20" s="622"/>
      <c r="DO20" s="622"/>
      <c r="DP20" s="623"/>
      <c r="DQ20" s="627">
        <v>4954117</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1551531</v>
      </c>
      <c r="S21" s="622"/>
      <c r="T21" s="622"/>
      <c r="U21" s="622"/>
      <c r="V21" s="622"/>
      <c r="W21" s="622"/>
      <c r="X21" s="622"/>
      <c r="Y21" s="623"/>
      <c r="Z21" s="659">
        <v>16.5</v>
      </c>
      <c r="AA21" s="659"/>
      <c r="AB21" s="659"/>
      <c r="AC21" s="659"/>
      <c r="AD21" s="660">
        <v>1371337</v>
      </c>
      <c r="AE21" s="660"/>
      <c r="AF21" s="660"/>
      <c r="AG21" s="660"/>
      <c r="AH21" s="660"/>
      <c r="AI21" s="660"/>
      <c r="AJ21" s="660"/>
      <c r="AK21" s="660"/>
      <c r="AL21" s="624">
        <v>30.3</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1965</v>
      </c>
      <c r="BH21" s="622"/>
      <c r="BI21" s="622"/>
      <c r="BJ21" s="622"/>
      <c r="BK21" s="622"/>
      <c r="BL21" s="622"/>
      <c r="BM21" s="622"/>
      <c r="BN21" s="623"/>
      <c r="BO21" s="659">
        <v>0.1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1371337</v>
      </c>
      <c r="S22" s="622"/>
      <c r="T22" s="622"/>
      <c r="U22" s="622"/>
      <c r="V22" s="622"/>
      <c r="W22" s="622"/>
      <c r="X22" s="622"/>
      <c r="Y22" s="623"/>
      <c r="Z22" s="659">
        <v>14.6</v>
      </c>
      <c r="AA22" s="659"/>
      <c r="AB22" s="659"/>
      <c r="AC22" s="659"/>
      <c r="AD22" s="660">
        <v>1371337</v>
      </c>
      <c r="AE22" s="660"/>
      <c r="AF22" s="660"/>
      <c r="AG22" s="660"/>
      <c r="AH22" s="660"/>
      <c r="AI22" s="660"/>
      <c r="AJ22" s="660"/>
      <c r="AK22" s="660"/>
      <c r="AL22" s="624">
        <v>30.3</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180194</v>
      </c>
      <c r="S23" s="622"/>
      <c r="T23" s="622"/>
      <c r="U23" s="622"/>
      <c r="V23" s="622"/>
      <c r="W23" s="622"/>
      <c r="X23" s="622"/>
      <c r="Y23" s="623"/>
      <c r="Z23" s="659">
        <v>1.9</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4022796</v>
      </c>
      <c r="CS24" s="677"/>
      <c r="CT24" s="677"/>
      <c r="CU24" s="677"/>
      <c r="CV24" s="677"/>
      <c r="CW24" s="677"/>
      <c r="CX24" s="677"/>
      <c r="CY24" s="702"/>
      <c r="CZ24" s="703">
        <v>44.5</v>
      </c>
      <c r="DA24" s="685"/>
      <c r="DB24" s="685"/>
      <c r="DC24" s="705"/>
      <c r="DD24" s="701">
        <v>2615902</v>
      </c>
      <c r="DE24" s="677"/>
      <c r="DF24" s="677"/>
      <c r="DG24" s="677"/>
      <c r="DH24" s="677"/>
      <c r="DI24" s="677"/>
      <c r="DJ24" s="677"/>
      <c r="DK24" s="702"/>
      <c r="DL24" s="701">
        <v>2362599</v>
      </c>
      <c r="DM24" s="677"/>
      <c r="DN24" s="677"/>
      <c r="DO24" s="677"/>
      <c r="DP24" s="677"/>
      <c r="DQ24" s="677"/>
      <c r="DR24" s="677"/>
      <c r="DS24" s="677"/>
      <c r="DT24" s="677"/>
      <c r="DU24" s="677"/>
      <c r="DV24" s="702"/>
      <c r="DW24" s="703">
        <v>51.7</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4690306</v>
      </c>
      <c r="S25" s="622"/>
      <c r="T25" s="622"/>
      <c r="U25" s="622"/>
      <c r="V25" s="622"/>
      <c r="W25" s="622"/>
      <c r="X25" s="622"/>
      <c r="Y25" s="623"/>
      <c r="Z25" s="659">
        <v>50</v>
      </c>
      <c r="AA25" s="659"/>
      <c r="AB25" s="659"/>
      <c r="AC25" s="659"/>
      <c r="AD25" s="660">
        <v>4510112</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1538478</v>
      </c>
      <c r="CS25" s="634"/>
      <c r="CT25" s="634"/>
      <c r="CU25" s="634"/>
      <c r="CV25" s="634"/>
      <c r="CW25" s="634"/>
      <c r="CX25" s="634"/>
      <c r="CY25" s="635"/>
      <c r="CZ25" s="624">
        <v>17</v>
      </c>
      <c r="DA25" s="636"/>
      <c r="DB25" s="636"/>
      <c r="DC25" s="637"/>
      <c r="DD25" s="627">
        <v>1380632</v>
      </c>
      <c r="DE25" s="634"/>
      <c r="DF25" s="634"/>
      <c r="DG25" s="634"/>
      <c r="DH25" s="634"/>
      <c r="DI25" s="634"/>
      <c r="DJ25" s="634"/>
      <c r="DK25" s="635"/>
      <c r="DL25" s="627">
        <v>1303217</v>
      </c>
      <c r="DM25" s="634"/>
      <c r="DN25" s="634"/>
      <c r="DO25" s="634"/>
      <c r="DP25" s="634"/>
      <c r="DQ25" s="634"/>
      <c r="DR25" s="634"/>
      <c r="DS25" s="634"/>
      <c r="DT25" s="634"/>
      <c r="DU25" s="634"/>
      <c r="DV25" s="635"/>
      <c r="DW25" s="624">
        <v>28.5</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1884</v>
      </c>
      <c r="S26" s="622"/>
      <c r="T26" s="622"/>
      <c r="U26" s="622"/>
      <c r="V26" s="622"/>
      <c r="W26" s="622"/>
      <c r="X26" s="622"/>
      <c r="Y26" s="623"/>
      <c r="Z26" s="659">
        <v>0</v>
      </c>
      <c r="AA26" s="659"/>
      <c r="AB26" s="659"/>
      <c r="AC26" s="659"/>
      <c r="AD26" s="660">
        <v>1884</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859795</v>
      </c>
      <c r="CS26" s="622"/>
      <c r="CT26" s="622"/>
      <c r="CU26" s="622"/>
      <c r="CV26" s="622"/>
      <c r="CW26" s="622"/>
      <c r="CX26" s="622"/>
      <c r="CY26" s="623"/>
      <c r="CZ26" s="624">
        <v>9.5</v>
      </c>
      <c r="DA26" s="636"/>
      <c r="DB26" s="636"/>
      <c r="DC26" s="637"/>
      <c r="DD26" s="627">
        <v>803639</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23972</v>
      </c>
      <c r="S27" s="622"/>
      <c r="T27" s="622"/>
      <c r="U27" s="622"/>
      <c r="V27" s="622"/>
      <c r="W27" s="622"/>
      <c r="X27" s="622"/>
      <c r="Y27" s="623"/>
      <c r="Z27" s="659">
        <v>0.3</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2567934</v>
      </c>
      <c r="BH27" s="622"/>
      <c r="BI27" s="622"/>
      <c r="BJ27" s="622"/>
      <c r="BK27" s="622"/>
      <c r="BL27" s="622"/>
      <c r="BM27" s="622"/>
      <c r="BN27" s="623"/>
      <c r="BO27" s="659">
        <v>100</v>
      </c>
      <c r="BP27" s="659"/>
      <c r="BQ27" s="659"/>
      <c r="BR27" s="659"/>
      <c r="BS27" s="660">
        <v>36803</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1890810</v>
      </c>
      <c r="CS27" s="634"/>
      <c r="CT27" s="634"/>
      <c r="CU27" s="634"/>
      <c r="CV27" s="634"/>
      <c r="CW27" s="634"/>
      <c r="CX27" s="634"/>
      <c r="CY27" s="635"/>
      <c r="CZ27" s="624">
        <v>20.9</v>
      </c>
      <c r="DA27" s="636"/>
      <c r="DB27" s="636"/>
      <c r="DC27" s="637"/>
      <c r="DD27" s="627">
        <v>652903</v>
      </c>
      <c r="DE27" s="634"/>
      <c r="DF27" s="634"/>
      <c r="DG27" s="634"/>
      <c r="DH27" s="634"/>
      <c r="DI27" s="634"/>
      <c r="DJ27" s="634"/>
      <c r="DK27" s="635"/>
      <c r="DL27" s="627">
        <v>477015</v>
      </c>
      <c r="DM27" s="634"/>
      <c r="DN27" s="634"/>
      <c r="DO27" s="634"/>
      <c r="DP27" s="634"/>
      <c r="DQ27" s="634"/>
      <c r="DR27" s="634"/>
      <c r="DS27" s="634"/>
      <c r="DT27" s="634"/>
      <c r="DU27" s="634"/>
      <c r="DV27" s="635"/>
      <c r="DW27" s="624">
        <v>10.4</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98285</v>
      </c>
      <c r="S28" s="622"/>
      <c r="T28" s="622"/>
      <c r="U28" s="622"/>
      <c r="V28" s="622"/>
      <c r="W28" s="622"/>
      <c r="X28" s="622"/>
      <c r="Y28" s="623"/>
      <c r="Z28" s="659">
        <v>1</v>
      </c>
      <c r="AA28" s="659"/>
      <c r="AB28" s="659"/>
      <c r="AC28" s="659"/>
      <c r="AD28" s="660">
        <v>8875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593508</v>
      </c>
      <c r="CS28" s="622"/>
      <c r="CT28" s="622"/>
      <c r="CU28" s="622"/>
      <c r="CV28" s="622"/>
      <c r="CW28" s="622"/>
      <c r="CX28" s="622"/>
      <c r="CY28" s="623"/>
      <c r="CZ28" s="624">
        <v>6.6</v>
      </c>
      <c r="DA28" s="636"/>
      <c r="DB28" s="636"/>
      <c r="DC28" s="637"/>
      <c r="DD28" s="627">
        <v>582367</v>
      </c>
      <c r="DE28" s="622"/>
      <c r="DF28" s="622"/>
      <c r="DG28" s="622"/>
      <c r="DH28" s="622"/>
      <c r="DI28" s="622"/>
      <c r="DJ28" s="622"/>
      <c r="DK28" s="623"/>
      <c r="DL28" s="627">
        <v>582367</v>
      </c>
      <c r="DM28" s="622"/>
      <c r="DN28" s="622"/>
      <c r="DO28" s="622"/>
      <c r="DP28" s="622"/>
      <c r="DQ28" s="622"/>
      <c r="DR28" s="622"/>
      <c r="DS28" s="622"/>
      <c r="DT28" s="622"/>
      <c r="DU28" s="622"/>
      <c r="DV28" s="623"/>
      <c r="DW28" s="624">
        <v>12.8</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48402</v>
      </c>
      <c r="S29" s="622"/>
      <c r="T29" s="622"/>
      <c r="U29" s="622"/>
      <c r="V29" s="622"/>
      <c r="W29" s="622"/>
      <c r="X29" s="622"/>
      <c r="Y29" s="623"/>
      <c r="Z29" s="659">
        <v>0.5</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593508</v>
      </c>
      <c r="CS29" s="634"/>
      <c r="CT29" s="634"/>
      <c r="CU29" s="634"/>
      <c r="CV29" s="634"/>
      <c r="CW29" s="634"/>
      <c r="CX29" s="634"/>
      <c r="CY29" s="635"/>
      <c r="CZ29" s="624">
        <v>6.6</v>
      </c>
      <c r="DA29" s="636"/>
      <c r="DB29" s="636"/>
      <c r="DC29" s="637"/>
      <c r="DD29" s="627">
        <v>582367</v>
      </c>
      <c r="DE29" s="634"/>
      <c r="DF29" s="634"/>
      <c r="DG29" s="634"/>
      <c r="DH29" s="634"/>
      <c r="DI29" s="634"/>
      <c r="DJ29" s="634"/>
      <c r="DK29" s="635"/>
      <c r="DL29" s="627">
        <v>582367</v>
      </c>
      <c r="DM29" s="634"/>
      <c r="DN29" s="634"/>
      <c r="DO29" s="634"/>
      <c r="DP29" s="634"/>
      <c r="DQ29" s="634"/>
      <c r="DR29" s="634"/>
      <c r="DS29" s="634"/>
      <c r="DT29" s="634"/>
      <c r="DU29" s="634"/>
      <c r="DV29" s="635"/>
      <c r="DW29" s="624">
        <v>12.8</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1554428</v>
      </c>
      <c r="S30" s="622"/>
      <c r="T30" s="622"/>
      <c r="U30" s="622"/>
      <c r="V30" s="622"/>
      <c r="W30" s="622"/>
      <c r="X30" s="622"/>
      <c r="Y30" s="623"/>
      <c r="Z30" s="659">
        <v>16.600000000000001</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571250</v>
      </c>
      <c r="CS30" s="622"/>
      <c r="CT30" s="622"/>
      <c r="CU30" s="622"/>
      <c r="CV30" s="622"/>
      <c r="CW30" s="622"/>
      <c r="CX30" s="622"/>
      <c r="CY30" s="623"/>
      <c r="CZ30" s="624">
        <v>6.3</v>
      </c>
      <c r="DA30" s="636"/>
      <c r="DB30" s="636"/>
      <c r="DC30" s="637"/>
      <c r="DD30" s="627">
        <v>560109</v>
      </c>
      <c r="DE30" s="622"/>
      <c r="DF30" s="622"/>
      <c r="DG30" s="622"/>
      <c r="DH30" s="622"/>
      <c r="DI30" s="622"/>
      <c r="DJ30" s="622"/>
      <c r="DK30" s="623"/>
      <c r="DL30" s="627">
        <v>560109</v>
      </c>
      <c r="DM30" s="622"/>
      <c r="DN30" s="622"/>
      <c r="DO30" s="622"/>
      <c r="DP30" s="622"/>
      <c r="DQ30" s="622"/>
      <c r="DR30" s="622"/>
      <c r="DS30" s="622"/>
      <c r="DT30" s="622"/>
      <c r="DU30" s="622"/>
      <c r="DV30" s="623"/>
      <c r="DW30" s="624">
        <v>12.3</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99.6</v>
      </c>
      <c r="BH31" s="684"/>
      <c r="BI31" s="684"/>
      <c r="BJ31" s="684"/>
      <c r="BK31" s="684"/>
      <c r="BL31" s="684"/>
      <c r="BM31" s="685">
        <v>98.8</v>
      </c>
      <c r="BN31" s="684"/>
      <c r="BO31" s="684"/>
      <c r="BP31" s="684"/>
      <c r="BQ31" s="686"/>
      <c r="BR31" s="683">
        <v>99.5</v>
      </c>
      <c r="BS31" s="684"/>
      <c r="BT31" s="684"/>
      <c r="BU31" s="684"/>
      <c r="BV31" s="684"/>
      <c r="BW31" s="684"/>
      <c r="BX31" s="685">
        <v>98.6</v>
      </c>
      <c r="BY31" s="684"/>
      <c r="BZ31" s="684"/>
      <c r="CA31" s="684"/>
      <c r="CB31" s="686"/>
      <c r="CD31" s="642"/>
      <c r="CE31" s="643"/>
      <c r="CF31" s="618" t="s">
        <v>301</v>
      </c>
      <c r="CG31" s="619"/>
      <c r="CH31" s="619"/>
      <c r="CI31" s="619"/>
      <c r="CJ31" s="619"/>
      <c r="CK31" s="619"/>
      <c r="CL31" s="619"/>
      <c r="CM31" s="619"/>
      <c r="CN31" s="619"/>
      <c r="CO31" s="619"/>
      <c r="CP31" s="619"/>
      <c r="CQ31" s="620"/>
      <c r="CR31" s="621">
        <v>22258</v>
      </c>
      <c r="CS31" s="634"/>
      <c r="CT31" s="634"/>
      <c r="CU31" s="634"/>
      <c r="CV31" s="634"/>
      <c r="CW31" s="634"/>
      <c r="CX31" s="634"/>
      <c r="CY31" s="635"/>
      <c r="CZ31" s="624">
        <v>0.2</v>
      </c>
      <c r="DA31" s="636"/>
      <c r="DB31" s="636"/>
      <c r="DC31" s="637"/>
      <c r="DD31" s="627">
        <v>22258</v>
      </c>
      <c r="DE31" s="634"/>
      <c r="DF31" s="634"/>
      <c r="DG31" s="634"/>
      <c r="DH31" s="634"/>
      <c r="DI31" s="634"/>
      <c r="DJ31" s="634"/>
      <c r="DK31" s="635"/>
      <c r="DL31" s="627">
        <v>22258</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681495</v>
      </c>
      <c r="S32" s="622"/>
      <c r="T32" s="622"/>
      <c r="U32" s="622"/>
      <c r="V32" s="622"/>
      <c r="W32" s="622"/>
      <c r="X32" s="622"/>
      <c r="Y32" s="623"/>
      <c r="Z32" s="659">
        <v>7.3</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303</v>
      </c>
      <c r="AX32" s="618" t="s">
        <v>304</v>
      </c>
      <c r="AY32" s="619"/>
      <c r="AZ32" s="619"/>
      <c r="BA32" s="619"/>
      <c r="BB32" s="619"/>
      <c r="BC32" s="619"/>
      <c r="BD32" s="619"/>
      <c r="BE32" s="619"/>
      <c r="BF32" s="620"/>
      <c r="BG32" s="692">
        <v>99.3</v>
      </c>
      <c r="BH32" s="634"/>
      <c r="BI32" s="634"/>
      <c r="BJ32" s="634"/>
      <c r="BK32" s="634"/>
      <c r="BL32" s="634"/>
      <c r="BM32" s="625">
        <v>98</v>
      </c>
      <c r="BN32" s="634"/>
      <c r="BO32" s="634"/>
      <c r="BP32" s="634"/>
      <c r="BQ32" s="657"/>
      <c r="BR32" s="692">
        <v>99.4</v>
      </c>
      <c r="BS32" s="634"/>
      <c r="BT32" s="634"/>
      <c r="BU32" s="634"/>
      <c r="BV32" s="634"/>
      <c r="BW32" s="634"/>
      <c r="BX32" s="625">
        <v>98</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137614</v>
      </c>
      <c r="S33" s="622"/>
      <c r="T33" s="622"/>
      <c r="U33" s="622"/>
      <c r="V33" s="622"/>
      <c r="W33" s="622"/>
      <c r="X33" s="622"/>
      <c r="Y33" s="623"/>
      <c r="Z33" s="659">
        <v>1.5</v>
      </c>
      <c r="AA33" s="659"/>
      <c r="AB33" s="659"/>
      <c r="AC33" s="659"/>
      <c r="AD33" s="660">
        <v>2882</v>
      </c>
      <c r="AE33" s="660"/>
      <c r="AF33" s="660"/>
      <c r="AG33" s="660"/>
      <c r="AH33" s="660"/>
      <c r="AI33" s="660"/>
      <c r="AJ33" s="660"/>
      <c r="AK33" s="660"/>
      <c r="AL33" s="624">
        <v>0.1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99.7</v>
      </c>
      <c r="BH33" s="606"/>
      <c r="BI33" s="606"/>
      <c r="BJ33" s="606"/>
      <c r="BK33" s="606"/>
      <c r="BL33" s="606"/>
      <c r="BM33" s="652">
        <v>99.3</v>
      </c>
      <c r="BN33" s="606"/>
      <c r="BO33" s="606"/>
      <c r="BP33" s="606"/>
      <c r="BQ33" s="669"/>
      <c r="BR33" s="682">
        <v>99.6</v>
      </c>
      <c r="BS33" s="606"/>
      <c r="BT33" s="606"/>
      <c r="BU33" s="606"/>
      <c r="BV33" s="606"/>
      <c r="BW33" s="606"/>
      <c r="BX33" s="652">
        <v>99</v>
      </c>
      <c r="BY33" s="606"/>
      <c r="BZ33" s="606"/>
      <c r="CA33" s="606"/>
      <c r="CB33" s="669"/>
      <c r="CD33" s="618" t="s">
        <v>308</v>
      </c>
      <c r="CE33" s="619"/>
      <c r="CF33" s="619"/>
      <c r="CG33" s="619"/>
      <c r="CH33" s="619"/>
      <c r="CI33" s="619"/>
      <c r="CJ33" s="619"/>
      <c r="CK33" s="619"/>
      <c r="CL33" s="619"/>
      <c r="CM33" s="619"/>
      <c r="CN33" s="619"/>
      <c r="CO33" s="619"/>
      <c r="CP33" s="619"/>
      <c r="CQ33" s="620"/>
      <c r="CR33" s="621">
        <v>4511929</v>
      </c>
      <c r="CS33" s="634"/>
      <c r="CT33" s="634"/>
      <c r="CU33" s="634"/>
      <c r="CV33" s="634"/>
      <c r="CW33" s="634"/>
      <c r="CX33" s="634"/>
      <c r="CY33" s="635"/>
      <c r="CZ33" s="624">
        <v>49.9</v>
      </c>
      <c r="DA33" s="636"/>
      <c r="DB33" s="636"/>
      <c r="DC33" s="637"/>
      <c r="DD33" s="627">
        <v>2317795</v>
      </c>
      <c r="DE33" s="634"/>
      <c r="DF33" s="634"/>
      <c r="DG33" s="634"/>
      <c r="DH33" s="634"/>
      <c r="DI33" s="634"/>
      <c r="DJ33" s="634"/>
      <c r="DK33" s="635"/>
      <c r="DL33" s="627">
        <v>1814752</v>
      </c>
      <c r="DM33" s="634"/>
      <c r="DN33" s="634"/>
      <c r="DO33" s="634"/>
      <c r="DP33" s="634"/>
      <c r="DQ33" s="634"/>
      <c r="DR33" s="634"/>
      <c r="DS33" s="634"/>
      <c r="DT33" s="634"/>
      <c r="DU33" s="634"/>
      <c r="DV33" s="635"/>
      <c r="DW33" s="624">
        <v>39.700000000000003</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910867</v>
      </c>
      <c r="S34" s="622"/>
      <c r="T34" s="622"/>
      <c r="U34" s="622"/>
      <c r="V34" s="622"/>
      <c r="W34" s="622"/>
      <c r="X34" s="622"/>
      <c r="Y34" s="623"/>
      <c r="Z34" s="659">
        <v>9.6999999999999993</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1583749</v>
      </c>
      <c r="CS34" s="622"/>
      <c r="CT34" s="622"/>
      <c r="CU34" s="622"/>
      <c r="CV34" s="622"/>
      <c r="CW34" s="622"/>
      <c r="CX34" s="622"/>
      <c r="CY34" s="623"/>
      <c r="CZ34" s="624">
        <v>17.5</v>
      </c>
      <c r="DA34" s="636"/>
      <c r="DB34" s="636"/>
      <c r="DC34" s="637"/>
      <c r="DD34" s="627">
        <v>599167</v>
      </c>
      <c r="DE34" s="622"/>
      <c r="DF34" s="622"/>
      <c r="DG34" s="622"/>
      <c r="DH34" s="622"/>
      <c r="DI34" s="622"/>
      <c r="DJ34" s="622"/>
      <c r="DK34" s="623"/>
      <c r="DL34" s="627">
        <v>564924</v>
      </c>
      <c r="DM34" s="622"/>
      <c r="DN34" s="622"/>
      <c r="DO34" s="622"/>
      <c r="DP34" s="622"/>
      <c r="DQ34" s="622"/>
      <c r="DR34" s="622"/>
      <c r="DS34" s="622"/>
      <c r="DT34" s="622"/>
      <c r="DU34" s="622"/>
      <c r="DV34" s="623"/>
      <c r="DW34" s="624">
        <v>12.4</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555590</v>
      </c>
      <c r="S35" s="622"/>
      <c r="T35" s="622"/>
      <c r="U35" s="622"/>
      <c r="V35" s="622"/>
      <c r="W35" s="622"/>
      <c r="X35" s="622"/>
      <c r="Y35" s="623"/>
      <c r="Z35" s="659">
        <v>5.9</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127962</v>
      </c>
      <c r="CS35" s="634"/>
      <c r="CT35" s="634"/>
      <c r="CU35" s="634"/>
      <c r="CV35" s="634"/>
      <c r="CW35" s="634"/>
      <c r="CX35" s="634"/>
      <c r="CY35" s="635"/>
      <c r="CZ35" s="624">
        <v>1.4</v>
      </c>
      <c r="DA35" s="636"/>
      <c r="DB35" s="636"/>
      <c r="DC35" s="637"/>
      <c r="DD35" s="627">
        <v>46977</v>
      </c>
      <c r="DE35" s="634"/>
      <c r="DF35" s="634"/>
      <c r="DG35" s="634"/>
      <c r="DH35" s="634"/>
      <c r="DI35" s="634"/>
      <c r="DJ35" s="634"/>
      <c r="DK35" s="635"/>
      <c r="DL35" s="627">
        <v>46560</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286914</v>
      </c>
      <c r="S36" s="622"/>
      <c r="T36" s="622"/>
      <c r="U36" s="622"/>
      <c r="V36" s="622"/>
      <c r="W36" s="622"/>
      <c r="X36" s="622"/>
      <c r="Y36" s="623"/>
      <c r="Z36" s="659">
        <v>3.1</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812488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77791</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1227157</v>
      </c>
      <c r="CS36" s="622"/>
      <c r="CT36" s="622"/>
      <c r="CU36" s="622"/>
      <c r="CV36" s="622"/>
      <c r="CW36" s="622"/>
      <c r="CX36" s="622"/>
      <c r="CY36" s="623"/>
      <c r="CZ36" s="624">
        <v>13.6</v>
      </c>
      <c r="DA36" s="636"/>
      <c r="DB36" s="636"/>
      <c r="DC36" s="637"/>
      <c r="DD36" s="627">
        <v>812871</v>
      </c>
      <c r="DE36" s="622"/>
      <c r="DF36" s="622"/>
      <c r="DG36" s="622"/>
      <c r="DH36" s="622"/>
      <c r="DI36" s="622"/>
      <c r="DJ36" s="622"/>
      <c r="DK36" s="623"/>
      <c r="DL36" s="627">
        <v>683238</v>
      </c>
      <c r="DM36" s="622"/>
      <c r="DN36" s="622"/>
      <c r="DO36" s="622"/>
      <c r="DP36" s="622"/>
      <c r="DQ36" s="622"/>
      <c r="DR36" s="622"/>
      <c r="DS36" s="622"/>
      <c r="DT36" s="622"/>
      <c r="DU36" s="622"/>
      <c r="DV36" s="623"/>
      <c r="DW36" s="624">
        <v>15</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170071</v>
      </c>
      <c r="S37" s="622"/>
      <c r="T37" s="622"/>
      <c r="U37" s="622"/>
      <c r="V37" s="622"/>
      <c r="W37" s="622"/>
      <c r="X37" s="622"/>
      <c r="Y37" s="623"/>
      <c r="Z37" s="659">
        <v>1.8</v>
      </c>
      <c r="AA37" s="659"/>
      <c r="AB37" s="659"/>
      <c r="AC37" s="659"/>
      <c r="AD37" s="660">
        <v>2837</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153056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70323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414024</v>
      </c>
      <c r="CS37" s="634"/>
      <c r="CT37" s="634"/>
      <c r="CU37" s="634"/>
      <c r="CV37" s="634"/>
      <c r="CW37" s="634"/>
      <c r="CX37" s="634"/>
      <c r="CY37" s="635"/>
      <c r="CZ37" s="624">
        <v>4.5999999999999996</v>
      </c>
      <c r="DA37" s="636"/>
      <c r="DB37" s="636"/>
      <c r="DC37" s="637"/>
      <c r="DD37" s="627">
        <v>408163</v>
      </c>
      <c r="DE37" s="634"/>
      <c r="DF37" s="634"/>
      <c r="DG37" s="634"/>
      <c r="DH37" s="634"/>
      <c r="DI37" s="634"/>
      <c r="DJ37" s="634"/>
      <c r="DK37" s="635"/>
      <c r="DL37" s="627">
        <v>408163</v>
      </c>
      <c r="DM37" s="634"/>
      <c r="DN37" s="634"/>
      <c r="DO37" s="634"/>
      <c r="DP37" s="634"/>
      <c r="DQ37" s="634"/>
      <c r="DR37" s="634"/>
      <c r="DS37" s="634"/>
      <c r="DT37" s="634"/>
      <c r="DU37" s="634"/>
      <c r="DV37" s="635"/>
      <c r="DW37" s="624">
        <v>8.9</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222486</v>
      </c>
      <c r="S38" s="622"/>
      <c r="T38" s="622"/>
      <c r="U38" s="622"/>
      <c r="V38" s="622"/>
      <c r="W38" s="622"/>
      <c r="X38" s="622"/>
      <c r="Y38" s="623"/>
      <c r="Z38" s="659">
        <v>2.4</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7791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2074</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651641</v>
      </c>
      <c r="CS38" s="622"/>
      <c r="CT38" s="622"/>
      <c r="CU38" s="622"/>
      <c r="CV38" s="622"/>
      <c r="CW38" s="622"/>
      <c r="CX38" s="622"/>
      <c r="CY38" s="623"/>
      <c r="CZ38" s="624">
        <v>7.2</v>
      </c>
      <c r="DA38" s="636"/>
      <c r="DB38" s="636"/>
      <c r="DC38" s="637"/>
      <c r="DD38" s="627">
        <v>544670</v>
      </c>
      <c r="DE38" s="622"/>
      <c r="DF38" s="622"/>
      <c r="DG38" s="622"/>
      <c r="DH38" s="622"/>
      <c r="DI38" s="622"/>
      <c r="DJ38" s="622"/>
      <c r="DK38" s="623"/>
      <c r="DL38" s="627">
        <v>520030</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t="s">
        <v>121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3200</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888077</v>
      </c>
      <c r="CS39" s="634"/>
      <c r="CT39" s="634"/>
      <c r="CU39" s="634"/>
      <c r="CV39" s="634"/>
      <c r="CW39" s="634"/>
      <c r="CX39" s="634"/>
      <c r="CY39" s="635"/>
      <c r="CZ39" s="624">
        <v>9.8000000000000007</v>
      </c>
      <c r="DA39" s="636"/>
      <c r="DB39" s="636"/>
      <c r="DC39" s="637"/>
      <c r="DD39" s="627">
        <v>314013</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39586</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33343</v>
      </c>
      <c r="CS40" s="622"/>
      <c r="CT40" s="622"/>
      <c r="CU40" s="622"/>
      <c r="CV40" s="622"/>
      <c r="CW40" s="622"/>
      <c r="CX40" s="622"/>
      <c r="CY40" s="623"/>
      <c r="CZ40" s="624">
        <v>0.4</v>
      </c>
      <c r="DA40" s="636"/>
      <c r="DB40" s="636"/>
      <c r="DC40" s="637"/>
      <c r="DD40" s="627">
        <v>97</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9382314</v>
      </c>
      <c r="S41" s="646"/>
      <c r="T41" s="646"/>
      <c r="U41" s="646"/>
      <c r="V41" s="646"/>
      <c r="W41" s="646"/>
      <c r="X41" s="646"/>
      <c r="Y41" s="649"/>
      <c r="Z41" s="650">
        <v>100</v>
      </c>
      <c r="AA41" s="650"/>
      <c r="AB41" s="650"/>
      <c r="AC41" s="650"/>
      <c r="AD41" s="651">
        <v>4526590</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123808</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527833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439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513434</v>
      </c>
      <c r="CS42" s="634"/>
      <c r="CT42" s="634"/>
      <c r="CU42" s="634"/>
      <c r="CV42" s="634"/>
      <c r="CW42" s="634"/>
      <c r="CX42" s="634"/>
      <c r="CY42" s="635"/>
      <c r="CZ42" s="624">
        <v>5.7</v>
      </c>
      <c r="DA42" s="636"/>
      <c r="DB42" s="636"/>
      <c r="DC42" s="637"/>
      <c r="DD42" s="627">
        <v>20420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15746</v>
      </c>
      <c r="CS43" s="634"/>
      <c r="CT43" s="634"/>
      <c r="CU43" s="634"/>
      <c r="CV43" s="634"/>
      <c r="CW43" s="634"/>
      <c r="CX43" s="634"/>
      <c r="CY43" s="635"/>
      <c r="CZ43" s="624">
        <v>0.2</v>
      </c>
      <c r="DA43" s="636"/>
      <c r="DB43" s="636"/>
      <c r="DC43" s="637"/>
      <c r="DD43" s="627">
        <v>4661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448444</v>
      </c>
      <c r="CS44" s="622"/>
      <c r="CT44" s="622"/>
      <c r="CU44" s="622"/>
      <c r="CV44" s="622"/>
      <c r="CW44" s="622"/>
      <c r="CX44" s="622"/>
      <c r="CY44" s="623"/>
      <c r="CZ44" s="624">
        <v>5</v>
      </c>
      <c r="DA44" s="625"/>
      <c r="DB44" s="625"/>
      <c r="DC44" s="626"/>
      <c r="DD44" s="627">
        <v>18217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297175</v>
      </c>
      <c r="CS45" s="634"/>
      <c r="CT45" s="634"/>
      <c r="CU45" s="634"/>
      <c r="CV45" s="634"/>
      <c r="CW45" s="634"/>
      <c r="CX45" s="634"/>
      <c r="CY45" s="635"/>
      <c r="CZ45" s="624">
        <v>3.3</v>
      </c>
      <c r="DA45" s="636"/>
      <c r="DB45" s="636"/>
      <c r="DC45" s="637"/>
      <c r="DD45" s="627">
        <v>4258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150309</v>
      </c>
      <c r="CS46" s="622"/>
      <c r="CT46" s="622"/>
      <c r="CU46" s="622"/>
      <c r="CV46" s="622"/>
      <c r="CW46" s="622"/>
      <c r="CX46" s="622"/>
      <c r="CY46" s="623"/>
      <c r="CZ46" s="624">
        <v>1.7</v>
      </c>
      <c r="DA46" s="625"/>
      <c r="DB46" s="625"/>
      <c r="DC46" s="626"/>
      <c r="DD46" s="627">
        <v>13959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64990</v>
      </c>
      <c r="CS47" s="634"/>
      <c r="CT47" s="634"/>
      <c r="CU47" s="634"/>
      <c r="CV47" s="634"/>
      <c r="CW47" s="634"/>
      <c r="CX47" s="634"/>
      <c r="CY47" s="635"/>
      <c r="CZ47" s="624">
        <v>0.7</v>
      </c>
      <c r="DA47" s="636"/>
      <c r="DB47" s="636"/>
      <c r="DC47" s="637"/>
      <c r="DD47" s="627">
        <v>2203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9048159</v>
      </c>
      <c r="CS49" s="606"/>
      <c r="CT49" s="606"/>
      <c r="CU49" s="606"/>
      <c r="CV49" s="606"/>
      <c r="CW49" s="606"/>
      <c r="CX49" s="606"/>
      <c r="CY49" s="607"/>
      <c r="CZ49" s="608">
        <v>100</v>
      </c>
      <c r="DA49" s="609"/>
      <c r="DB49" s="609"/>
      <c r="DC49" s="610"/>
      <c r="DD49" s="611">
        <v>4954117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BP6pE13TT45W1xpW7ZM7qHaGsm+a/HwsOv6V5uDP1CZnu8X2Sf7mxeSniKrq4KwAPREZbezmPYMtDscJ7qDmw==" saltValue="+MeBQqjZ4Fx+qgLE9fSR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M14" sqref="AM14:AT14"/>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9390</v>
      </c>
      <c r="R7" s="1103"/>
      <c r="S7" s="1103"/>
      <c r="T7" s="1103"/>
      <c r="U7" s="1103"/>
      <c r="V7" s="1103">
        <v>9056</v>
      </c>
      <c r="W7" s="1103"/>
      <c r="X7" s="1103"/>
      <c r="Y7" s="1103"/>
      <c r="Z7" s="1103"/>
      <c r="AA7" s="1103">
        <v>334</v>
      </c>
      <c r="AB7" s="1103"/>
      <c r="AC7" s="1103"/>
      <c r="AD7" s="1103"/>
      <c r="AE7" s="1104"/>
      <c r="AF7" s="1105">
        <v>291</v>
      </c>
      <c r="AG7" s="1106"/>
      <c r="AH7" s="1106"/>
      <c r="AI7" s="1106"/>
      <c r="AJ7" s="1107"/>
      <c r="AK7" s="1108">
        <v>556</v>
      </c>
      <c r="AL7" s="1109"/>
      <c r="AM7" s="1109"/>
      <c r="AN7" s="1109"/>
      <c r="AO7" s="1109"/>
      <c r="AP7" s="1109">
        <v>6006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541</v>
      </c>
      <c r="BS7" s="1099" t="s">
        <v>542</v>
      </c>
      <c r="BT7" s="1100"/>
      <c r="BU7" s="1100"/>
      <c r="BV7" s="1100"/>
      <c r="BW7" s="1100"/>
      <c r="BX7" s="1100"/>
      <c r="BY7" s="1100"/>
      <c r="BZ7" s="1100"/>
      <c r="CA7" s="1100"/>
      <c r="CB7" s="1100"/>
      <c r="CC7" s="1100"/>
      <c r="CD7" s="1100"/>
      <c r="CE7" s="1100"/>
      <c r="CF7" s="1100"/>
      <c r="CG7" s="1112"/>
      <c r="CH7" s="1096">
        <v>0</v>
      </c>
      <c r="CI7" s="1097"/>
      <c r="CJ7" s="1097"/>
      <c r="CK7" s="1097"/>
      <c r="CL7" s="1098"/>
      <c r="CM7" s="1096">
        <v>42</v>
      </c>
      <c r="CN7" s="1097"/>
      <c r="CO7" s="1097"/>
      <c r="CP7" s="1097"/>
      <c r="CQ7" s="1098"/>
      <c r="CR7" s="1096">
        <v>2</v>
      </c>
      <c r="CS7" s="1097"/>
      <c r="CT7" s="1097"/>
      <c r="CU7" s="1097"/>
      <c r="CV7" s="1098"/>
      <c r="CW7" s="1096" t="s">
        <v>540</v>
      </c>
      <c r="CX7" s="1097"/>
      <c r="CY7" s="1097"/>
      <c r="CZ7" s="1097"/>
      <c r="DA7" s="1098"/>
      <c r="DB7" s="1096" t="s">
        <v>540</v>
      </c>
      <c r="DC7" s="1097"/>
      <c r="DD7" s="1097"/>
      <c r="DE7" s="1097"/>
      <c r="DF7" s="1098"/>
      <c r="DG7" s="1096" t="s">
        <v>540</v>
      </c>
      <c r="DH7" s="1097"/>
      <c r="DI7" s="1097"/>
      <c r="DJ7" s="1097"/>
      <c r="DK7" s="1098"/>
      <c r="DL7" s="1096" t="s">
        <v>540</v>
      </c>
      <c r="DM7" s="1097"/>
      <c r="DN7" s="1097"/>
      <c r="DO7" s="1097"/>
      <c r="DP7" s="1098"/>
      <c r="DQ7" s="1096" t="s">
        <v>540</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9390</v>
      </c>
      <c r="R23" s="1061"/>
      <c r="S23" s="1061"/>
      <c r="T23" s="1061"/>
      <c r="U23" s="1061"/>
      <c r="V23" s="1061">
        <v>9056</v>
      </c>
      <c r="W23" s="1061"/>
      <c r="X23" s="1061"/>
      <c r="Y23" s="1061"/>
      <c r="Z23" s="1061"/>
      <c r="AA23" s="1061">
        <v>334</v>
      </c>
      <c r="AB23" s="1061"/>
      <c r="AC23" s="1061"/>
      <c r="AD23" s="1061"/>
      <c r="AE23" s="1068"/>
      <c r="AF23" s="1069">
        <v>291</v>
      </c>
      <c r="AG23" s="1061"/>
      <c r="AH23" s="1061"/>
      <c r="AI23" s="1061"/>
      <c r="AJ23" s="1070"/>
      <c r="AK23" s="1071"/>
      <c r="AL23" s="1072"/>
      <c r="AM23" s="1072"/>
      <c r="AN23" s="1072"/>
      <c r="AO23" s="1072"/>
      <c r="AP23" s="1061">
        <v>6006</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2078</v>
      </c>
      <c r="R28" s="1051"/>
      <c r="S28" s="1051"/>
      <c r="T28" s="1051"/>
      <c r="U28" s="1051"/>
      <c r="V28" s="1051">
        <v>2001</v>
      </c>
      <c r="W28" s="1051"/>
      <c r="X28" s="1051"/>
      <c r="Y28" s="1051"/>
      <c r="Z28" s="1051"/>
      <c r="AA28" s="1051">
        <v>78</v>
      </c>
      <c r="AB28" s="1051"/>
      <c r="AC28" s="1051"/>
      <c r="AD28" s="1051"/>
      <c r="AE28" s="1052"/>
      <c r="AF28" s="1053">
        <v>78</v>
      </c>
      <c r="AG28" s="1051"/>
      <c r="AH28" s="1051"/>
      <c r="AI28" s="1051"/>
      <c r="AJ28" s="1054"/>
      <c r="AK28" s="1042">
        <v>124</v>
      </c>
      <c r="AL28" s="1043"/>
      <c r="AM28" s="1043"/>
      <c r="AN28" s="1043"/>
      <c r="AO28" s="1043"/>
      <c r="AP28" s="1043" t="s">
        <v>540</v>
      </c>
      <c r="AQ28" s="1043"/>
      <c r="AR28" s="1043"/>
      <c r="AS28" s="1043"/>
      <c r="AT28" s="1043"/>
      <c r="AU28" s="1043" t="s">
        <v>540</v>
      </c>
      <c r="AV28" s="1043"/>
      <c r="AW28" s="1043"/>
      <c r="AX28" s="1043"/>
      <c r="AY28" s="1043"/>
      <c r="AZ28" s="1044" t="s">
        <v>540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319</v>
      </c>
      <c r="R29" s="1039"/>
      <c r="S29" s="1039"/>
      <c r="T29" s="1039"/>
      <c r="U29" s="1039"/>
      <c r="V29" s="1039">
        <v>312</v>
      </c>
      <c r="W29" s="1039"/>
      <c r="X29" s="1039"/>
      <c r="Y29" s="1039"/>
      <c r="Z29" s="1039"/>
      <c r="AA29" s="1039">
        <v>7</v>
      </c>
      <c r="AB29" s="1039"/>
      <c r="AC29" s="1039"/>
      <c r="AD29" s="1039"/>
      <c r="AE29" s="1040"/>
      <c r="AF29" s="1035">
        <v>7</v>
      </c>
      <c r="AG29" s="1036"/>
      <c r="AH29" s="1036"/>
      <c r="AI29" s="1036"/>
      <c r="AJ29" s="1037"/>
      <c r="AK29" s="980">
        <v>67</v>
      </c>
      <c r="AL29" s="971"/>
      <c r="AM29" s="971"/>
      <c r="AN29" s="971"/>
      <c r="AO29" s="971"/>
      <c r="AP29" s="971" t="s">
        <v>540</v>
      </c>
      <c r="AQ29" s="971"/>
      <c r="AR29" s="971"/>
      <c r="AS29" s="971"/>
      <c r="AT29" s="971"/>
      <c r="AU29" s="971" t="s">
        <v>540</v>
      </c>
      <c r="AV29" s="971"/>
      <c r="AW29" s="971"/>
      <c r="AX29" s="971"/>
      <c r="AY29" s="971"/>
      <c r="AZ29" s="1041" t="s">
        <v>540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438</v>
      </c>
      <c r="R30" s="1039"/>
      <c r="S30" s="1039"/>
      <c r="T30" s="1039"/>
      <c r="U30" s="1039"/>
      <c r="V30" s="1039">
        <v>398</v>
      </c>
      <c r="W30" s="1039"/>
      <c r="X30" s="1039"/>
      <c r="Y30" s="1039"/>
      <c r="Z30" s="1039"/>
      <c r="AA30" s="1039">
        <v>40</v>
      </c>
      <c r="AB30" s="1039"/>
      <c r="AC30" s="1039"/>
      <c r="AD30" s="1039"/>
      <c r="AE30" s="1040"/>
      <c r="AF30" s="1035">
        <v>183</v>
      </c>
      <c r="AG30" s="1036"/>
      <c r="AH30" s="1036"/>
      <c r="AI30" s="1036"/>
      <c r="AJ30" s="1037"/>
      <c r="AK30" s="980">
        <v>141</v>
      </c>
      <c r="AL30" s="971"/>
      <c r="AM30" s="971"/>
      <c r="AN30" s="971"/>
      <c r="AO30" s="971"/>
      <c r="AP30" s="971">
        <v>2715</v>
      </c>
      <c r="AQ30" s="971"/>
      <c r="AR30" s="971"/>
      <c r="AS30" s="971"/>
      <c r="AT30" s="971"/>
      <c r="AU30" s="971">
        <v>2082</v>
      </c>
      <c r="AV30" s="971"/>
      <c r="AW30" s="971"/>
      <c r="AX30" s="971"/>
      <c r="AY30" s="971"/>
      <c r="AZ30" s="1041" t="s">
        <v>540</v>
      </c>
      <c r="BA30" s="1041"/>
      <c r="BB30" s="1041"/>
      <c r="BC30" s="1041"/>
      <c r="BD30" s="1041"/>
      <c r="BE30" s="972" t="s">
        <v>392</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268</v>
      </c>
      <c r="AG63" s="959"/>
      <c r="AH63" s="959"/>
      <c r="AI63" s="959"/>
      <c r="AJ63" s="1022"/>
      <c r="AK63" s="1023"/>
      <c r="AL63" s="963"/>
      <c r="AM63" s="963"/>
      <c r="AN63" s="963"/>
      <c r="AO63" s="963"/>
      <c r="AP63" s="959">
        <v>2715</v>
      </c>
      <c r="AQ63" s="959"/>
      <c r="AR63" s="959"/>
      <c r="AS63" s="959"/>
      <c r="AT63" s="959"/>
      <c r="AU63" s="959">
        <v>2082</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396</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397</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543</v>
      </c>
      <c r="C68" s="986"/>
      <c r="D68" s="986"/>
      <c r="E68" s="986"/>
      <c r="F68" s="986"/>
      <c r="G68" s="986"/>
      <c r="H68" s="986"/>
      <c r="I68" s="986"/>
      <c r="J68" s="986"/>
      <c r="K68" s="986"/>
      <c r="L68" s="986"/>
      <c r="M68" s="986"/>
      <c r="N68" s="986"/>
      <c r="O68" s="986"/>
      <c r="P68" s="987"/>
      <c r="Q68" s="988">
        <v>2773</v>
      </c>
      <c r="R68" s="982"/>
      <c r="S68" s="982"/>
      <c r="T68" s="982"/>
      <c r="U68" s="982"/>
      <c r="V68" s="982">
        <v>2573</v>
      </c>
      <c r="W68" s="982"/>
      <c r="X68" s="982"/>
      <c r="Y68" s="982"/>
      <c r="Z68" s="982"/>
      <c r="AA68" s="982">
        <v>200</v>
      </c>
      <c r="AB68" s="982"/>
      <c r="AC68" s="982"/>
      <c r="AD68" s="982"/>
      <c r="AE68" s="982"/>
      <c r="AF68" s="982">
        <v>200</v>
      </c>
      <c r="AG68" s="982"/>
      <c r="AH68" s="982"/>
      <c r="AI68" s="982"/>
      <c r="AJ68" s="982"/>
      <c r="AK68" s="982">
        <v>13</v>
      </c>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544</v>
      </c>
      <c r="C69" s="975"/>
      <c r="D69" s="975"/>
      <c r="E69" s="975"/>
      <c r="F69" s="975"/>
      <c r="G69" s="975"/>
      <c r="H69" s="975"/>
      <c r="I69" s="975"/>
      <c r="J69" s="975"/>
      <c r="K69" s="975"/>
      <c r="L69" s="975"/>
      <c r="M69" s="975"/>
      <c r="N69" s="975"/>
      <c r="O69" s="975"/>
      <c r="P69" s="976"/>
      <c r="Q69" s="977">
        <v>23</v>
      </c>
      <c r="R69" s="971"/>
      <c r="S69" s="971"/>
      <c r="T69" s="971"/>
      <c r="U69" s="971"/>
      <c r="V69" s="971">
        <v>18</v>
      </c>
      <c r="W69" s="971"/>
      <c r="X69" s="971"/>
      <c r="Y69" s="971"/>
      <c r="Z69" s="971"/>
      <c r="AA69" s="971">
        <v>6</v>
      </c>
      <c r="AB69" s="971"/>
      <c r="AC69" s="971"/>
      <c r="AD69" s="971"/>
      <c r="AE69" s="971"/>
      <c r="AF69" s="971">
        <v>6</v>
      </c>
      <c r="AG69" s="971"/>
      <c r="AH69" s="971"/>
      <c r="AI69" s="971"/>
      <c r="AJ69" s="971"/>
      <c r="AK69" s="971">
        <v>5</v>
      </c>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545</v>
      </c>
      <c r="C70" s="975"/>
      <c r="D70" s="975"/>
      <c r="E70" s="975"/>
      <c r="F70" s="975"/>
      <c r="G70" s="975"/>
      <c r="H70" s="975"/>
      <c r="I70" s="975"/>
      <c r="J70" s="975"/>
      <c r="K70" s="975"/>
      <c r="L70" s="975"/>
      <c r="M70" s="975"/>
      <c r="N70" s="975"/>
      <c r="O70" s="975"/>
      <c r="P70" s="976"/>
      <c r="Q70" s="977">
        <v>1814</v>
      </c>
      <c r="R70" s="971"/>
      <c r="S70" s="971"/>
      <c r="T70" s="971"/>
      <c r="U70" s="971"/>
      <c r="V70" s="971">
        <v>1791</v>
      </c>
      <c r="W70" s="971"/>
      <c r="X70" s="971"/>
      <c r="Y70" s="971"/>
      <c r="Z70" s="971"/>
      <c r="AA70" s="971">
        <v>23</v>
      </c>
      <c r="AB70" s="971"/>
      <c r="AC70" s="971"/>
      <c r="AD70" s="971"/>
      <c r="AE70" s="971"/>
      <c r="AF70" s="971">
        <v>23</v>
      </c>
      <c r="AG70" s="971"/>
      <c r="AH70" s="971"/>
      <c r="AI70" s="971"/>
      <c r="AJ70" s="971"/>
      <c r="AK70" s="971">
        <v>92</v>
      </c>
      <c r="AL70" s="971"/>
      <c r="AM70" s="971"/>
      <c r="AN70" s="971"/>
      <c r="AO70" s="971"/>
      <c r="AP70" s="971">
        <v>314</v>
      </c>
      <c r="AQ70" s="971"/>
      <c r="AR70" s="971"/>
      <c r="AS70" s="971"/>
      <c r="AT70" s="971"/>
      <c r="AU70" s="971">
        <v>47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546</v>
      </c>
      <c r="C71" s="975"/>
      <c r="D71" s="975"/>
      <c r="E71" s="975"/>
      <c r="F71" s="975"/>
      <c r="G71" s="975"/>
      <c r="H71" s="975"/>
      <c r="I71" s="975"/>
      <c r="J71" s="975"/>
      <c r="K71" s="975"/>
      <c r="L71" s="975"/>
      <c r="M71" s="975"/>
      <c r="N71" s="975"/>
      <c r="O71" s="975"/>
      <c r="P71" s="976"/>
      <c r="Q71" s="977">
        <v>10649</v>
      </c>
      <c r="R71" s="971"/>
      <c r="S71" s="971"/>
      <c r="T71" s="971"/>
      <c r="U71" s="971"/>
      <c r="V71" s="971">
        <v>10164</v>
      </c>
      <c r="W71" s="971"/>
      <c r="X71" s="971"/>
      <c r="Y71" s="971"/>
      <c r="Z71" s="971"/>
      <c r="AA71" s="971">
        <v>485</v>
      </c>
      <c r="AB71" s="971"/>
      <c r="AC71" s="971"/>
      <c r="AD71" s="971"/>
      <c r="AE71" s="971"/>
      <c r="AF71" s="971">
        <v>485</v>
      </c>
      <c r="AG71" s="971"/>
      <c r="AH71" s="971"/>
      <c r="AI71" s="971"/>
      <c r="AJ71" s="971"/>
      <c r="AK71" s="971">
        <v>1607</v>
      </c>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547</v>
      </c>
      <c r="C72" s="975"/>
      <c r="D72" s="975"/>
      <c r="E72" s="975"/>
      <c r="F72" s="975"/>
      <c r="G72" s="975"/>
      <c r="H72" s="975"/>
      <c r="I72" s="975"/>
      <c r="J72" s="975"/>
      <c r="K72" s="975"/>
      <c r="L72" s="975"/>
      <c r="M72" s="975"/>
      <c r="N72" s="975"/>
      <c r="O72" s="975"/>
      <c r="P72" s="976"/>
      <c r="Q72" s="977">
        <v>103</v>
      </c>
      <c r="R72" s="971"/>
      <c r="S72" s="971"/>
      <c r="T72" s="971"/>
      <c r="U72" s="971"/>
      <c r="V72" s="971">
        <v>102</v>
      </c>
      <c r="W72" s="971"/>
      <c r="X72" s="971"/>
      <c r="Y72" s="971"/>
      <c r="Z72" s="971"/>
      <c r="AA72" s="971">
        <v>0</v>
      </c>
      <c r="AB72" s="971"/>
      <c r="AC72" s="971"/>
      <c r="AD72" s="971"/>
      <c r="AE72" s="971"/>
      <c r="AF72" s="971">
        <v>0</v>
      </c>
      <c r="AG72" s="971"/>
      <c r="AH72" s="971"/>
      <c r="AI72" s="971"/>
      <c r="AJ72" s="971"/>
      <c r="AK72" s="971">
        <v>0</v>
      </c>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548</v>
      </c>
      <c r="C73" s="975"/>
      <c r="D73" s="975"/>
      <c r="E73" s="975"/>
      <c r="F73" s="975"/>
      <c r="G73" s="975"/>
      <c r="H73" s="975"/>
      <c r="I73" s="975"/>
      <c r="J73" s="975"/>
      <c r="K73" s="975"/>
      <c r="L73" s="975"/>
      <c r="M73" s="975"/>
      <c r="N73" s="975"/>
      <c r="O73" s="975"/>
      <c r="P73" s="976"/>
      <c r="Q73" s="977">
        <v>1766</v>
      </c>
      <c r="R73" s="971"/>
      <c r="S73" s="971"/>
      <c r="T73" s="971"/>
      <c r="U73" s="971"/>
      <c r="V73" s="971">
        <v>1716</v>
      </c>
      <c r="W73" s="971"/>
      <c r="X73" s="971"/>
      <c r="Y73" s="971"/>
      <c r="Z73" s="971"/>
      <c r="AA73" s="971">
        <v>51</v>
      </c>
      <c r="AB73" s="971"/>
      <c r="AC73" s="971"/>
      <c r="AD73" s="971"/>
      <c r="AE73" s="971"/>
      <c r="AF73" s="971">
        <v>46</v>
      </c>
      <c r="AG73" s="971"/>
      <c r="AH73" s="971"/>
      <c r="AI73" s="971"/>
      <c r="AJ73" s="971"/>
      <c r="AK73" s="971">
        <v>162</v>
      </c>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549</v>
      </c>
      <c r="C74" s="975"/>
      <c r="D74" s="975"/>
      <c r="E74" s="975"/>
      <c r="F74" s="975"/>
      <c r="G74" s="975"/>
      <c r="H74" s="975"/>
      <c r="I74" s="975"/>
      <c r="J74" s="975"/>
      <c r="K74" s="975"/>
      <c r="L74" s="975"/>
      <c r="M74" s="975"/>
      <c r="N74" s="975"/>
      <c r="O74" s="975"/>
      <c r="P74" s="976"/>
      <c r="Q74" s="977">
        <v>2380</v>
      </c>
      <c r="R74" s="971"/>
      <c r="S74" s="971"/>
      <c r="T74" s="971"/>
      <c r="U74" s="971"/>
      <c r="V74" s="971">
        <v>2346</v>
      </c>
      <c r="W74" s="971"/>
      <c r="X74" s="971"/>
      <c r="Y74" s="971"/>
      <c r="Z74" s="971"/>
      <c r="AA74" s="971">
        <v>34</v>
      </c>
      <c r="AB74" s="971"/>
      <c r="AC74" s="971"/>
      <c r="AD74" s="971"/>
      <c r="AE74" s="971"/>
      <c r="AF74" s="971">
        <v>2662</v>
      </c>
      <c r="AG74" s="971"/>
      <c r="AH74" s="971"/>
      <c r="AI74" s="971"/>
      <c r="AJ74" s="971"/>
      <c r="AK74" s="971">
        <v>34</v>
      </c>
      <c r="AL74" s="971"/>
      <c r="AM74" s="971"/>
      <c r="AN74" s="971"/>
      <c r="AO74" s="971"/>
      <c r="AP74" s="971">
        <v>1110</v>
      </c>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550</v>
      </c>
      <c r="C75" s="975"/>
      <c r="D75" s="975"/>
      <c r="E75" s="975"/>
      <c r="F75" s="975"/>
      <c r="G75" s="975"/>
      <c r="H75" s="975"/>
      <c r="I75" s="975"/>
      <c r="J75" s="975"/>
      <c r="K75" s="975"/>
      <c r="L75" s="975"/>
      <c r="M75" s="975"/>
      <c r="N75" s="975"/>
      <c r="O75" s="975"/>
      <c r="P75" s="976"/>
      <c r="Q75" s="978">
        <v>2450</v>
      </c>
      <c r="R75" s="979"/>
      <c r="S75" s="979"/>
      <c r="T75" s="979"/>
      <c r="U75" s="980"/>
      <c r="V75" s="981">
        <v>2079</v>
      </c>
      <c r="W75" s="979"/>
      <c r="X75" s="979"/>
      <c r="Y75" s="979"/>
      <c r="Z75" s="980"/>
      <c r="AA75" s="981">
        <v>371</v>
      </c>
      <c r="AB75" s="979"/>
      <c r="AC75" s="979"/>
      <c r="AD75" s="979"/>
      <c r="AE75" s="980"/>
      <c r="AF75" s="981">
        <v>3221</v>
      </c>
      <c r="AG75" s="979"/>
      <c r="AH75" s="979"/>
      <c r="AI75" s="979"/>
      <c r="AJ75" s="980"/>
      <c r="AK75" s="981">
        <v>9</v>
      </c>
      <c r="AL75" s="979"/>
      <c r="AM75" s="979"/>
      <c r="AN75" s="979"/>
      <c r="AO75" s="980"/>
      <c r="AP75" s="981">
        <v>3930</v>
      </c>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551</v>
      </c>
      <c r="C76" s="975"/>
      <c r="D76" s="975"/>
      <c r="E76" s="975"/>
      <c r="F76" s="975"/>
      <c r="G76" s="975"/>
      <c r="H76" s="975"/>
      <c r="I76" s="975"/>
      <c r="J76" s="975"/>
      <c r="K76" s="975"/>
      <c r="L76" s="975"/>
      <c r="M76" s="975"/>
      <c r="N76" s="975"/>
      <c r="O76" s="975"/>
      <c r="P76" s="976"/>
      <c r="Q76" s="978">
        <v>124</v>
      </c>
      <c r="R76" s="979"/>
      <c r="S76" s="979"/>
      <c r="T76" s="979"/>
      <c r="U76" s="980"/>
      <c r="V76" s="981">
        <v>119</v>
      </c>
      <c r="W76" s="979"/>
      <c r="X76" s="979"/>
      <c r="Y76" s="979"/>
      <c r="Z76" s="980"/>
      <c r="AA76" s="981">
        <v>5</v>
      </c>
      <c r="AB76" s="979"/>
      <c r="AC76" s="979"/>
      <c r="AD76" s="979"/>
      <c r="AE76" s="980"/>
      <c r="AF76" s="981">
        <v>5</v>
      </c>
      <c r="AG76" s="979"/>
      <c r="AH76" s="979"/>
      <c r="AI76" s="979"/>
      <c r="AJ76" s="980"/>
      <c r="AK76" s="981">
        <v>40</v>
      </c>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552</v>
      </c>
      <c r="C77" s="975"/>
      <c r="D77" s="975"/>
      <c r="E77" s="975"/>
      <c r="F77" s="975"/>
      <c r="G77" s="975"/>
      <c r="H77" s="975"/>
      <c r="I77" s="975"/>
      <c r="J77" s="975"/>
      <c r="K77" s="975"/>
      <c r="L77" s="975"/>
      <c r="M77" s="975"/>
      <c r="N77" s="975"/>
      <c r="O77" s="975"/>
      <c r="P77" s="976"/>
      <c r="Q77" s="978">
        <v>138788</v>
      </c>
      <c r="R77" s="979"/>
      <c r="S77" s="979"/>
      <c r="T77" s="979"/>
      <c r="U77" s="980"/>
      <c r="V77" s="981">
        <v>136779</v>
      </c>
      <c r="W77" s="979"/>
      <c r="X77" s="979"/>
      <c r="Y77" s="979"/>
      <c r="Z77" s="980"/>
      <c r="AA77" s="981">
        <v>2009</v>
      </c>
      <c r="AB77" s="979"/>
      <c r="AC77" s="979"/>
      <c r="AD77" s="979"/>
      <c r="AE77" s="980"/>
      <c r="AF77" s="981">
        <v>1914</v>
      </c>
      <c r="AG77" s="979"/>
      <c r="AH77" s="979"/>
      <c r="AI77" s="979"/>
      <c r="AJ77" s="980"/>
      <c r="AK77" s="981">
        <v>1048</v>
      </c>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553</v>
      </c>
      <c r="C78" s="975"/>
      <c r="D78" s="975"/>
      <c r="E78" s="975"/>
      <c r="F78" s="975"/>
      <c r="G78" s="975"/>
      <c r="H78" s="975"/>
      <c r="I78" s="975"/>
      <c r="J78" s="975"/>
      <c r="K78" s="975"/>
      <c r="L78" s="975"/>
      <c r="M78" s="975"/>
      <c r="N78" s="975"/>
      <c r="O78" s="975"/>
      <c r="P78" s="976"/>
      <c r="Q78" s="977">
        <v>1659</v>
      </c>
      <c r="R78" s="971"/>
      <c r="S78" s="971"/>
      <c r="T78" s="971"/>
      <c r="U78" s="971"/>
      <c r="V78" s="971">
        <v>1569</v>
      </c>
      <c r="W78" s="971"/>
      <c r="X78" s="971"/>
      <c r="Y78" s="971"/>
      <c r="Z78" s="971"/>
      <c r="AA78" s="971">
        <v>90</v>
      </c>
      <c r="AB78" s="971"/>
      <c r="AC78" s="971"/>
      <c r="AD78" s="971"/>
      <c r="AE78" s="971"/>
      <c r="AF78" s="971">
        <v>90</v>
      </c>
      <c r="AG78" s="971"/>
      <c r="AH78" s="971"/>
      <c r="AI78" s="971"/>
      <c r="AJ78" s="971"/>
      <c r="AK78" s="971" t="s">
        <v>540</v>
      </c>
      <c r="AL78" s="971"/>
      <c r="AM78" s="971"/>
      <c r="AN78" s="971"/>
      <c r="AO78" s="971"/>
      <c r="AP78" s="971">
        <v>108</v>
      </c>
      <c r="AQ78" s="971"/>
      <c r="AR78" s="971"/>
      <c r="AS78" s="971"/>
      <c r="AT78" s="971"/>
      <c r="AU78" s="971">
        <v>13</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8652</v>
      </c>
      <c r="AG88" s="959"/>
      <c r="AH88" s="959"/>
      <c r="AI88" s="959"/>
      <c r="AJ88" s="959"/>
      <c r="AK88" s="963"/>
      <c r="AL88" s="963"/>
      <c r="AM88" s="963"/>
      <c r="AN88" s="963"/>
      <c r="AO88" s="963"/>
      <c r="AP88" s="959">
        <v>5462</v>
      </c>
      <c r="AQ88" s="959"/>
      <c r="AR88" s="959"/>
      <c r="AS88" s="959"/>
      <c r="AT88" s="959"/>
      <c r="AU88" s="959">
        <v>60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v>
      </c>
      <c r="CS102" s="953"/>
      <c r="CT102" s="953"/>
      <c r="CU102" s="953"/>
      <c r="CV102" s="954"/>
      <c r="CW102" s="952" t="s">
        <v>540</v>
      </c>
      <c r="CX102" s="953"/>
      <c r="CY102" s="953"/>
      <c r="CZ102" s="953"/>
      <c r="DA102" s="954"/>
      <c r="DB102" s="952" t="s">
        <v>540</v>
      </c>
      <c r="DC102" s="953"/>
      <c r="DD102" s="953"/>
      <c r="DE102" s="953"/>
      <c r="DF102" s="954"/>
      <c r="DG102" s="952" t="s">
        <v>540</v>
      </c>
      <c r="DH102" s="953"/>
      <c r="DI102" s="953"/>
      <c r="DJ102" s="953"/>
      <c r="DK102" s="954"/>
      <c r="DL102" s="952" t="s">
        <v>540</v>
      </c>
      <c r="DM102" s="953"/>
      <c r="DN102" s="953"/>
      <c r="DO102" s="953"/>
      <c r="DP102" s="954"/>
      <c r="DQ102" s="952" t="s">
        <v>540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295</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295</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295</v>
      </c>
      <c r="DR109" s="896"/>
      <c r="DS109" s="896"/>
      <c r="DT109" s="896"/>
      <c r="DU109" s="897"/>
      <c r="DV109" s="898" t="s">
        <v>409</v>
      </c>
      <c r="DW109" s="896"/>
      <c r="DX109" s="896"/>
      <c r="DY109" s="896"/>
      <c r="DZ109" s="929"/>
    </row>
    <row r="110" spans="1:131" s="230" customFormat="1" ht="26.25" customHeight="1" x14ac:dyDescent="0.2">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586738</v>
      </c>
      <c r="AB110" s="889"/>
      <c r="AC110" s="889"/>
      <c r="AD110" s="889"/>
      <c r="AE110" s="890"/>
      <c r="AF110" s="891">
        <v>594087</v>
      </c>
      <c r="AG110" s="889"/>
      <c r="AH110" s="889"/>
      <c r="AI110" s="889"/>
      <c r="AJ110" s="890"/>
      <c r="AK110" s="891">
        <v>593508</v>
      </c>
      <c r="AL110" s="889"/>
      <c r="AM110" s="889"/>
      <c r="AN110" s="889"/>
      <c r="AO110" s="890"/>
      <c r="AP110" s="892">
        <v>14.6</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6735960</v>
      </c>
      <c r="BR110" s="842"/>
      <c r="BS110" s="842"/>
      <c r="BT110" s="842"/>
      <c r="BU110" s="842"/>
      <c r="BV110" s="842">
        <v>6354485</v>
      </c>
      <c r="BW110" s="842"/>
      <c r="BX110" s="842"/>
      <c r="BY110" s="842"/>
      <c r="BZ110" s="842"/>
      <c r="CA110" s="842">
        <v>6005721</v>
      </c>
      <c r="CB110" s="842"/>
      <c r="CC110" s="842"/>
      <c r="CD110" s="842"/>
      <c r="CE110" s="842"/>
      <c r="CF110" s="866">
        <v>147.69999999999999</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319445</v>
      </c>
      <c r="DH110" s="842"/>
      <c r="DI110" s="842"/>
      <c r="DJ110" s="842"/>
      <c r="DK110" s="842"/>
      <c r="DL110" s="842">
        <v>305217</v>
      </c>
      <c r="DM110" s="842"/>
      <c r="DN110" s="842"/>
      <c r="DO110" s="842"/>
      <c r="DP110" s="842"/>
      <c r="DQ110" s="842">
        <v>290989</v>
      </c>
      <c r="DR110" s="842"/>
      <c r="DS110" s="842"/>
      <c r="DT110" s="842"/>
      <c r="DU110" s="842"/>
      <c r="DV110" s="843">
        <v>7.2</v>
      </c>
      <c r="DW110" s="843"/>
      <c r="DX110" s="843"/>
      <c r="DY110" s="843"/>
      <c r="DZ110" s="844"/>
    </row>
    <row r="111" spans="1:131" s="230" customFormat="1" ht="26.25" customHeight="1" x14ac:dyDescent="0.2">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v>319445</v>
      </c>
      <c r="BR111" s="817"/>
      <c r="BS111" s="817"/>
      <c r="BT111" s="817"/>
      <c r="BU111" s="817"/>
      <c r="BV111" s="817">
        <v>305217</v>
      </c>
      <c r="BW111" s="817"/>
      <c r="BX111" s="817"/>
      <c r="BY111" s="817"/>
      <c r="BZ111" s="817"/>
      <c r="CA111" s="817">
        <v>416540</v>
      </c>
      <c r="CB111" s="817"/>
      <c r="CC111" s="817"/>
      <c r="CD111" s="817"/>
      <c r="CE111" s="817"/>
      <c r="CF111" s="875">
        <v>10.199999999999999</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1588835</v>
      </c>
      <c r="BR112" s="817"/>
      <c r="BS112" s="817"/>
      <c r="BT112" s="817"/>
      <c r="BU112" s="817"/>
      <c r="BV112" s="817">
        <v>1727554</v>
      </c>
      <c r="BW112" s="817"/>
      <c r="BX112" s="817"/>
      <c r="BY112" s="817"/>
      <c r="BZ112" s="817"/>
      <c r="CA112" s="817">
        <v>2082196</v>
      </c>
      <c r="CB112" s="817"/>
      <c r="CC112" s="817"/>
      <c r="CD112" s="817"/>
      <c r="CE112" s="817"/>
      <c r="CF112" s="875">
        <v>51.2</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106238</v>
      </c>
      <c r="AB113" s="919"/>
      <c r="AC113" s="919"/>
      <c r="AD113" s="919"/>
      <c r="AE113" s="920"/>
      <c r="AF113" s="921">
        <v>110516</v>
      </c>
      <c r="AG113" s="919"/>
      <c r="AH113" s="919"/>
      <c r="AI113" s="919"/>
      <c r="AJ113" s="920"/>
      <c r="AK113" s="921">
        <v>126672</v>
      </c>
      <c r="AL113" s="919"/>
      <c r="AM113" s="919"/>
      <c r="AN113" s="919"/>
      <c r="AO113" s="920"/>
      <c r="AP113" s="922">
        <v>3.1</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97735</v>
      </c>
      <c r="BR113" s="817"/>
      <c r="BS113" s="817"/>
      <c r="BT113" s="817"/>
      <c r="BU113" s="817"/>
      <c r="BV113" s="817">
        <v>48138</v>
      </c>
      <c r="BW113" s="817"/>
      <c r="BX113" s="817"/>
      <c r="BY113" s="817"/>
      <c r="BZ113" s="817"/>
      <c r="CA113" s="817">
        <v>60318</v>
      </c>
      <c r="CB113" s="817"/>
      <c r="CC113" s="817"/>
      <c r="CD113" s="817"/>
      <c r="CE113" s="817"/>
      <c r="CF113" s="875">
        <v>1.5</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90702</v>
      </c>
      <c r="AB114" s="780"/>
      <c r="AC114" s="780"/>
      <c r="AD114" s="780"/>
      <c r="AE114" s="781"/>
      <c r="AF114" s="782">
        <v>51408</v>
      </c>
      <c r="AG114" s="780"/>
      <c r="AH114" s="780"/>
      <c r="AI114" s="780"/>
      <c r="AJ114" s="781"/>
      <c r="AK114" s="782">
        <v>15840</v>
      </c>
      <c r="AL114" s="780"/>
      <c r="AM114" s="780"/>
      <c r="AN114" s="780"/>
      <c r="AO114" s="781"/>
      <c r="AP114" s="824">
        <v>0.4</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276854</v>
      </c>
      <c r="BR114" s="817"/>
      <c r="BS114" s="817"/>
      <c r="BT114" s="817"/>
      <c r="BU114" s="817"/>
      <c r="BV114" s="817">
        <v>251838</v>
      </c>
      <c r="BW114" s="817"/>
      <c r="BX114" s="817"/>
      <c r="BY114" s="817"/>
      <c r="BZ114" s="817"/>
      <c r="CA114" s="817">
        <v>239188</v>
      </c>
      <c r="CB114" s="817"/>
      <c r="CC114" s="817"/>
      <c r="CD114" s="817"/>
      <c r="CE114" s="817"/>
      <c r="CF114" s="875">
        <v>5.9</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783678</v>
      </c>
      <c r="AB117" s="903"/>
      <c r="AC117" s="903"/>
      <c r="AD117" s="903"/>
      <c r="AE117" s="904"/>
      <c r="AF117" s="905">
        <v>756011</v>
      </c>
      <c r="AG117" s="903"/>
      <c r="AH117" s="903"/>
      <c r="AI117" s="903"/>
      <c r="AJ117" s="904"/>
      <c r="AK117" s="905">
        <v>736020</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295</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439</v>
      </c>
      <c r="BP119" s="878"/>
      <c r="BQ119" s="879">
        <v>9018829</v>
      </c>
      <c r="BR119" s="845"/>
      <c r="BS119" s="845"/>
      <c r="BT119" s="845"/>
      <c r="BU119" s="845"/>
      <c r="BV119" s="845">
        <v>8687232</v>
      </c>
      <c r="BW119" s="845"/>
      <c r="BX119" s="845"/>
      <c r="BY119" s="845"/>
      <c r="BZ119" s="845"/>
      <c r="CA119" s="845">
        <v>8803963</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v>125551</v>
      </c>
      <c r="DR119" s="764"/>
      <c r="DS119" s="764"/>
      <c r="DT119" s="764"/>
      <c r="DU119" s="765"/>
      <c r="DV119" s="848">
        <v>3.1</v>
      </c>
      <c r="DW119" s="849"/>
      <c r="DX119" s="849"/>
      <c r="DY119" s="849"/>
      <c r="DZ119" s="850"/>
    </row>
    <row r="120" spans="1:130" s="230" customFormat="1" ht="26.25" customHeight="1" x14ac:dyDescent="0.2">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3908695</v>
      </c>
      <c r="BR120" s="842"/>
      <c r="BS120" s="842"/>
      <c r="BT120" s="842"/>
      <c r="BU120" s="842"/>
      <c r="BV120" s="842">
        <v>4248508</v>
      </c>
      <c r="BW120" s="842"/>
      <c r="BX120" s="842"/>
      <c r="BY120" s="842"/>
      <c r="BZ120" s="842"/>
      <c r="CA120" s="842">
        <v>4594158</v>
      </c>
      <c r="CB120" s="842"/>
      <c r="CC120" s="842"/>
      <c r="CD120" s="842"/>
      <c r="CE120" s="842"/>
      <c r="CF120" s="866">
        <v>113</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1588835</v>
      </c>
      <c r="DH120" s="842"/>
      <c r="DI120" s="842"/>
      <c r="DJ120" s="842"/>
      <c r="DK120" s="842"/>
      <c r="DL120" s="842">
        <v>1727554</v>
      </c>
      <c r="DM120" s="842"/>
      <c r="DN120" s="842"/>
      <c r="DO120" s="842"/>
      <c r="DP120" s="842"/>
      <c r="DQ120" s="842">
        <v>2082196</v>
      </c>
      <c r="DR120" s="842"/>
      <c r="DS120" s="842"/>
      <c r="DT120" s="842"/>
      <c r="DU120" s="842"/>
      <c r="DV120" s="843">
        <v>51.2</v>
      </c>
      <c r="DW120" s="843"/>
      <c r="DX120" s="843"/>
      <c r="DY120" s="843"/>
      <c r="DZ120" s="844"/>
    </row>
    <row r="121" spans="1:130" s="230" customFormat="1" ht="26.25" customHeight="1" x14ac:dyDescent="0.2">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411615</v>
      </c>
      <c r="BR121" s="817"/>
      <c r="BS121" s="817"/>
      <c r="BT121" s="817"/>
      <c r="BU121" s="817"/>
      <c r="BV121" s="817">
        <v>393038</v>
      </c>
      <c r="BW121" s="817"/>
      <c r="BX121" s="817"/>
      <c r="BY121" s="817"/>
      <c r="BZ121" s="817"/>
      <c r="CA121" s="817">
        <v>373645</v>
      </c>
      <c r="CB121" s="817"/>
      <c r="CC121" s="817"/>
      <c r="CD121" s="817"/>
      <c r="CE121" s="817"/>
      <c r="CF121" s="875">
        <v>9.1999999999999993</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x14ac:dyDescent="0.2">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5678021</v>
      </c>
      <c r="BR122" s="845"/>
      <c r="BS122" s="845"/>
      <c r="BT122" s="845"/>
      <c r="BU122" s="845"/>
      <c r="BV122" s="845">
        <v>5456001</v>
      </c>
      <c r="BW122" s="845"/>
      <c r="BX122" s="845"/>
      <c r="BY122" s="845"/>
      <c r="BZ122" s="845"/>
      <c r="CA122" s="845">
        <v>5377816</v>
      </c>
      <c r="CB122" s="845"/>
      <c r="CC122" s="845"/>
      <c r="CD122" s="845"/>
      <c r="CE122" s="845"/>
      <c r="CF122" s="846">
        <v>132.30000000000001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447</v>
      </c>
      <c r="BP123" s="878"/>
      <c r="BQ123" s="832">
        <v>9998331</v>
      </c>
      <c r="BR123" s="833"/>
      <c r="BS123" s="833"/>
      <c r="BT123" s="833"/>
      <c r="BU123" s="833"/>
      <c r="BV123" s="833">
        <v>10097547</v>
      </c>
      <c r="BW123" s="833"/>
      <c r="BX123" s="833"/>
      <c r="BY123" s="833"/>
      <c r="BZ123" s="833"/>
      <c r="CA123" s="833">
        <v>10345619</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10520</v>
      </c>
      <c r="AB128" s="801"/>
      <c r="AC128" s="801"/>
      <c r="AD128" s="801"/>
      <c r="AE128" s="802"/>
      <c r="AF128" s="803">
        <v>10775</v>
      </c>
      <c r="AG128" s="801"/>
      <c r="AH128" s="801"/>
      <c r="AI128" s="801"/>
      <c r="AJ128" s="802"/>
      <c r="AK128" s="803">
        <v>11392</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4500536</v>
      </c>
      <c r="AB129" s="780"/>
      <c r="AC129" s="780"/>
      <c r="AD129" s="780"/>
      <c r="AE129" s="781"/>
      <c r="AF129" s="782">
        <v>4397496</v>
      </c>
      <c r="AG129" s="780"/>
      <c r="AH129" s="780"/>
      <c r="AI129" s="780"/>
      <c r="AJ129" s="781"/>
      <c r="AK129" s="782">
        <v>4533797</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493268</v>
      </c>
      <c r="AB130" s="780"/>
      <c r="AC130" s="780"/>
      <c r="AD130" s="780"/>
      <c r="AE130" s="781"/>
      <c r="AF130" s="782">
        <v>484126</v>
      </c>
      <c r="AG130" s="780"/>
      <c r="AH130" s="780"/>
      <c r="AI130" s="780"/>
      <c r="AJ130" s="781"/>
      <c r="AK130" s="782">
        <v>467754</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6.6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4007268</v>
      </c>
      <c r="AB131" s="764"/>
      <c r="AC131" s="764"/>
      <c r="AD131" s="764"/>
      <c r="AE131" s="765"/>
      <c r="AF131" s="766">
        <v>3913370</v>
      </c>
      <c r="AG131" s="764"/>
      <c r="AH131" s="764"/>
      <c r="AI131" s="764"/>
      <c r="AJ131" s="765"/>
      <c r="AK131" s="766">
        <v>4066043</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6.9845590560000002</v>
      </c>
      <c r="AB132" s="745"/>
      <c r="AC132" s="745"/>
      <c r="AD132" s="745"/>
      <c r="AE132" s="746"/>
      <c r="AF132" s="747">
        <v>6.6722521659999998</v>
      </c>
      <c r="AG132" s="745"/>
      <c r="AH132" s="745"/>
      <c r="AI132" s="745"/>
      <c r="AJ132" s="746"/>
      <c r="AK132" s="747">
        <v>6.3175426330000004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7.8</v>
      </c>
      <c r="AB133" s="724"/>
      <c r="AC133" s="724"/>
      <c r="AD133" s="724"/>
      <c r="AE133" s="725"/>
      <c r="AF133" s="723">
        <v>7</v>
      </c>
      <c r="AG133" s="724"/>
      <c r="AH133" s="724"/>
      <c r="AI133" s="724"/>
      <c r="AJ133" s="725"/>
      <c r="AK133" s="723">
        <v>6.6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UikJSDRDtFgmkPdx2VM7H6ti777UKjRJ5AC86XdvJRLFtPBHGt3YZKz3lzJRhtL8FViZ7MyLyomgLndNKgh5A==" saltValue="2VRO1s7TeDrJVV9F4oU3L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60" zoomScaleNormal="85" workbookViewId="0">
      <selection activeCell="AM14" sqref="AM14:AT1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EdeutQt/5rB5WzdavN+jPK9iI6WF6z5BiT6a9lPB1mnaOuOnNBF/WQDdvB9Z2xLd4QDVEUKOcy5PTndv6OA3Q==" saltValue="htqWPlrZ5tj93hmtomGA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AM14" sqref="AM14:AT14"/>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yFzWz/0CJRjNHBd1DrUWUeOebrLxpOIU0E9uMbUtBnrKlCVblR5lYtXLIyB51VnF77w/n/KYxsArFkrLqnenA==" saltValue="dliOjJELmXjlwq2ZkxII8Q=="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M14" sqref="AM14:AT14"/>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1538478</v>
      </c>
      <c r="AP9" s="281">
        <v>87538</v>
      </c>
      <c r="AQ9" s="282">
        <v>93942</v>
      </c>
      <c r="AR9" s="283">
        <v>-6.8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194084</v>
      </c>
      <c r="AP10" s="284">
        <v>11043</v>
      </c>
      <c r="AQ10" s="285">
        <v>12590</v>
      </c>
      <c r="AR10" s="286">
        <v>-12.3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461</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v>24</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31055</v>
      </c>
      <c r="AP13" s="284">
        <v>1767</v>
      </c>
      <c r="AQ13" s="285">
        <v>3962</v>
      </c>
      <c r="AR13" s="286">
        <v>-55.4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15746</v>
      </c>
      <c r="AP14" s="284">
        <v>896</v>
      </c>
      <c r="AQ14" s="285">
        <v>1657</v>
      </c>
      <c r="AR14" s="286">
        <v>-45.9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-95061</v>
      </c>
      <c r="AP15" s="284">
        <v>-5409</v>
      </c>
      <c r="AQ15" s="285">
        <v>-5526</v>
      </c>
      <c r="AR15" s="286">
        <v>-2.1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1684302</v>
      </c>
      <c r="AP16" s="284">
        <v>95835</v>
      </c>
      <c r="AQ16" s="285">
        <v>107111</v>
      </c>
      <c r="AR16" s="286">
        <v>-10.5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8.08</v>
      </c>
      <c r="AP21" s="298">
        <v>9.3000000000000007</v>
      </c>
      <c r="AQ21" s="299">
        <v>-1.22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99.1</v>
      </c>
      <c r="AP22" s="303">
        <v>96.8</v>
      </c>
      <c r="AQ22" s="304">
        <v>2.2999999999999998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593508</v>
      </c>
      <c r="AP32" s="312">
        <v>33770</v>
      </c>
      <c r="AQ32" s="313">
        <v>49869</v>
      </c>
      <c r="AR32" s="314">
        <v>-32.299999999999997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t="s">
        <v>484</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126672</v>
      </c>
      <c r="AP35" s="312">
        <v>7208</v>
      </c>
      <c r="AQ35" s="313">
        <v>14647</v>
      </c>
      <c r="AR35" s="314">
        <v>-50.8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15840</v>
      </c>
      <c r="AP36" s="312">
        <v>901</v>
      </c>
      <c r="AQ36" s="313">
        <v>2417</v>
      </c>
      <c r="AR36" s="314">
        <v>-62.7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484</v>
      </c>
      <c r="AP37" s="312" t="s">
        <v>484</v>
      </c>
      <c r="AQ37" s="313">
        <v>490</v>
      </c>
      <c r="AR37" s="314" t="s">
        <v>484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2</v>
      </c>
      <c r="AR38" s="304" t="s">
        <v>484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-11392</v>
      </c>
      <c r="AP39" s="312">
        <v>-648</v>
      </c>
      <c r="AQ39" s="313">
        <v>-2755</v>
      </c>
      <c r="AR39" s="314">
        <v>-76.5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-467754</v>
      </c>
      <c r="AP40" s="312">
        <v>-26615</v>
      </c>
      <c r="AQ40" s="313">
        <v>-44075</v>
      </c>
      <c r="AR40" s="314">
        <v>-39.6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256874</v>
      </c>
      <c r="AP41" s="312">
        <v>14616</v>
      </c>
      <c r="AQ41" s="313">
        <v>20595</v>
      </c>
      <c r="AR41" s="314">
        <v>-29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1787147</v>
      </c>
      <c r="AN51" s="334">
        <v>102363</v>
      </c>
      <c r="AO51" s="335">
        <v>132.6</v>
      </c>
      <c r="AP51" s="336">
        <v>87464</v>
      </c>
      <c r="AQ51" s="337">
        <v>19</v>
      </c>
      <c r="AR51" s="338">
        <v>113.6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252802</v>
      </c>
      <c r="AN52" s="342">
        <v>14480</v>
      </c>
      <c r="AO52" s="343">
        <v>-18.5</v>
      </c>
      <c r="AP52" s="344">
        <v>47479</v>
      </c>
      <c r="AQ52" s="345">
        <v>10.199999999999999</v>
      </c>
      <c r="AR52" s="346">
        <v>-28.7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1434443</v>
      </c>
      <c r="AN53" s="334">
        <v>82170</v>
      </c>
      <c r="AO53" s="335">
        <v>-19.7</v>
      </c>
      <c r="AP53" s="336">
        <v>96248</v>
      </c>
      <c r="AQ53" s="337">
        <v>10</v>
      </c>
      <c r="AR53" s="338">
        <v>-29.7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190491</v>
      </c>
      <c r="AN54" s="342">
        <v>10912</v>
      </c>
      <c r="AO54" s="343">
        <v>-24.6</v>
      </c>
      <c r="AP54" s="344">
        <v>55768</v>
      </c>
      <c r="AQ54" s="345">
        <v>17.5</v>
      </c>
      <c r="AR54" s="346">
        <v>-42.1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799257</v>
      </c>
      <c r="AN55" s="334">
        <v>45695</v>
      </c>
      <c r="AO55" s="335">
        <v>-44.4</v>
      </c>
      <c r="AP55" s="336">
        <v>76413</v>
      </c>
      <c r="AQ55" s="337">
        <v>-20.6</v>
      </c>
      <c r="AR55" s="338">
        <v>-23.8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151916</v>
      </c>
      <c r="AN56" s="342">
        <v>8685</v>
      </c>
      <c r="AO56" s="343">
        <v>-20.399999999999999</v>
      </c>
      <c r="AP56" s="344">
        <v>39658</v>
      </c>
      <c r="AQ56" s="345">
        <v>-28.9</v>
      </c>
      <c r="AR56" s="346">
        <v>8.5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354015</v>
      </c>
      <c r="AN57" s="334">
        <v>20178</v>
      </c>
      <c r="AO57" s="335">
        <v>-55.8</v>
      </c>
      <c r="AP57" s="336">
        <v>66481</v>
      </c>
      <c r="AQ57" s="337">
        <v>-13</v>
      </c>
      <c r="AR57" s="338">
        <v>-42.8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153625</v>
      </c>
      <c r="AN58" s="342">
        <v>8756</v>
      </c>
      <c r="AO58" s="343">
        <v>0.8</v>
      </c>
      <c r="AP58" s="344">
        <v>36120</v>
      </c>
      <c r="AQ58" s="345">
        <v>-8.9</v>
      </c>
      <c r="AR58" s="346">
        <v>9.6999999999999993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448444</v>
      </c>
      <c r="AN59" s="334">
        <v>25516</v>
      </c>
      <c r="AO59" s="335">
        <v>26.5</v>
      </c>
      <c r="AP59" s="336">
        <v>67825</v>
      </c>
      <c r="AQ59" s="337">
        <v>2</v>
      </c>
      <c r="AR59" s="338">
        <v>24.5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150309</v>
      </c>
      <c r="AN60" s="342">
        <v>8552</v>
      </c>
      <c r="AO60" s="343">
        <v>-2.2999999999999998</v>
      </c>
      <c r="AP60" s="344">
        <v>39417</v>
      </c>
      <c r="AQ60" s="345">
        <v>9.1</v>
      </c>
      <c r="AR60" s="346">
        <v>-11.4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964661</v>
      </c>
      <c r="AN61" s="349">
        <v>55184</v>
      </c>
      <c r="AO61" s="350">
        <v>7.8</v>
      </c>
      <c r="AP61" s="351">
        <v>78886</v>
      </c>
      <c r="AQ61" s="352">
        <v>-0.5</v>
      </c>
      <c r="AR61" s="338">
        <v>8.3000000000000007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179829</v>
      </c>
      <c r="AN62" s="342">
        <v>10277</v>
      </c>
      <c r="AO62" s="343">
        <v>-13</v>
      </c>
      <c r="AP62" s="344">
        <v>43688</v>
      </c>
      <c r="AQ62" s="345">
        <v>-0.2</v>
      </c>
      <c r="AR62" s="346">
        <v>-12.8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9EV/4lD0uwLT2nmEwR695ZykLBKVVWcHL4WF1fgwDRrGeBcsswwOn+NLdhgWTsM6a4K74nm0DIUHxWr5kfn1lQ==" saltValue="TyUGKtNF3jynGj4psRmm4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M14" sqref="AM14:AT14"/>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13n2Q8ly8ZvoSPwo9QX1LfOXWidDDb1eMNRiOkOAZJ3gIyPsrxeAGpXP1OyYwuWolNf9oPcK4fQkwSAJwevBjA==" saltValue="F9j0FqZmk5laH/VUQWreF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election activeCell="AM14" sqref="AM14:AT14"/>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07HxgHJSKXNrOAfk9uB8i45OUJ/F1esg8cfNReun55aJV/OC19G0O3t7+2pUppqg6I7axyLMrvkHhyXR9bT8RQ==" saltValue="PrIZ5CBlhecLKyf2i09pI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AM14" sqref="AM14:AT1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11.02</v>
      </c>
      <c r="G47" s="12">
        <v>9.27</v>
      </c>
      <c r="H47" s="12">
        <v>17.829999999999998</v>
      </c>
      <c r="I47" s="12">
        <v>21.44</v>
      </c>
      <c r="J47" s="13">
        <v>27.12</v>
      </c>
    </row>
    <row r="48" spans="2:10" ht="57.75" customHeight="1" x14ac:dyDescent="0.2">
      <c r="B48" s="14"/>
      <c r="C48" s="1141" t="s">
        <v>4</v>
      </c>
      <c r="D48" s="1141"/>
      <c r="E48" s="1142"/>
      <c r="F48" s="15">
        <v>2.74</v>
      </c>
      <c r="G48" s="16">
        <v>4.67</v>
      </c>
      <c r="H48" s="16">
        <v>6.1</v>
      </c>
      <c r="I48" s="16">
        <v>6.4</v>
      </c>
      <c r="J48" s="17">
        <v>6.41</v>
      </c>
    </row>
    <row r="49" spans="2:10" ht="57.75" customHeight="1" thickBot="1" x14ac:dyDescent="0.25">
      <c r="B49" s="18"/>
      <c r="C49" s="1143" t="s">
        <v>5</v>
      </c>
      <c r="D49" s="1143"/>
      <c r="E49" s="1144"/>
      <c r="F49" s="19" t="s">
        <v>528</v>
      </c>
      <c r="G49" s="20">
        <v>0.81</v>
      </c>
      <c r="H49" s="20">
        <v>11.09</v>
      </c>
      <c r="I49" s="20">
        <v>3.34</v>
      </c>
      <c r="J49" s="21">
        <v>6.53</v>
      </c>
    </row>
    <row r="50" spans="2:10" ht="13.2" x14ac:dyDescent="0.2"/>
  </sheetData>
  <sheetProtection algorithmName="SHA-512" hashValue="1DeLl20n9La2yaBUOYz1rL6OPCChsytQv4bOnBkp7nDczn+QCdCSBjZNHf3hQcWmRJZA/fSetmQo5T2gY7yQrA==" saltValue="o3IZfjF3wue0n/YIb/SY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AM14" sqref="AM14:AT1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529</v>
      </c>
      <c r="D34" s="1151"/>
      <c r="E34" s="1152"/>
      <c r="F34" s="32">
        <v>2.74</v>
      </c>
      <c r="G34" s="33">
        <v>4.67</v>
      </c>
      <c r="H34" s="33">
        <v>6.09</v>
      </c>
      <c r="I34" s="33">
        <v>6.4</v>
      </c>
      <c r="J34" s="34">
        <v>6.4</v>
      </c>
      <c r="K34" s="22"/>
      <c r="L34" s="22"/>
      <c r="M34" s="22"/>
      <c r="N34" s="22"/>
      <c r="O34" s="22"/>
      <c r="P34" s="22"/>
    </row>
    <row r="35" spans="1:16" ht="39" customHeight="1" x14ac:dyDescent="0.2">
      <c r="A35" s="22"/>
      <c r="B35" s="35"/>
      <c r="C35" s="1145" t="s">
        <v>530</v>
      </c>
      <c r="D35" s="1146"/>
      <c r="E35" s="1147"/>
      <c r="F35" s="36">
        <v>1.86</v>
      </c>
      <c r="G35" s="37">
        <v>2.75</v>
      </c>
      <c r="H35" s="37">
        <v>3.04</v>
      </c>
      <c r="I35" s="37">
        <v>3.49</v>
      </c>
      <c r="J35" s="38">
        <v>4.04</v>
      </c>
      <c r="K35" s="22"/>
      <c r="L35" s="22"/>
      <c r="M35" s="22"/>
      <c r="N35" s="22"/>
      <c r="O35" s="22"/>
      <c r="P35" s="22"/>
    </row>
    <row r="36" spans="1:16" ht="39" customHeight="1" x14ac:dyDescent="0.2">
      <c r="A36" s="22"/>
      <c r="B36" s="35"/>
      <c r="C36" s="1145" t="s">
        <v>531</v>
      </c>
      <c r="D36" s="1146"/>
      <c r="E36" s="1147"/>
      <c r="F36" s="36">
        <v>1.71</v>
      </c>
      <c r="G36" s="37">
        <v>3.48</v>
      </c>
      <c r="H36" s="37">
        <v>1.96</v>
      </c>
      <c r="I36" s="37">
        <v>1.95</v>
      </c>
      <c r="J36" s="38">
        <v>1.71</v>
      </c>
      <c r="K36" s="22"/>
      <c r="L36" s="22"/>
      <c r="M36" s="22"/>
      <c r="N36" s="22"/>
      <c r="O36" s="22"/>
      <c r="P36" s="22"/>
    </row>
    <row r="37" spans="1:16" ht="39" customHeight="1" x14ac:dyDescent="0.2">
      <c r="A37" s="22"/>
      <c r="B37" s="35"/>
      <c r="C37" s="1145" t="s">
        <v>532</v>
      </c>
      <c r="D37" s="1146"/>
      <c r="E37" s="1147"/>
      <c r="F37" s="36">
        <v>0</v>
      </c>
      <c r="G37" s="37">
        <v>0</v>
      </c>
      <c r="H37" s="37">
        <v>0</v>
      </c>
      <c r="I37" s="37">
        <v>0.01</v>
      </c>
      <c r="J37" s="38">
        <v>0.15</v>
      </c>
      <c r="K37" s="22"/>
      <c r="L37" s="22"/>
      <c r="M37" s="22"/>
      <c r="N37" s="22"/>
      <c r="O37" s="22"/>
      <c r="P37" s="22"/>
    </row>
    <row r="38" spans="1:16" ht="39" customHeight="1" x14ac:dyDescent="0.2">
      <c r="A38" s="22"/>
      <c r="B38" s="35"/>
      <c r="C38" s="1145"/>
      <c r="D38" s="1146"/>
      <c r="E38" s="1147"/>
      <c r="F38" s="36"/>
      <c r="G38" s="37"/>
      <c r="H38" s="37"/>
      <c r="I38" s="37"/>
      <c r="J38" s="38"/>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533</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534</v>
      </c>
      <c r="D43" s="1149"/>
      <c r="E43" s="1150"/>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N+0DG8m7CAX5ie/+9H3Q7RS9sR7BCeOvKNUX5ok7NVoGlqrpPm+6LRBi4VDNmdm7mPMGfh5oPiRgcJXkO6rZA==" saltValue="sRlJfqWOwr98CPJErLBS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election activeCell="AM14" sqref="AM14:AT1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557</v>
      </c>
      <c r="L45" s="60">
        <v>574</v>
      </c>
      <c r="M45" s="60">
        <v>587</v>
      </c>
      <c r="N45" s="60">
        <v>594</v>
      </c>
      <c r="O45" s="61">
        <v>594</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2">
      <c r="A48" s="48"/>
      <c r="B48" s="1178"/>
      <c r="C48" s="1179"/>
      <c r="D48" s="62"/>
      <c r="E48" s="1155" t="s">
        <v>13</v>
      </c>
      <c r="F48" s="1155"/>
      <c r="G48" s="1155"/>
      <c r="H48" s="1155"/>
      <c r="I48" s="1155"/>
      <c r="J48" s="1156"/>
      <c r="K48" s="63">
        <v>118</v>
      </c>
      <c r="L48" s="64">
        <v>113</v>
      </c>
      <c r="M48" s="64">
        <v>106</v>
      </c>
      <c r="N48" s="64">
        <v>111</v>
      </c>
      <c r="O48" s="65">
        <v>127</v>
      </c>
      <c r="P48" s="48"/>
      <c r="Q48" s="48"/>
      <c r="R48" s="48"/>
      <c r="S48" s="48"/>
      <c r="T48" s="48"/>
      <c r="U48" s="48"/>
    </row>
    <row r="49" spans="1:21" ht="30.75" customHeight="1" x14ac:dyDescent="0.2">
      <c r="A49" s="48"/>
      <c r="B49" s="1178"/>
      <c r="C49" s="1179"/>
      <c r="D49" s="62"/>
      <c r="E49" s="1155" t="s">
        <v>14</v>
      </c>
      <c r="F49" s="1155"/>
      <c r="G49" s="1155"/>
      <c r="H49" s="1155"/>
      <c r="I49" s="1155"/>
      <c r="J49" s="1156"/>
      <c r="K49" s="63">
        <v>118</v>
      </c>
      <c r="L49" s="64">
        <v>119</v>
      </c>
      <c r="M49" s="64">
        <v>109</v>
      </c>
      <c r="N49" s="64">
        <v>51</v>
      </c>
      <c r="O49" s="65">
        <v>16</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513</v>
      </c>
      <c r="L52" s="64">
        <v>512</v>
      </c>
      <c r="M52" s="64">
        <v>504</v>
      </c>
      <c r="N52" s="64">
        <v>495</v>
      </c>
      <c r="O52" s="65">
        <v>479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280</v>
      </c>
      <c r="L53" s="69">
        <v>294</v>
      </c>
      <c r="M53" s="69">
        <v>298</v>
      </c>
      <c r="N53" s="69">
        <v>261</v>
      </c>
      <c r="O53" s="70">
        <v>258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535</v>
      </c>
      <c r="L57" s="81" t="s">
        <v>536</v>
      </c>
      <c r="M57" s="81" t="s">
        <v>537</v>
      </c>
      <c r="N57" s="81" t="s">
        <v>538</v>
      </c>
      <c r="O57" s="82" t="s">
        <v>539</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FjU53zta/zgdcusExBFPb0rTvpT909yZyMIYHHluzfwP9duLKKKc9n2z0Ig/6+OPgNwx2odu7zBMCTbkDsbA==" saltValue="pYnAIWeNmD1iWlwmmqEy0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AM14" sqref="AM14:AT14"/>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5">
        <v>6443</v>
      </c>
      <c r="J41" s="356">
        <v>6655</v>
      </c>
      <c r="K41" s="356">
        <v>6736</v>
      </c>
      <c r="L41" s="356">
        <v>6354</v>
      </c>
      <c r="M41" s="357">
        <v>6006</v>
      </c>
    </row>
    <row r="42" spans="2:13" ht="27.75" customHeight="1" x14ac:dyDescent="0.2">
      <c r="B42" s="1186"/>
      <c r="C42" s="1187"/>
      <c r="D42" s="106"/>
      <c r="E42" s="1190" t="s">
        <v>32</v>
      </c>
      <c r="F42" s="1190"/>
      <c r="G42" s="1190"/>
      <c r="H42" s="1191"/>
      <c r="I42" s="358">
        <v>348</v>
      </c>
      <c r="J42" s="359">
        <v>334</v>
      </c>
      <c r="K42" s="359">
        <v>319</v>
      </c>
      <c r="L42" s="359">
        <v>305</v>
      </c>
      <c r="M42" s="360">
        <v>417</v>
      </c>
    </row>
    <row r="43" spans="2:13" ht="27.75" customHeight="1" x14ac:dyDescent="0.2">
      <c r="B43" s="1186"/>
      <c r="C43" s="1187"/>
      <c r="D43" s="106"/>
      <c r="E43" s="1190" t="s">
        <v>33</v>
      </c>
      <c r="F43" s="1190"/>
      <c r="G43" s="1190"/>
      <c r="H43" s="1191"/>
      <c r="I43" s="358">
        <v>1707</v>
      </c>
      <c r="J43" s="359">
        <v>1637</v>
      </c>
      <c r="K43" s="359">
        <v>1589</v>
      </c>
      <c r="L43" s="359">
        <v>1728</v>
      </c>
      <c r="M43" s="360">
        <v>2082</v>
      </c>
    </row>
    <row r="44" spans="2:13" ht="27.75" customHeight="1" x14ac:dyDescent="0.2">
      <c r="B44" s="1186"/>
      <c r="C44" s="1187"/>
      <c r="D44" s="106"/>
      <c r="E44" s="1190" t="s">
        <v>34</v>
      </c>
      <c r="F44" s="1190"/>
      <c r="G44" s="1190"/>
      <c r="H44" s="1191"/>
      <c r="I44" s="358">
        <v>310</v>
      </c>
      <c r="J44" s="359">
        <v>199</v>
      </c>
      <c r="K44" s="359">
        <v>98</v>
      </c>
      <c r="L44" s="359">
        <v>48</v>
      </c>
      <c r="M44" s="360">
        <v>60</v>
      </c>
    </row>
    <row r="45" spans="2:13" ht="27.75" customHeight="1" x14ac:dyDescent="0.2">
      <c r="B45" s="1186"/>
      <c r="C45" s="1187"/>
      <c r="D45" s="106"/>
      <c r="E45" s="1190" t="s">
        <v>35</v>
      </c>
      <c r="F45" s="1190"/>
      <c r="G45" s="1190"/>
      <c r="H45" s="1191"/>
      <c r="I45" s="358">
        <v>331</v>
      </c>
      <c r="J45" s="359">
        <v>305</v>
      </c>
      <c r="K45" s="359">
        <v>277</v>
      </c>
      <c r="L45" s="359">
        <v>252</v>
      </c>
      <c r="M45" s="360">
        <v>239</v>
      </c>
    </row>
    <row r="46" spans="2:13" ht="27.75" customHeight="1" x14ac:dyDescent="0.2">
      <c r="B46" s="1186"/>
      <c r="C46" s="1187"/>
      <c r="D46" s="107"/>
      <c r="E46" s="1190" t="s">
        <v>36</v>
      </c>
      <c r="F46" s="1190"/>
      <c r="G46" s="1190"/>
      <c r="H46" s="1191"/>
      <c r="I46" s="358" t="s">
        <v>484</v>
      </c>
      <c r="J46" s="359" t="s">
        <v>484</v>
      </c>
      <c r="K46" s="359" t="s">
        <v>484</v>
      </c>
      <c r="L46" s="359" t="s">
        <v>484</v>
      </c>
      <c r="M46" s="360" t="s">
        <v>484</v>
      </c>
    </row>
    <row r="47" spans="2:13" ht="27.75" customHeight="1" x14ac:dyDescent="0.2">
      <c r="B47" s="1186"/>
      <c r="C47" s="1187"/>
      <c r="D47" s="108"/>
      <c r="E47" s="1200" t="s">
        <v>37</v>
      </c>
      <c r="F47" s="1201"/>
      <c r="G47" s="1201"/>
      <c r="H47" s="1202"/>
      <c r="I47" s="358" t="s">
        <v>484</v>
      </c>
      <c r="J47" s="359" t="s">
        <v>484</v>
      </c>
      <c r="K47" s="359" t="s">
        <v>484</v>
      </c>
      <c r="L47" s="359" t="s">
        <v>484</v>
      </c>
      <c r="M47" s="360" t="s">
        <v>484</v>
      </c>
    </row>
    <row r="48" spans="2:13" ht="27.75" customHeight="1" x14ac:dyDescent="0.2">
      <c r="B48" s="1186"/>
      <c r="C48" s="1187"/>
      <c r="D48" s="106"/>
      <c r="E48" s="1190" t="s">
        <v>38</v>
      </c>
      <c r="F48" s="1190"/>
      <c r="G48" s="1190"/>
      <c r="H48" s="1191"/>
      <c r="I48" s="358" t="s">
        <v>484</v>
      </c>
      <c r="J48" s="359" t="s">
        <v>484</v>
      </c>
      <c r="K48" s="359" t="s">
        <v>484</v>
      </c>
      <c r="L48" s="359" t="s">
        <v>484</v>
      </c>
      <c r="M48" s="360" t="s">
        <v>484</v>
      </c>
    </row>
    <row r="49" spans="2:13" ht="27.75" customHeight="1" x14ac:dyDescent="0.2">
      <c r="B49" s="1188"/>
      <c r="C49" s="1189"/>
      <c r="D49" s="106"/>
      <c r="E49" s="1190" t="s">
        <v>39</v>
      </c>
      <c r="F49" s="1190"/>
      <c r="G49" s="1190"/>
      <c r="H49" s="1191"/>
      <c r="I49" s="358" t="s">
        <v>484</v>
      </c>
      <c r="J49" s="359" t="s">
        <v>484</v>
      </c>
      <c r="K49" s="359" t="s">
        <v>484</v>
      </c>
      <c r="L49" s="359" t="s">
        <v>484</v>
      </c>
      <c r="M49" s="360" t="s">
        <v>484</v>
      </c>
    </row>
    <row r="50" spans="2:13" ht="27.75" customHeight="1" x14ac:dyDescent="0.2">
      <c r="B50" s="1184" t="s">
        <v>40</v>
      </c>
      <c r="C50" s="1185"/>
      <c r="D50" s="109"/>
      <c r="E50" s="1190" t="s">
        <v>41</v>
      </c>
      <c r="F50" s="1190"/>
      <c r="G50" s="1190"/>
      <c r="H50" s="1191"/>
      <c r="I50" s="358">
        <v>2928</v>
      </c>
      <c r="J50" s="359">
        <v>3216</v>
      </c>
      <c r="K50" s="359">
        <v>3909</v>
      </c>
      <c r="L50" s="359">
        <v>4249</v>
      </c>
      <c r="M50" s="360">
        <v>4594</v>
      </c>
    </row>
    <row r="51" spans="2:13" ht="27.75" customHeight="1" x14ac:dyDescent="0.2">
      <c r="B51" s="1186"/>
      <c r="C51" s="1187"/>
      <c r="D51" s="106"/>
      <c r="E51" s="1190" t="s">
        <v>42</v>
      </c>
      <c r="F51" s="1190"/>
      <c r="G51" s="1190"/>
      <c r="H51" s="1191"/>
      <c r="I51" s="358">
        <v>406</v>
      </c>
      <c r="J51" s="359">
        <v>436</v>
      </c>
      <c r="K51" s="359">
        <v>412</v>
      </c>
      <c r="L51" s="359">
        <v>393</v>
      </c>
      <c r="M51" s="360">
        <v>374</v>
      </c>
    </row>
    <row r="52" spans="2:13" ht="27.75" customHeight="1" x14ac:dyDescent="0.2">
      <c r="B52" s="1188"/>
      <c r="C52" s="1189"/>
      <c r="D52" s="106"/>
      <c r="E52" s="1190" t="s">
        <v>43</v>
      </c>
      <c r="F52" s="1190"/>
      <c r="G52" s="1190"/>
      <c r="H52" s="1191"/>
      <c r="I52" s="358">
        <v>5868</v>
      </c>
      <c r="J52" s="359">
        <v>5770</v>
      </c>
      <c r="K52" s="359">
        <v>5678</v>
      </c>
      <c r="L52" s="359">
        <v>5456</v>
      </c>
      <c r="M52" s="360">
        <v>5378</v>
      </c>
    </row>
    <row r="53" spans="2:13" ht="27.75" customHeight="1" thickBot="1" x14ac:dyDescent="0.25">
      <c r="B53" s="1192" t="s">
        <v>19</v>
      </c>
      <c r="C53" s="1193"/>
      <c r="D53" s="110"/>
      <c r="E53" s="1194" t="s">
        <v>44</v>
      </c>
      <c r="F53" s="1194"/>
      <c r="G53" s="1194"/>
      <c r="H53" s="1195"/>
      <c r="I53" s="361">
        <v>-64</v>
      </c>
      <c r="J53" s="362">
        <v>-292</v>
      </c>
      <c r="K53" s="362">
        <v>-980</v>
      </c>
      <c r="L53" s="362">
        <v>-1410</v>
      </c>
      <c r="M53" s="363">
        <v>-1542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Zhwfs7RDzwgTI7NETMarN2XZH7nX1d1081TOMqcJHfiwT/Vv5IeWY2yEWlNnL5BcRmP6V7ICqDBRSn0RMTTB6Q==" saltValue="+lVIlDw15s6q0ngGIJ7N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AM14" sqref="AM14:AT1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11" t="s">
        <v>46</v>
      </c>
      <c r="D55" s="1211"/>
      <c r="E55" s="1212"/>
      <c r="F55" s="122">
        <v>803</v>
      </c>
      <c r="G55" s="122">
        <v>943</v>
      </c>
      <c r="H55" s="123">
        <v>1230</v>
      </c>
    </row>
    <row r="56" spans="2:8" ht="52.5" customHeight="1" x14ac:dyDescent="0.2">
      <c r="B56" s="124"/>
      <c r="C56" s="1213" t="s">
        <v>47</v>
      </c>
      <c r="D56" s="1213"/>
      <c r="E56" s="1214"/>
      <c r="F56" s="125">
        <v>101</v>
      </c>
      <c r="G56" s="125">
        <v>101</v>
      </c>
      <c r="H56" s="126">
        <v>124</v>
      </c>
    </row>
    <row r="57" spans="2:8" ht="53.25" customHeight="1" x14ac:dyDescent="0.2">
      <c r="B57" s="124"/>
      <c r="C57" s="1215" t="s">
        <v>48</v>
      </c>
      <c r="D57" s="1215"/>
      <c r="E57" s="1216"/>
      <c r="F57" s="127">
        <v>2386</v>
      </c>
      <c r="G57" s="127">
        <v>2590</v>
      </c>
      <c r="H57" s="128">
        <v>2629</v>
      </c>
    </row>
    <row r="58" spans="2:8" ht="45.75" customHeight="1" x14ac:dyDescent="0.2">
      <c r="B58" s="129"/>
      <c r="C58" s="1203" t="s">
        <v>554</v>
      </c>
      <c r="D58" s="1204"/>
      <c r="E58" s="1205"/>
      <c r="F58" s="130">
        <v>908</v>
      </c>
      <c r="G58" s="130">
        <v>1150</v>
      </c>
      <c r="H58" s="131">
        <v>1282</v>
      </c>
    </row>
    <row r="59" spans="2:8" ht="45.75" customHeight="1" x14ac:dyDescent="0.2">
      <c r="B59" s="129"/>
      <c r="C59" s="1203" t="s">
        <v>555</v>
      </c>
      <c r="D59" s="1204"/>
      <c r="E59" s="1205"/>
      <c r="F59" s="130">
        <v>1090</v>
      </c>
      <c r="G59" s="130">
        <v>1013</v>
      </c>
      <c r="H59" s="131">
        <v>913</v>
      </c>
    </row>
    <row r="60" spans="2:8" ht="45.75" customHeight="1" x14ac:dyDescent="0.2">
      <c r="B60" s="129"/>
      <c r="C60" s="1203" t="s">
        <v>556</v>
      </c>
      <c r="D60" s="1204"/>
      <c r="E60" s="1205"/>
      <c r="F60" s="130">
        <v>220</v>
      </c>
      <c r="G60" s="130">
        <v>220</v>
      </c>
      <c r="H60" s="131">
        <v>220</v>
      </c>
    </row>
    <row r="61" spans="2:8" ht="45.75" customHeight="1" x14ac:dyDescent="0.2">
      <c r="B61" s="129"/>
      <c r="C61" s="1203" t="s">
        <v>557</v>
      </c>
      <c r="D61" s="1204"/>
      <c r="E61" s="1205"/>
      <c r="F61" s="130">
        <v>101</v>
      </c>
      <c r="G61" s="130">
        <v>101</v>
      </c>
      <c r="H61" s="131">
        <v>101</v>
      </c>
    </row>
    <row r="62" spans="2:8" ht="45.75" customHeight="1" thickBot="1" x14ac:dyDescent="0.25">
      <c r="B62" s="132"/>
      <c r="C62" s="1206" t="s">
        <v>558</v>
      </c>
      <c r="D62" s="1207"/>
      <c r="E62" s="1208"/>
      <c r="F62" s="133">
        <v>40</v>
      </c>
      <c r="G62" s="133">
        <v>40</v>
      </c>
      <c r="H62" s="134">
        <v>40</v>
      </c>
    </row>
    <row r="63" spans="2:8" ht="52.5" customHeight="1" thickBot="1" x14ac:dyDescent="0.25">
      <c r="B63" s="135"/>
      <c r="C63" s="1209" t="s">
        <v>49</v>
      </c>
      <c r="D63" s="1209"/>
      <c r="E63" s="1210"/>
      <c r="F63" s="136">
        <v>3289</v>
      </c>
      <c r="G63" s="136">
        <v>3633</v>
      </c>
      <c r="H63" s="137">
        <v>3983</v>
      </c>
    </row>
    <row r="64" spans="2:8" ht="13.2" x14ac:dyDescent="0.2"/>
  </sheetData>
  <sheetProtection algorithmName="SHA-512" hashValue="WLf+dByDJNynjt8nvf/NBa62WgEq/qYqz5AzMT71hyQkcQUwN1GNW148+IEbARBwrjazQ0XI+b1pE5UQv15tuw==" saltValue="uRlSy+FuluSu5RG0YqQx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102363</v>
      </c>
      <c r="E3" s="156"/>
      <c r="F3" s="157">
        <v>87464</v>
      </c>
      <c r="G3" s="158"/>
      <c r="H3" s="159"/>
    </row>
    <row r="4" spans="1:8" x14ac:dyDescent="0.2">
      <c r="A4" s="160"/>
      <c r="B4" s="161"/>
      <c r="C4" s="162"/>
      <c r="D4" s="163">
        <v>14480</v>
      </c>
      <c r="E4" s="164"/>
      <c r="F4" s="165">
        <v>47479</v>
      </c>
      <c r="G4" s="166"/>
      <c r="H4" s="167"/>
    </row>
    <row r="5" spans="1:8" x14ac:dyDescent="0.2">
      <c r="A5" s="148" t="s">
        <v>517</v>
      </c>
      <c r="B5" s="153"/>
      <c r="C5" s="154"/>
      <c r="D5" s="155">
        <v>82170</v>
      </c>
      <c r="E5" s="156"/>
      <c r="F5" s="157">
        <v>96248</v>
      </c>
      <c r="G5" s="158"/>
      <c r="H5" s="159"/>
    </row>
    <row r="6" spans="1:8" x14ac:dyDescent="0.2">
      <c r="A6" s="160"/>
      <c r="B6" s="161"/>
      <c r="C6" s="162"/>
      <c r="D6" s="163">
        <v>10912</v>
      </c>
      <c r="E6" s="164"/>
      <c r="F6" s="165">
        <v>55768</v>
      </c>
      <c r="G6" s="166"/>
      <c r="H6" s="167"/>
    </row>
    <row r="7" spans="1:8" x14ac:dyDescent="0.2">
      <c r="A7" s="148" t="s">
        <v>518</v>
      </c>
      <c r="B7" s="153"/>
      <c r="C7" s="154"/>
      <c r="D7" s="155">
        <v>45695</v>
      </c>
      <c r="E7" s="156"/>
      <c r="F7" s="157">
        <v>76413</v>
      </c>
      <c r="G7" s="158"/>
      <c r="H7" s="159"/>
    </row>
    <row r="8" spans="1:8" x14ac:dyDescent="0.2">
      <c r="A8" s="160"/>
      <c r="B8" s="161"/>
      <c r="C8" s="162"/>
      <c r="D8" s="163">
        <v>8685</v>
      </c>
      <c r="E8" s="164"/>
      <c r="F8" s="165">
        <v>39658</v>
      </c>
      <c r="G8" s="166"/>
      <c r="H8" s="167"/>
    </row>
    <row r="9" spans="1:8" x14ac:dyDescent="0.2">
      <c r="A9" s="148" t="s">
        <v>519</v>
      </c>
      <c r="B9" s="153"/>
      <c r="C9" s="154"/>
      <c r="D9" s="155">
        <v>20178</v>
      </c>
      <c r="E9" s="156"/>
      <c r="F9" s="157">
        <v>66481</v>
      </c>
      <c r="G9" s="158"/>
      <c r="H9" s="159"/>
    </row>
    <row r="10" spans="1:8" x14ac:dyDescent="0.2">
      <c r="A10" s="160"/>
      <c r="B10" s="161"/>
      <c r="C10" s="162"/>
      <c r="D10" s="163">
        <v>8756</v>
      </c>
      <c r="E10" s="164"/>
      <c r="F10" s="165">
        <v>36120</v>
      </c>
      <c r="G10" s="166"/>
      <c r="H10" s="167"/>
    </row>
    <row r="11" spans="1:8" x14ac:dyDescent="0.2">
      <c r="A11" s="148" t="s">
        <v>520</v>
      </c>
      <c r="B11" s="153"/>
      <c r="C11" s="154"/>
      <c r="D11" s="155">
        <v>25516</v>
      </c>
      <c r="E11" s="156"/>
      <c r="F11" s="157">
        <v>67825</v>
      </c>
      <c r="G11" s="158"/>
      <c r="H11" s="159"/>
    </row>
    <row r="12" spans="1:8" x14ac:dyDescent="0.2">
      <c r="A12" s="160"/>
      <c r="B12" s="161"/>
      <c r="C12" s="168"/>
      <c r="D12" s="163">
        <v>8552</v>
      </c>
      <c r="E12" s="164"/>
      <c r="F12" s="165">
        <v>39417</v>
      </c>
      <c r="G12" s="166"/>
      <c r="H12" s="167"/>
    </row>
    <row r="13" spans="1:8" x14ac:dyDescent="0.2">
      <c r="A13" s="148"/>
      <c r="B13" s="153"/>
      <c r="C13" s="169"/>
      <c r="D13" s="170">
        <v>55184</v>
      </c>
      <c r="E13" s="171"/>
      <c r="F13" s="172">
        <v>78886</v>
      </c>
      <c r="G13" s="173"/>
      <c r="H13" s="159"/>
    </row>
    <row r="14" spans="1:8" x14ac:dyDescent="0.2">
      <c r="A14" s="160"/>
      <c r="B14" s="161"/>
      <c r="C14" s="162"/>
      <c r="D14" s="163">
        <v>10277</v>
      </c>
      <c r="E14" s="164"/>
      <c r="F14" s="165">
        <v>43688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2.74</v>
      </c>
      <c r="C19" s="174">
        <f>ROUND(VALUE(SUBSTITUTE(実質収支比率等に係る経年分析!G$48,"▲","-")),2)</f>
        <v>4.67</v>
      </c>
      <c r="D19" s="174">
        <f>ROUND(VALUE(SUBSTITUTE(実質収支比率等に係る経年分析!H$48,"▲","-")),2)</f>
        <v>6.1</v>
      </c>
      <c r="E19" s="174">
        <f>ROUND(VALUE(SUBSTITUTE(実質収支比率等に係る経年分析!I$48,"▲","-")),2)</f>
        <v>6.4</v>
      </c>
      <c r="F19" s="174">
        <f>ROUND(VALUE(SUBSTITUTE(実質収支比率等に係る経年分析!J$48,"▲","-")),2)</f>
        <v>6.41</v>
      </c>
    </row>
    <row r="20" spans="1:11" x14ac:dyDescent="0.2">
      <c r="A20" s="174" t="s">
        <v>53</v>
      </c>
      <c r="B20" s="174">
        <f>ROUND(VALUE(SUBSTITUTE(実質収支比率等に係る経年分析!F$47,"▲","-")),2)</f>
        <v>11.02</v>
      </c>
      <c r="C20" s="174">
        <f>ROUND(VALUE(SUBSTITUTE(実質収支比率等に係る経年分析!G$47,"▲","-")),2)</f>
        <v>9.27</v>
      </c>
      <c r="D20" s="174">
        <f>ROUND(VALUE(SUBSTITUTE(実質収支比率等に係る経年分析!H$47,"▲","-")),2)</f>
        <v>17.829999999999998</v>
      </c>
      <c r="E20" s="174">
        <f>ROUND(VALUE(SUBSTITUTE(実質収支比率等に係る経年分析!I$47,"▲","-")),2)</f>
        <v>21.44</v>
      </c>
      <c r="F20" s="174">
        <f>ROUND(VALUE(SUBSTITUTE(実質収支比率等に係る経年分析!J$47,"▲","-")),2)</f>
        <v>27.12</v>
      </c>
    </row>
    <row r="21" spans="1:11" x14ac:dyDescent="0.2">
      <c r="A21" s="174" t="s">
        <v>54</v>
      </c>
      <c r="B21" s="174">
        <f>IF(ISNUMBER(VALUE(SUBSTITUTE(実質収支比率等に係る経年分析!F$49,"▲","-"))),ROUND(VALUE(SUBSTITUTE(実質収支比率等に係る経年分析!F$49,"▲","-")),2),NA())</f>
        <v>-2.78</v>
      </c>
      <c r="C21" s="174">
        <f>IF(ISNUMBER(VALUE(SUBSTITUTE(実質収支比率等に係る経年分析!G$49,"▲","-"))),ROUND(VALUE(SUBSTITUTE(実質収支比率等に係る経年分析!G$49,"▲","-")),2),NA())</f>
        <v>0.81</v>
      </c>
      <c r="D21" s="174">
        <f>IF(ISNUMBER(VALUE(SUBSTITUTE(実質収支比率等に係る経年分析!H$49,"▲","-"))),ROUND(VALUE(SUBSTITUTE(実質収支比率等に係る経年分析!H$49,"▲","-")),2),NA())</f>
        <v>11.09</v>
      </c>
      <c r="E21" s="174">
        <f>IF(ISNUMBER(VALUE(SUBSTITUTE(実質収支比率等に係る経年分析!I$49,"▲","-"))),ROUND(VALUE(SUBSTITUTE(実質収支比率等に係る経年分析!I$49,"▲","-")),2),NA())</f>
        <v>3.34</v>
      </c>
      <c r="F21" s="174">
        <f>IF(ISNUMBER(VALUE(SUBSTITUTE(実質収支比率等に係る経年分析!J$49,"▲","-"))),ROUND(VALUE(SUBSTITUTE(実質収支比率等に係る経年分析!J$49,"▲","-")),2),NA())</f>
        <v>6.53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0.15</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1.71</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513</v>
      </c>
      <c r="E42" s="176"/>
      <c r="F42" s="176"/>
      <c r="G42" s="176">
        <f>'実質公債費比率（分子）の構造'!L$52</f>
        <v>512</v>
      </c>
      <c r="H42" s="176"/>
      <c r="I42" s="176"/>
      <c r="J42" s="176">
        <f>'実質公債費比率（分子）の構造'!M$52</f>
        <v>504</v>
      </c>
      <c r="K42" s="176"/>
      <c r="L42" s="176"/>
      <c r="M42" s="176">
        <f>'実質公債費比率（分子）の構造'!N$52</f>
        <v>495</v>
      </c>
      <c r="N42" s="176"/>
      <c r="O42" s="176"/>
      <c r="P42" s="176">
        <f>'実質公債費比率（分子）の構造'!O$52</f>
        <v>479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118</v>
      </c>
      <c r="C45" s="176"/>
      <c r="D45" s="176"/>
      <c r="E45" s="176">
        <f>'実質公債費比率（分子）の構造'!L$49</f>
        <v>119</v>
      </c>
      <c r="F45" s="176"/>
      <c r="G45" s="176"/>
      <c r="H45" s="176">
        <f>'実質公債費比率（分子）の構造'!M$49</f>
        <v>109</v>
      </c>
      <c r="I45" s="176"/>
      <c r="J45" s="176"/>
      <c r="K45" s="176">
        <f>'実質公債費比率（分子）の構造'!N$49</f>
        <v>51</v>
      </c>
      <c r="L45" s="176"/>
      <c r="M45" s="176"/>
      <c r="N45" s="176">
        <f>'実質公債費比率（分子）の構造'!O$49</f>
        <v>16</v>
      </c>
      <c r="O45" s="176"/>
      <c r="P45" s="176"/>
    </row>
    <row r="46" spans="1:16" x14ac:dyDescent="0.2">
      <c r="A46" s="176" t="s">
        <v>64</v>
      </c>
      <c r="B46" s="176">
        <f>'実質公債費比率（分子）の構造'!K$48</f>
        <v>118</v>
      </c>
      <c r="C46" s="176"/>
      <c r="D46" s="176"/>
      <c r="E46" s="176">
        <f>'実質公債費比率（分子）の構造'!L$48</f>
        <v>113</v>
      </c>
      <c r="F46" s="176"/>
      <c r="G46" s="176"/>
      <c r="H46" s="176">
        <f>'実質公債費比率（分子）の構造'!M$48</f>
        <v>106</v>
      </c>
      <c r="I46" s="176"/>
      <c r="J46" s="176"/>
      <c r="K46" s="176">
        <f>'実質公債費比率（分子）の構造'!N$48</f>
        <v>111</v>
      </c>
      <c r="L46" s="176"/>
      <c r="M46" s="176"/>
      <c r="N46" s="176">
        <f>'実質公債費比率（分子）の構造'!O$48</f>
        <v>127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557</v>
      </c>
      <c r="C49" s="176"/>
      <c r="D49" s="176"/>
      <c r="E49" s="176">
        <f>'実質公債費比率（分子）の構造'!L$45</f>
        <v>574</v>
      </c>
      <c r="F49" s="176"/>
      <c r="G49" s="176"/>
      <c r="H49" s="176">
        <f>'実質公債費比率（分子）の構造'!M$45</f>
        <v>587</v>
      </c>
      <c r="I49" s="176"/>
      <c r="J49" s="176"/>
      <c r="K49" s="176">
        <f>'実質公債費比率（分子）の構造'!N$45</f>
        <v>594</v>
      </c>
      <c r="L49" s="176"/>
      <c r="M49" s="176"/>
      <c r="N49" s="176">
        <f>'実質公債費比率（分子）の構造'!O$45</f>
        <v>594</v>
      </c>
      <c r="O49" s="176"/>
      <c r="P49" s="176"/>
    </row>
    <row r="50" spans="1:16" x14ac:dyDescent="0.2">
      <c r="A50" s="176" t="s">
        <v>67</v>
      </c>
      <c r="B50" s="176" t="e">
        <f>NA()</f>
        <v>#N/A</v>
      </c>
      <c r="C50" s="176">
        <f>IF(ISNUMBER('実質公債費比率（分子）の構造'!K$53),'実質公債費比率（分子）の構造'!K$53,NA())</f>
        <v>280</v>
      </c>
      <c r="D50" s="176" t="e">
        <f>NA()</f>
        <v>#N/A</v>
      </c>
      <c r="E50" s="176" t="e">
        <f>NA()</f>
        <v>#N/A</v>
      </c>
      <c r="F50" s="176">
        <f>IF(ISNUMBER('実質公債費比率（分子）の構造'!L$53),'実質公債費比率（分子）の構造'!L$53,NA())</f>
        <v>294</v>
      </c>
      <c r="G50" s="176" t="e">
        <f>NA()</f>
        <v>#N/A</v>
      </c>
      <c r="H50" s="176" t="e">
        <f>NA()</f>
        <v>#N/A</v>
      </c>
      <c r="I50" s="176">
        <f>IF(ISNUMBER('実質公債費比率（分子）の構造'!M$53),'実質公債費比率（分子）の構造'!M$53,NA())</f>
        <v>298</v>
      </c>
      <c r="J50" s="176" t="e">
        <f>NA()</f>
        <v>#N/A</v>
      </c>
      <c r="K50" s="176" t="e">
        <f>NA()</f>
        <v>#N/A</v>
      </c>
      <c r="L50" s="176">
        <f>IF(ISNUMBER('実質公債費比率（分子）の構造'!N$53),'実質公債費比率（分子）の構造'!N$53,NA())</f>
        <v>261</v>
      </c>
      <c r="M50" s="176" t="e">
        <f>NA()</f>
        <v>#N/A</v>
      </c>
      <c r="N50" s="176" t="e">
        <f>NA()</f>
        <v>#N/A</v>
      </c>
      <c r="O50" s="176">
        <f>IF(ISNUMBER('実質公債費比率（分子）の構造'!O$53),'実質公債費比率（分子）の構造'!O$53,NA())</f>
        <v>258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5868</v>
      </c>
      <c r="E56" s="175"/>
      <c r="F56" s="175"/>
      <c r="G56" s="175">
        <f>'将来負担比率（分子）の構造'!J$52</f>
        <v>5770</v>
      </c>
      <c r="H56" s="175"/>
      <c r="I56" s="175"/>
      <c r="J56" s="175">
        <f>'将来負担比率（分子）の構造'!K$52</f>
        <v>5678</v>
      </c>
      <c r="K56" s="175"/>
      <c r="L56" s="175"/>
      <c r="M56" s="175">
        <f>'将来負担比率（分子）の構造'!L$52</f>
        <v>5456</v>
      </c>
      <c r="N56" s="175"/>
      <c r="O56" s="175"/>
      <c r="P56" s="175">
        <f>'将来負担比率（分子）の構造'!M$52</f>
        <v>5378</v>
      </c>
    </row>
    <row r="57" spans="1:16" x14ac:dyDescent="0.2">
      <c r="A57" s="175" t="s">
        <v>42</v>
      </c>
      <c r="B57" s="175"/>
      <c r="C57" s="175"/>
      <c r="D57" s="175">
        <f>'将来負担比率（分子）の構造'!I$51</f>
        <v>406</v>
      </c>
      <c r="E57" s="175"/>
      <c r="F57" s="175"/>
      <c r="G57" s="175">
        <f>'将来負担比率（分子）の構造'!J$51</f>
        <v>436</v>
      </c>
      <c r="H57" s="175"/>
      <c r="I57" s="175"/>
      <c r="J57" s="175">
        <f>'将来負担比率（分子）の構造'!K$51</f>
        <v>412</v>
      </c>
      <c r="K57" s="175"/>
      <c r="L57" s="175"/>
      <c r="M57" s="175">
        <f>'将来負担比率（分子）の構造'!L$51</f>
        <v>393</v>
      </c>
      <c r="N57" s="175"/>
      <c r="O57" s="175"/>
      <c r="P57" s="175">
        <f>'将来負担比率（分子）の構造'!M$51</f>
        <v>374</v>
      </c>
    </row>
    <row r="58" spans="1:16" x14ac:dyDescent="0.2">
      <c r="A58" s="175" t="s">
        <v>41</v>
      </c>
      <c r="B58" s="175"/>
      <c r="C58" s="175"/>
      <c r="D58" s="175">
        <f>'将来負担比率（分子）の構造'!I$50</f>
        <v>2928</v>
      </c>
      <c r="E58" s="175"/>
      <c r="F58" s="175"/>
      <c r="G58" s="175">
        <f>'将来負担比率（分子）の構造'!J$50</f>
        <v>3216</v>
      </c>
      <c r="H58" s="175"/>
      <c r="I58" s="175"/>
      <c r="J58" s="175">
        <f>'将来負担比率（分子）の構造'!K$50</f>
        <v>3909</v>
      </c>
      <c r="K58" s="175"/>
      <c r="L58" s="175"/>
      <c r="M58" s="175">
        <f>'将来負担比率（分子）の構造'!L$50</f>
        <v>4249</v>
      </c>
      <c r="N58" s="175"/>
      <c r="O58" s="175"/>
      <c r="P58" s="175">
        <f>'将来負担比率（分子）の構造'!M$50</f>
        <v>4594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331</v>
      </c>
      <c r="C62" s="175"/>
      <c r="D62" s="175"/>
      <c r="E62" s="175">
        <f>'将来負担比率（分子）の構造'!J$45</f>
        <v>305</v>
      </c>
      <c r="F62" s="175"/>
      <c r="G62" s="175"/>
      <c r="H62" s="175">
        <f>'将来負担比率（分子）の構造'!K$45</f>
        <v>277</v>
      </c>
      <c r="I62" s="175"/>
      <c r="J62" s="175"/>
      <c r="K62" s="175">
        <f>'将来負担比率（分子）の構造'!L$45</f>
        <v>252</v>
      </c>
      <c r="L62" s="175"/>
      <c r="M62" s="175"/>
      <c r="N62" s="175">
        <f>'将来負担比率（分子）の構造'!M$45</f>
        <v>239</v>
      </c>
      <c r="O62" s="175"/>
      <c r="P62" s="175"/>
    </row>
    <row r="63" spans="1:16" x14ac:dyDescent="0.2">
      <c r="A63" s="175" t="s">
        <v>34</v>
      </c>
      <c r="B63" s="175">
        <f>'将来負担比率（分子）の構造'!I$44</f>
        <v>310</v>
      </c>
      <c r="C63" s="175"/>
      <c r="D63" s="175"/>
      <c r="E63" s="175">
        <f>'将来負担比率（分子）の構造'!J$44</f>
        <v>199</v>
      </c>
      <c r="F63" s="175"/>
      <c r="G63" s="175"/>
      <c r="H63" s="175">
        <f>'将来負担比率（分子）の構造'!K$44</f>
        <v>98</v>
      </c>
      <c r="I63" s="175"/>
      <c r="J63" s="175"/>
      <c r="K63" s="175">
        <f>'将来負担比率（分子）の構造'!L$44</f>
        <v>48</v>
      </c>
      <c r="L63" s="175"/>
      <c r="M63" s="175"/>
      <c r="N63" s="175">
        <f>'将来負担比率（分子）の構造'!M$44</f>
        <v>60</v>
      </c>
      <c r="O63" s="175"/>
      <c r="P63" s="175"/>
    </row>
    <row r="64" spans="1:16" x14ac:dyDescent="0.2">
      <c r="A64" s="175" t="s">
        <v>33</v>
      </c>
      <c r="B64" s="175">
        <f>'将来負担比率（分子）の構造'!I$43</f>
        <v>1707</v>
      </c>
      <c r="C64" s="175"/>
      <c r="D64" s="175"/>
      <c r="E64" s="175">
        <f>'将来負担比率（分子）の構造'!J$43</f>
        <v>1637</v>
      </c>
      <c r="F64" s="175"/>
      <c r="G64" s="175"/>
      <c r="H64" s="175">
        <f>'将来負担比率（分子）の構造'!K$43</f>
        <v>1589</v>
      </c>
      <c r="I64" s="175"/>
      <c r="J64" s="175"/>
      <c r="K64" s="175">
        <f>'将来負担比率（分子）の構造'!L$43</f>
        <v>1728</v>
      </c>
      <c r="L64" s="175"/>
      <c r="M64" s="175"/>
      <c r="N64" s="175">
        <f>'将来負担比率（分子）の構造'!M$43</f>
        <v>2082</v>
      </c>
      <c r="O64" s="175"/>
      <c r="P64" s="175"/>
    </row>
    <row r="65" spans="1:16" x14ac:dyDescent="0.2">
      <c r="A65" s="175" t="s">
        <v>32</v>
      </c>
      <c r="B65" s="175">
        <f>'将来負担比率（分子）の構造'!I$42</f>
        <v>348</v>
      </c>
      <c r="C65" s="175"/>
      <c r="D65" s="175"/>
      <c r="E65" s="175">
        <f>'将来負担比率（分子）の構造'!J$42</f>
        <v>334</v>
      </c>
      <c r="F65" s="175"/>
      <c r="G65" s="175"/>
      <c r="H65" s="175">
        <f>'将来負担比率（分子）の構造'!K$42</f>
        <v>319</v>
      </c>
      <c r="I65" s="175"/>
      <c r="J65" s="175"/>
      <c r="K65" s="175">
        <f>'将来負担比率（分子）の構造'!L$42</f>
        <v>305</v>
      </c>
      <c r="L65" s="175"/>
      <c r="M65" s="175"/>
      <c r="N65" s="175">
        <f>'将来負担比率（分子）の構造'!M$42</f>
        <v>417</v>
      </c>
      <c r="O65" s="175"/>
      <c r="P65" s="175"/>
    </row>
    <row r="66" spans="1:16" x14ac:dyDescent="0.2">
      <c r="A66" s="175" t="s">
        <v>31</v>
      </c>
      <c r="B66" s="175">
        <f>'将来負担比率（分子）の構造'!I$41</f>
        <v>6443</v>
      </c>
      <c r="C66" s="175"/>
      <c r="D66" s="175"/>
      <c r="E66" s="175">
        <f>'将来負担比率（分子）の構造'!J$41</f>
        <v>6655</v>
      </c>
      <c r="F66" s="175"/>
      <c r="G66" s="175"/>
      <c r="H66" s="175">
        <f>'将来負担比率（分子）の構造'!K$41</f>
        <v>6736</v>
      </c>
      <c r="I66" s="175"/>
      <c r="J66" s="175"/>
      <c r="K66" s="175">
        <f>'将来負担比率（分子）の構造'!L$41</f>
        <v>6354</v>
      </c>
      <c r="L66" s="175"/>
      <c r="M66" s="175"/>
      <c r="N66" s="175">
        <f>'将来負担比率（分子）の構造'!M$41</f>
        <v>6006</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803</v>
      </c>
      <c r="C72" s="179">
        <f>基金残高に係る経年分析!G55</f>
        <v>943</v>
      </c>
      <c r="D72" s="179">
        <f>基金残高に係る経年分析!H55</f>
        <v>1230</v>
      </c>
    </row>
    <row r="73" spans="1:16" x14ac:dyDescent="0.2">
      <c r="A73" s="178" t="s">
        <v>74</v>
      </c>
      <c r="B73" s="179">
        <f>基金残高に係る経年分析!F56</f>
        <v>101</v>
      </c>
      <c r="C73" s="179">
        <f>基金残高に係る経年分析!G56</f>
        <v>101</v>
      </c>
      <c r="D73" s="179">
        <f>基金残高に係る経年分析!H56</f>
        <v>124</v>
      </c>
    </row>
    <row r="74" spans="1:16" x14ac:dyDescent="0.2">
      <c r="A74" s="178" t="s">
        <v>75</v>
      </c>
      <c r="B74" s="179">
        <f>基金残高に係る経年分析!F57</f>
        <v>2386</v>
      </c>
      <c r="C74" s="179">
        <f>基金残高に係る経年分析!G57</f>
        <v>2590</v>
      </c>
      <c r="D74" s="179">
        <f>基金残高に係る経年分析!H57</f>
        <v>2629</v>
      </c>
    </row>
  </sheetData>
  <sheetProtection algorithmName="SHA-512" hashValue="seUMt5j7kLy2iuUS+6WimRzdtaFAPpinxP7VOHxVImATkWtuO8xy6bmODxNWm+BY82ueLp36em5sAIzbShf6Aw==" saltValue="l/ypFRW51DRrx5fFtnaZ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2025-03-14T00:19:48Z</cp:lastPrinted>
  <dcterms:created xsi:type="dcterms:W3CDTF">2025-02-19T05:02:59Z</dcterms:created>
  <dcterms:modified xsi:type="dcterms:W3CDTF">2025-03-18T07:40:19Z</dcterms:modified>
  <cp:category/>
</cp:coreProperties>
</file>