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DD826226-AC1B-4CCE-B387-EE351AA888DC}"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<sst xmlns="http://schemas.openxmlformats.org/spreadsheetml/2006/main" count="1068" uniqueCount="565">
  <si>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</si>
  <si>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</si>
  <si>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</si>
  <si>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</si>
  <si>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</si>
  <si>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</si>
  <si>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</si>
  <si>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</si>
  <si>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</si>
  <si>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</si>
  <si>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</si>
  <si>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</si>
  <si>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</si>
  <si>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</si>
  <si>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</si>
  <si>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</si>
  <si>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</si>
  <si>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</si>
  <si>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</si>
  <si>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</si>
  <si>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</si>
  <si>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</si>
  <si>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</si>
  <si>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</si>
  <si>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</si>
  <si>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</si>
  <si>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</si>
  <si>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</si>
  <si>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</si>
  <si>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</si>
  <si>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</si>
  <si>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</si>
  <si>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</si>
  <si>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</si>
  <si>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</si>
  <si>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</si>
  <si>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</si>
  <si>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</si>
  <si>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</si>
  <si>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</si>
  <si>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</si>
  <si>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</si>
  <si>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</si>
  <si>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</si>
  <si>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</si>
  <si>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</si>
  <si>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</si>
  <si>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</si>
  <si>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</si>
  <si>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</si>
  <si>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</si>
  <si>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</si>
  <si>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</si>
  <si>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</si>
  <si>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</si>
  <si>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</si>
  <si>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</si>
  <si>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</si>
  <si>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</si>
  <si>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</si>
  <si>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</si>
  <si>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</si>
  <si>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</si>
  <si>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</si>
  <si>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</si>
  <si>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</si>
  <si>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</si>
  <si>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</si>
  <si>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</si>
  <si>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</si>
  <si>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</si>
  <si>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</si>
  <si>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</si>
  <si>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</si>
  <si>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</si>
  <si>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</si>
  <si>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</si>
  <si>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</si>
  <si>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</si>
  <si>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</si>
  <si>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</si>
  <si>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</si>
  <si>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</si>
  <si>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</si>
  <si>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</si>
  <si>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</si>
  <si>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</si>
  <si>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</si>
  <si>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</si>
  <si>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</si>
  <si>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</si>
  <si>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</si>
  <si>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</si>
  <si>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</si>
  <si>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</si>
  <si>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</si>
  <si>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</si>
  <si>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</si>
  <si>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</si>
  <si>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</si>
  <si>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</si>
  <si>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</si>
  <si>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</si>
  <si>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</si>
  <si>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</si>
  <si>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</si>
  <si>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</si>
  <si>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</si>
  <si>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</si>
  <si>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</si>
  <si>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</si>
  <si>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</si>
  <si>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</si>
  <si>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</si>
  <si>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</si>
  <si>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</si>
  <si>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</si>
  <si>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</si>
  <si>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</si>
  <si>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</si>
  <si>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</si>
  <si>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</si>
  <si>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</si>
  <si>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</si>
  <si>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</si>
  <si>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</si>
  <si>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</si>
  <si>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</si>
  <si>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</si>
  <si>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</si>
  <si>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</si>
  <si>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</si>
  <si>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</si>
  <si>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</si>
  <si>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</si>
  <si>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</si>
  <si>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</si>
  <si>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</si>
  <si>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</si>
  <si>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</si>
  <si>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</si>
  <si>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</si>
  <si>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</si>
  <si>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</si>
  <si>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</si>
  <si>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</si>
  <si>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</si>
  <si>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</si>
  <si>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</si>
  <si>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</si>
  <si>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</si>
  <si>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</si>
  <si>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</si>
  <si>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</si>
  <si>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</si>
  <si>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</si>
  <si>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</si>
  <si>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</si>
  <si>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</si>
  <si>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</si>
  <si>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</si>
  <si>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</si>
  <si>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</si>
  <si>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</si>
  <si>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</si>
  <si>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</si>
  <si>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</si>
  <si>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</si>
  <si>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</si>
  <si>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</si>
  <si>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</si>
  <si>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</si>
  <si>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</si>
  <si>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</si>
  <si>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</si>
  <si>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</si>
  <si>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</si>
  <si>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</si>
  <si>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</si>
  <si>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</si>
  <si>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</si>
  <si>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</si>
  <si>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</si>
  <si>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</si>
  <si>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</si>
  <si>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</si>
  <si>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</si>
  <si>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</si>
  <si>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</si>
  <si>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</si>
  <si>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</si>
  <si>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</si>
  <si>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</si>
  <si>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</si>
  <si>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</si>
  <si>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</si>
  <si>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</si>
  <si>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</si>
  <si>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</si>
  <si>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</si>
  <si>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</si>
  <si>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</si>
  <si>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佐賀県江北町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</si>
  <si>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</si>
  <si>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</si>
  <si>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</si>
  <si>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</si>
  <si>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</si>
  <si>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</si>
  <si>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</si>
  <si>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</si>
  <si>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</si>
  <si>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</si>
  <si>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</si>
  <si>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</si>
  <si>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</si>
  <si>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</si>
  <si>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</si>
  <si>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</si>
  <si>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</si>
  <si>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</si>
  <si>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</si>
  <si>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</si>
  <si>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</si>
  <si>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</si>
  <si>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</si>
  <si>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</si>
  <si>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</si>
  <si>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</si>
  <si>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</si>
  <si>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</si>
  <si>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</si>
  <si>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</si>
  <si>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</si>
  <si>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</si>
  <si>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</si>
  <si>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</si>
  <si>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</si>
  <si>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</si>
  <si>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</si>
  <si>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</si>
  <si>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</si>
  <si>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</si>
  <si>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</si>
  <si>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</si>
  <si>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</si>
  <si>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</si>
  <si>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</si>
  <si>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</si>
  <si>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</si>
  <si>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</si>
  <si>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</si>
  <si>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</si>
  <si>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</si>
  <si>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</si>
  <si>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</si>
  <si>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</si>
  <si>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</si>
  <si>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</si>
  <si>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</si>
  <si>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</si>
  <si>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</si>
  <si>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</si>
  <si>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</si>
  <si>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</si>
  <si>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</si>
  <si>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</si>
  <si>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</si>
  <si>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</si>
  <si>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</si>
  <si>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</si>
  <si>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</si>
  <si>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</si>
  <si>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</si>
  <si>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</si>
  <si>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</si>
  <si>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</si>
  <si>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</si>
  <si>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</si>
  <si>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</si>
  <si>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</si>
  <si>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</si>
  <si>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</si>
  <si>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</si>
  <si>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</si>
  <si>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</si>
  <si>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</si>
  <si>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</si>
  <si>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</si>
  <si>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</si>
  <si>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</si>
  <si>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</si>
  <si>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</si>
  <si>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</si>
  <si>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</si>
  <si>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</si>
  <si>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</si>
  <si>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</si>
  <si>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</si>
  <si>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</si>
  <si>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</si>
  <si>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</si>
  <si>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</si>
  <si>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</si>
  <si>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</si>
  <si>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</si>
  <si>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</si>
  <si>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</si>
  <si>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</si>
  <si>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</si>
  <si>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</si>
  <si>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</si>
  <si>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</si>
  <si>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</si>
  <si>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</si>
  <si>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</si>
  <si>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</si>
  <si>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</si>
  <si>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</si>
  <si>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</si>
  <si>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</si>
  <si>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</si>
  <si>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</si>
  <si>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</si>
  <si>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</si>
  <si>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</si>
  <si>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</si>
  <si>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</si>
  <si>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</si>
  <si>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</si>
  <si>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</si>
  <si>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</si>
  <si>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</si>
  <si>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</si>
  <si>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</si>
  <si>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</si>
  <si>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</si>
  <si>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</si>
  <si>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</si>
  <si>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</si>
  <si>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</si>
  <si>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</si>
  <si>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</si>
  <si>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</si>
  <si>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</si>
  <si>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</si>
  <si>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</si>
  <si>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</si>
  <si>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</si>
  <si>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</si>
  <si>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</si>
  <si>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</si>
  <si>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</si>
  <si>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佐賀県江北町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</si>
  <si>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</si>
  <si>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</si>
  <si>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</si>
  <si>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</si>
  <si>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</si>
  <si>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</si>
  <si>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</si>
  <si>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</si>
  <si>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</si>
  <si>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</si>
  <si>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</si>
  <si>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</si>
  <si>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</si>
  <si>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</si>
  <si>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</si>
  <si>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</si>
  <si>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</si>
  <si>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</si>
  <si>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</si>
  <si>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</si>
  <si>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</si>
  <si>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</si>
  <si>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</si>
  <si>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</si>
  <si>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</si>
  <si>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</si>
  <si>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</si>
  <si>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</si>
  <si>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</si>
  <si>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</si>
  <si>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</si>
  <si>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</si>
  <si>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</si>
  <si>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</si>
  <si>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</si>
  <si>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</si>
  <si>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</si>
  <si>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</si>
  <si>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</si>
  <si>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</si>
  <si>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</si>
  <si>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</si>
  <si>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</si>
  <si>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</si>
  <si>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</si>
  <si>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</si>
  <si>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</si>
  <si>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</si>
  <si>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</si>
  <si>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</si>
  <si>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</si>
  <si>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</si>
  <si>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</si>
  <si>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</si>
  <si>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</si>
  <si>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</si>
  <si>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</si>
  <si>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</si>
  <si>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</si>
  <si>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</si>
  <si>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</si>
  <si>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</si>
  <si>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</si>
  <si>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</si>
  <si>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</si>
  <si>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</si>
  <si>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</si>
  <si>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</si>
  <si>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</si>
  <si>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</si>
  <si>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</si>
  <si>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</si>
  <si>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</si>
  <si>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</si>
  <si>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</si>
  <si>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</si>
  <si>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</si>
  <si>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</si>
  <si>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</si>
  <si>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</si>
  <si>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</si>
  <si>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</si>
  <si>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</si>
  <si>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</si>
  <si>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</si>
  <si>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</si>
  <si>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</si>
  <si>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</si>
  <si>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</si>
  <si>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</si>
  <si>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</si>
  <si>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</si>
  <si>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</si>
  <si>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</si>
  <si>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</si>
  <si>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</si>
  <si>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</si>
  <si>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</si>
  <si>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</si>
  <si>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</si>
  <si>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</si>
  <si>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</si>
  <si>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</si>
  <si>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</si>
  <si>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</si>
  <si>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</si>
  <si>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</si>
  <si>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</si>
  <si>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</si>
  <si>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</si>
  <si>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</si>
  <si>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</si>
  <si>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</si>
  <si>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</si>
  <si>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</si>
  <si>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</si>
  <si>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</si>
  <si>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</si>
  <si>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</si>
  <si>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</si>
  <si>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</si>
  <si>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</si>
  <si>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</si>
  <si>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</si>
  <si>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</si>
  <si>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</si>
  <si>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</si>
  <si>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</si>
  <si>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</si>
  <si>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</si>
  <si>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</si>
  <si>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</si>
  <si>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</si>
  <si>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</si>
  <si>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</si>
  <si>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</si>
  <si>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</si>
  <si>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</si>
  <si>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</si>
  <si>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</si>
  <si>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</si>
  <si>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</si>
  <si>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</si>
  <si>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</si>
  <si>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</si>
  <si>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</si>
  <si>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</si>
  <si>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</si>
  <si>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</si>
  <si>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</si>
  <si>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</si>
  <si>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</si>
  <si>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</si>
  <si>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</si>
  <si>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</si>
  <si>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</si>
  <si>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</si>
  <si>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</si>
  <si>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</si>
  <si>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</si>
  <si>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</si>
  <si>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</si>
  <si>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</si>
  <si>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</si>
  <si>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</si>
  <si>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</si>
  <si>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</si>
  <si>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</si>
  <si>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</si>
  <si>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</si>
  <si>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</si>
  <si>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</si>
  <si>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</si>
  <si>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</si>
  <si>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1.66</t>
  </si>
  <si>
    <t>▲ 1.21</t>
  </si>
  <si>
    <t>▲ 1.22</t>
  </si>
  <si>
    <t>▲ 9.09</t>
  </si>
  <si>
    <t>江北町無資力臨鉱ポンプ等維持管理事業特別会計</t>
  </si>
  <si>
    <t>▲ 2.58</t>
  </si>
  <si>
    <t>一般会計</t>
  </si>
  <si>
    <t>江北町国民健康保険事業特別会計</t>
  </si>
  <si>
    <t>江北町下水道事業特別会計</t>
  </si>
  <si>
    <t>江北町後期高齢者医療特別会計</t>
  </si>
  <si>
    <t>その他会計（赤字）</t>
  </si>
  <si>
    <t>その他会計（黒字）</t>
  </si>
  <si>
    <t>R01</t>
    <phoneticPr fontId="5"/>
  </si>
  <si>
    <t>R02</t>
    <phoneticPr fontId="5"/>
  </si>
  <si>
    <t>R03</t>
    <phoneticPr fontId="5"/>
  </si>
  <si>
    <t>R04</t>
    <phoneticPr fontId="5"/>
  </si>
  <si>
    <t>R05</t>
    <phoneticPr fontId="5"/>
  </si>
  <si>
    <t>杵藤地区広域市町村圏組合　一般会計</t>
    <rPh sb="0" eb="2">
      <t>キトウ</t>
    </rPh>
    <rPh sb="2" eb="4">
      <t>チク</t>
    </rPh>
    <rPh sb="4" eb="6">
      <t>コウイキ</t>
    </rPh>
    <rPh sb="6" eb="9">
      <t>シチョウソン</t>
    </rPh>
    <rPh sb="9" eb="10">
      <t>ケン</t>
    </rPh>
    <rPh sb="10" eb="12">
      <t>クミアイ</t>
    </rPh>
    <rPh sb="13" eb="15">
      <t>イッパン</t>
    </rPh>
    <rPh sb="15" eb="17">
      <t>カイケイ</t>
    </rPh>
    <phoneticPr fontId="10"/>
  </si>
  <si>
    <t>杵藤地区広域市町村圏組合　特別会計</t>
    <rPh sb="13" eb="15">
      <t>トクベツ</t>
    </rPh>
    <phoneticPr fontId="10"/>
  </si>
  <si>
    <t>佐賀西部広域水道企業団　水道用水供給事業会計</t>
    <rPh sb="0" eb="2">
      <t>サガ</t>
    </rPh>
    <rPh sb="2" eb="4">
      <t>セイブ</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0"/>
  </si>
  <si>
    <t>法適</t>
    <rPh sb="0" eb="1">
      <t>ホウ</t>
    </rPh>
    <rPh sb="1" eb="2">
      <t>テキ</t>
    </rPh>
    <phoneticPr fontId="10"/>
  </si>
  <si>
    <t>佐賀西部広域水道企業団　水道事業会計</t>
    <rPh sb="0" eb="2">
      <t>サガ</t>
    </rPh>
    <rPh sb="2" eb="4">
      <t>セイブ</t>
    </rPh>
    <rPh sb="4" eb="6">
      <t>コウイキ</t>
    </rPh>
    <rPh sb="6" eb="8">
      <t>スイドウ</t>
    </rPh>
    <rPh sb="8" eb="10">
      <t>キギョウ</t>
    </rPh>
    <rPh sb="10" eb="11">
      <t>ダン</t>
    </rPh>
    <rPh sb="12" eb="14">
      <t>スイドウ</t>
    </rPh>
    <rPh sb="14" eb="16">
      <t>ジギョウ</t>
    </rPh>
    <rPh sb="16" eb="18">
      <t>カイケイ</t>
    </rPh>
    <phoneticPr fontId="10"/>
  </si>
  <si>
    <t>杵島工業用水道企業団</t>
    <rPh sb="0" eb="2">
      <t>キシマ</t>
    </rPh>
    <rPh sb="2" eb="5">
      <t>コウギョウヨウ</t>
    </rPh>
    <rPh sb="5" eb="7">
      <t>スイドウ</t>
    </rPh>
    <rPh sb="7" eb="9">
      <t>キギョウ</t>
    </rPh>
    <rPh sb="9" eb="10">
      <t>ダン</t>
    </rPh>
    <phoneticPr fontId="10"/>
  </si>
  <si>
    <t>杵東地区衛生処理場組合</t>
    <rPh sb="0" eb="1">
      <t>キネ</t>
    </rPh>
    <rPh sb="1" eb="2">
      <t>ヒガシ</t>
    </rPh>
    <rPh sb="2" eb="9">
      <t>チクエイセイショリジョウ</t>
    </rPh>
    <rPh sb="9" eb="11">
      <t>クミアイ</t>
    </rPh>
    <phoneticPr fontId="10"/>
  </si>
  <si>
    <t>佐賀県後期高齢者医療広域連合　一般会計</t>
    <rPh sb="15" eb="17">
      <t>イッパン</t>
    </rPh>
    <rPh sb="17" eb="19">
      <t>カイケイ</t>
    </rPh>
    <phoneticPr fontId="10"/>
  </si>
  <si>
    <t>佐賀県後期高齢者医療広域連合　特別会計</t>
    <rPh sb="15" eb="17">
      <t>トクベツ</t>
    </rPh>
    <rPh sb="17" eb="19">
      <t>カイケイ</t>
    </rPh>
    <phoneticPr fontId="10"/>
  </si>
  <si>
    <t>佐賀県西部広域環境組合</t>
    <rPh sb="0" eb="3">
      <t>サガケン</t>
    </rPh>
    <rPh sb="3" eb="5">
      <t>セイブ</t>
    </rPh>
    <rPh sb="5" eb="7">
      <t>コウイキ</t>
    </rPh>
    <rPh sb="7" eb="9">
      <t>カンキョウ</t>
    </rPh>
    <rPh sb="9" eb="11">
      <t>クミアイ</t>
    </rPh>
    <phoneticPr fontId="10"/>
  </si>
  <si>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10"/>
  </si>
  <si>
    <t>佐賀県市町総合事務組合　特別会計</t>
    <rPh sb="0" eb="3">
      <t>サガケン</t>
    </rPh>
    <rPh sb="3" eb="4">
      <t>シ</t>
    </rPh>
    <rPh sb="4" eb="5">
      <t>マチ</t>
    </rPh>
    <rPh sb="5" eb="7">
      <t>ソウゴウ</t>
    </rPh>
    <rPh sb="7" eb="9">
      <t>ジム</t>
    </rPh>
    <rPh sb="9" eb="11">
      <t>クミアイ</t>
    </rPh>
    <rPh sb="12" eb="14">
      <t>トクベツ</t>
    </rPh>
    <rPh sb="14" eb="16">
      <t>カイケイ</t>
    </rPh>
    <phoneticPr fontId="10"/>
  </si>
  <si>
    <t>江北町土地開発公社</t>
    <rPh sb="0" eb="3">
      <t>コウホクマチ</t>
    </rPh>
    <rPh sb="3" eb="7">
      <t>トチカイハツ</t>
    </rPh>
    <rPh sb="7" eb="9">
      <t>コウシャ</t>
    </rPh>
    <phoneticPr fontId="2"/>
  </si>
  <si>
    <t>‐</t>
  </si>
  <si>
    <t>(鉱害復旧施設等維持管理基金）(R05年度末現在))</t>
    <rPh sb="1" eb="5">
      <t>コウガイフッキュウ</t>
    </rPh>
    <rPh sb="5" eb="8">
      <t>シセツトウ</t>
    </rPh>
    <rPh sb="8" eb="12">
      <t>イジカンリ</t>
    </rPh>
    <rPh sb="12" eb="14">
      <t>キキン</t>
    </rPh>
    <phoneticPr fontId="5"/>
  </si>
  <si>
    <t>(地域福祉基金(R05年度末現在))</t>
    <rPh sb="1" eb="5">
      <t>チイキフクシ</t>
    </rPh>
    <rPh sb="5" eb="7">
      <t>キキン</t>
    </rPh>
    <phoneticPr fontId="2"/>
  </si>
  <si>
    <t>(町営住宅基金(R05年度末現在))</t>
    <rPh sb="1" eb="5">
      <t>チョウエイジュウタク</t>
    </rPh>
    <rPh sb="5" eb="7">
      <t>キキン</t>
    </rPh>
    <phoneticPr fontId="2"/>
  </si>
  <si>
    <t>(ふるさと応援基金(R05年度末現在))</t>
    <rPh sb="5" eb="7">
      <t>オウエン</t>
    </rPh>
    <rPh sb="7" eb="9">
      <t>キキン</t>
    </rPh>
    <phoneticPr fontId="2"/>
  </si>
  <si>
    <t>(ふるさと振興基金(R05年度末現在))</t>
    <rPh sb="5" eb="7">
      <t>シンコウ</t>
    </rPh>
    <rPh sb="7" eb="9">
      <t>キキン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</si>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</sst>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99EE-4EF4-9384-5CEF0E0FA4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106558</c:v>
                </c:pt>
                <c:pt idx="1">
                  <c:v>69353</c:v>
                </c:pt>
                <c:pt idx="2">
                  <c:v>99467</c:v>
                </c:pt>
                <c:pt idx="3">
                  <c:v>44239</c:v>
                </c:pt>
                <c:pt idx="4">
                  <c:v>40433</c:v>
                </c:pt>
              </c:numCache>
            </c:numRef>
          </c:val>
          <c:smooth val="0"/>
          <c:extLst>
            <c:ext xmlns:c16="http://schemas.microsoft.com/office/drawing/2014/chart" uri="{C3380CC4-5D6E-409C-BE32-E72D297353CC}">
              <c16:uniqueId val="{00000001-99EE-4EF4-9384-5CEF0E0FA4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6.06</c:v>
                </c:pt>
                <c:pt idx="1">
                  <c:v>6.89</c:v>
                </c:pt>
                <c:pt idx="2">
                  <c:v>8.06</c:v>
                </c:pt>
                <c:pt idx="3">
                  <c:v>9.94</c:v>
                </c:pt>
                <c:pt idx="4">
                  <c:v>2.85</c:v>
                </c:pt>
              </c:numCache>
            </c:numRef>
          </c:val>
          <c:extLst>
            <c:ext xmlns:c16="http://schemas.microsoft.com/office/drawing/2014/chart" uri="{C3380CC4-5D6E-409C-BE32-E72D297353CC}">
              <c16:uniqueId val="{00000000-E3AB-4A45-B9D7-0DB1EBF88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27.74</c:v>
                </c:pt>
                <c:pt idx="1">
                  <c:v>26.28</c:v>
                </c:pt>
                <c:pt idx="2">
                  <c:v>24.45</c:v>
                </c:pt>
                <c:pt idx="3">
                  <c:v>26.48</c:v>
                </c:pt>
                <c:pt idx="4">
                  <c:v>28.57</c:v>
                </c:pt>
              </c:numCache>
            </c:numRef>
          </c:val>
          <c:extLst>
            <c:ext xmlns:c16="http://schemas.microsoft.com/office/drawing/2014/chart" uri="{C3380CC4-5D6E-409C-BE32-E72D297353CC}">
              <c16:uniqueId val="{00000001-E3AB-4A45-B9D7-0DB1EBF88A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-1.66</c:v>
                </c:pt>
                <c:pt idx="2">
                  <c:v>-1.21</c:v>
                </c:pt>
                <c:pt idx="3">
                  <c:v>-1.22</c:v>
                </c:pt>
                <c:pt idx="4">
                  <c:v>-9.09</c:v>
                </c:pt>
              </c:numCache>
            </c:numRef>
          </c:val>
          <c:smooth val="0"/>
          <c:extLst>
            <c:ext xmlns:c16="http://schemas.microsoft.com/office/drawing/2014/chart" uri="{C3380CC4-5D6E-409C-BE32-E72D297353CC}">
              <c16:uniqueId val="{00000002-E3AB-4A45-B9D7-0DB1EBF88A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2-433D-8161-0ED2E95D8E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2-433D-8161-0ED2E95D8E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B2-433D-8161-0ED2E95D8E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B2-433D-8161-0ED2E95D8E8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B2-433D-8161-0ED2E95D8E88}"/>
            </c:ext>
          </c:extLst>
        </c:ser>
        <c:ser>
          <c:idx val="5"/>
          <c:order val="5"/>
          <c:tx>
            <c:strRef>
              <c:f>データシート!$A$32</c:f>
              <c:strCache>
                <c:ptCount val="1"/>
                <c:pt idx="0">
                  <c:v>江北町後期高齢者医療特別会計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5-48B2-433D-8161-0ED2E95D8E88}"/>
            </c:ext>
          </c:extLst>
        </c:ser>
        <c:ser>
          <c:idx val="6"/>
          <c:order val="6"/>
          <c:tx>
            <c:strRef>
              <c:f>データシート!$A$33</c:f>
              <c:strCache>
                <c:ptCount val="1"/>
                <c:pt idx="0">
                  <c:v>江北町下水道事業特別会計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0.39</c:v>
                </c:pt>
                <c:pt idx="4">
                  <c:v>#N/A</c:v>
                </c:pt>
                <c:pt idx="5">
                  <c:v>0.41</c:v>
                </c:pt>
                <c:pt idx="6">
                  <c:v>#N/A</c:v>
                </c:pt>
                <c:pt idx="7">
                  <c:v>0.51</c:v>
                </c:pt>
                <c:pt idx="8">
                  <c:v>#N/A</c:v>
                </c:pt>
                <c:pt idx="9">
                  <c:v>1.21</c:v>
                </c:pt>
              </c:numCache>
            </c:numRef>
          </c:val>
          <c:extLst>
            <c:ext xmlns:c16="http://schemas.microsoft.com/office/drawing/2014/chart" uri="{C3380CC4-5D6E-409C-BE32-E72D297353CC}">
              <c16:uniqueId val="{00000006-48B2-433D-8161-0ED2E95D8E88}"/>
            </c:ext>
          </c:extLst>
        </c:ser>
        <c:ser>
          <c:idx val="7"/>
          <c:order val="7"/>
          <c:tx>
            <c:strRef>
              <c:f>データシート!$A$34</c:f>
              <c:strCache>
                <c:ptCount val="1"/>
                <c:pt idx="0">
                  <c:v>江北町国民健康保険事業特別会計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1.68</c:v>
                </c:pt>
                <c:pt idx="2">
                  <c:v>#N/A</c:v>
                </c:pt>
                <c:pt idx="3">
                  <c:v>2.82</c:v>
                </c:pt>
                <c:pt idx="4">
                  <c:v>#N/A</c:v>
                </c:pt>
                <c:pt idx="5">
                  <c:v>2</c:v>
                </c:pt>
                <c:pt idx="6">
                  <c:v>#N/A</c:v>
                </c:pt>
                <c:pt idx="7">
                  <c:v>1.74</c:v>
                </c:pt>
                <c:pt idx="8">
                  <c:v>#N/A</c:v>
                </c:pt>
                <c:pt idx="9">
                  <c:v>1.8</c:v>
                </c:pt>
              </c:numCache>
            </c:numRef>
          </c:val>
          <c:extLst>
            <c:ext xmlns:c16="http://schemas.microsoft.com/office/drawing/2014/chart" uri="{C3380CC4-5D6E-409C-BE32-E72D297353CC}">
              <c16:uniqueId val="{00000007-48B2-433D-8161-0ED2E95D8E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5.97</c:v>
                </c:pt>
                <c:pt idx="2">
                  <c:v>#N/A</c:v>
                </c:pt>
                <c:pt idx="3">
                  <c:v>6.8</c:v>
                </c:pt>
                <c:pt idx="4">
                  <c:v>#N/A</c:v>
                </c:pt>
                <c:pt idx="5">
                  <c:v>7.97</c:v>
                </c:pt>
                <c:pt idx="6">
                  <c:v>#N/A</c:v>
                </c:pt>
                <c:pt idx="7">
                  <c:v>9.86</c:v>
                </c:pt>
                <c:pt idx="8">
                  <c:v>#N/A</c:v>
                </c:pt>
                <c:pt idx="9">
                  <c:v>5.43</c:v>
                </c:pt>
              </c:numCache>
            </c:numRef>
          </c:val>
          <c:extLst>
            <c:ext xmlns:c16="http://schemas.microsoft.com/office/drawing/2014/chart" uri="{C3380CC4-5D6E-409C-BE32-E72D297353CC}">
              <c16:uniqueId val="{00000008-48B2-433D-8161-0ED2E95D8E88}"/>
            </c:ext>
          </c:extLst>
        </c:ser>
        <c:ser>
          <c:idx val="9"/>
          <c:order val="9"/>
          <c:tx>
            <c:strRef>
              <c:f>データシート!$A$36</c:f>
              <c:strCache>
                <c:ptCount val="1"/>
                <c:pt idx="0">
                  <c:v>江北町無資力臨鉱ポンプ等維持管理事業特別会計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0.08</c:v>
                </c:pt>
                <c:pt idx="2">
                  <c:v>#N/A</c:v>
                </c:pt>
                <c:pt idx="3">
                  <c:v>0.08</c:v>
                </c:pt>
                <c:pt idx="4">
                  <c:v>#N/A</c:v>
                </c:pt>
                <c:pt idx="5">
                  <c:v>0.08</c:v>
                </c:pt>
                <c:pt idx="6">
                  <c:v>#N/A</c:v>
                </c:pt>
                <c:pt idx="7">
                  <c:v>7.0000000000000007E-2</c:v>
                </c:pt>
                <c:pt idx="8">
                  <c:v>2.58</c:v>
                </c:pt>
                <c:pt idx="9">
                  <c:v>#N/A</c:v>
                </c:pt>
              </c:numCache>
            </c:numRef>
          </c:val>
          <c:extLst>
            <c:ext xmlns:c16="http://schemas.microsoft.com/office/drawing/2014/chart" uri="{C3380CC4-5D6E-409C-BE32-E72D297353CC}">
              <c16:uniqueId val="{00000009-48B2-433D-8161-0ED2E95D8E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c:v>
                </c:pt>
                <c:pt idx="5">
                  <c:v>556</c:v>
                </c:pt>
                <c:pt idx="8">
                  <c:v>550</c:v>
                </c:pt>
                <c:pt idx="11">
                  <c:v>547</c:v>
                </c:pt>
                <c:pt idx="14">
                  <c:v>578</c:v>
                </c:pt>
              </c:numCache>
            </c:numRef>
          </c:val>
          <c:extLst>
            <c:ext xmlns:c16="http://schemas.microsoft.com/office/drawing/2014/chart" uri="{C3380CC4-5D6E-409C-BE32-E72D297353CC}">
              <c16:uniqueId val="{00000000-F6EE-4B4D-B574-22C4C5007B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E-4B4D-B574-22C4C5007B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E-4B4D-B574-22C4C5007B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50</c:v>
                </c:pt>
                <c:pt idx="6">
                  <c:v>52</c:v>
                </c:pt>
                <c:pt idx="9">
                  <c:v>54</c:v>
                </c:pt>
                <c:pt idx="12">
                  <c:v>54</c:v>
                </c:pt>
              </c:numCache>
            </c:numRef>
          </c:val>
          <c:extLst>
            <c:ext xmlns:c16="http://schemas.microsoft.com/office/drawing/2014/chart" uri="{C3380CC4-5D6E-409C-BE32-E72D297353CC}">
              <c16:uniqueId val="{00000003-F6EE-4B4D-B574-22C4C5007B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384</c:v>
                </c:pt>
                <c:pt idx="3">
                  <c:v>395</c:v>
                </c:pt>
                <c:pt idx="6">
                  <c:v>384</c:v>
                </c:pt>
                <c:pt idx="9">
                  <c:v>401</c:v>
                </c:pt>
                <c:pt idx="12">
                  <c:v>410</c:v>
                </c:pt>
              </c:numCache>
            </c:numRef>
          </c:val>
          <c:extLst>
            <c:ext xmlns:c16="http://schemas.microsoft.com/office/drawing/2014/chart" uri="{C3380CC4-5D6E-409C-BE32-E72D297353CC}">
              <c16:uniqueId val="{00000004-F6EE-4B4D-B574-22C4C5007B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E-4B4D-B574-22C4C5007B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E-4B4D-B574-22C4C5007B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431</c:v>
                </c:pt>
                <c:pt idx="3">
                  <c:v>429</c:v>
                </c:pt>
                <c:pt idx="6">
                  <c:v>426</c:v>
                </c:pt>
                <c:pt idx="9">
                  <c:v>419</c:v>
                </c:pt>
                <c:pt idx="12">
                  <c:v>479</c:v>
                </c:pt>
              </c:numCache>
            </c:numRef>
          </c:val>
          <c:extLst>
            <c:ext xmlns:c16="http://schemas.microsoft.com/office/drawing/2014/chart" uri="{C3380CC4-5D6E-409C-BE32-E72D297353CC}">
              <c16:uniqueId val="{00000007-F6EE-4B4D-B574-22C4C5007B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300</c:v>
                </c:pt>
                <c:pt idx="2">
                  <c:v>#N/A</c:v>
                </c:pt>
                <c:pt idx="3">
                  <c:v>#N/A</c:v>
                </c:pt>
                <c:pt idx="4">
                  <c:v>318</c:v>
                </c:pt>
                <c:pt idx="5">
                  <c:v>#N/A</c:v>
                </c:pt>
                <c:pt idx="6">
                  <c:v>#N/A</c:v>
                </c:pt>
                <c:pt idx="7">
                  <c:v>312</c:v>
                </c:pt>
                <c:pt idx="8">
                  <c:v>#N/A</c:v>
                </c:pt>
                <c:pt idx="9">
                  <c:v>#N/A</c:v>
                </c:pt>
                <c:pt idx="10">
                  <c:v>327</c:v>
                </c:pt>
                <c:pt idx="11">
                  <c:v>#N/A</c:v>
                </c:pt>
                <c:pt idx="12">
                  <c:v>#N/A</c:v>
                </c:pt>
                <c:pt idx="13">
                  <c:v>365</c:v>
                </c:pt>
                <c:pt idx="14">
                  <c:v>#N/A</c:v>
                </c:pt>
              </c:numCache>
            </c:numRef>
          </c:val>
          <c:smooth val="0"/>
          <c:extLst>
            <c:ext xmlns:c16="http://schemas.microsoft.com/office/drawing/2014/chart" uri="{C3380CC4-5D6E-409C-BE32-E72D297353CC}">
              <c16:uniqueId val="{00000008-F6EE-4B4D-B574-22C4C5007B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5445</c:v>
                </c:pt>
                <c:pt idx="5">
                  <c:v>5485</c:v>
                </c:pt>
                <c:pt idx="8">
                  <c:v>6024</c:v>
                </c:pt>
                <c:pt idx="11">
                  <c:v>5706</c:v>
                </c:pt>
                <c:pt idx="14">
                  <c:v>5327</c:v>
                </c:pt>
              </c:numCache>
            </c:numRef>
          </c:val>
          <c:extLst>
            <c:ext xmlns:c16="http://schemas.microsoft.com/office/drawing/2014/chart" uri="{C3380CC4-5D6E-409C-BE32-E72D297353CC}">
              <c16:uniqueId val="{00000000-B539-4E61-B33D-B052F3F22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c:v>
                </c:pt>
                <c:pt idx="5">
                  <c:v>85</c:v>
                </c:pt>
                <c:pt idx="8">
                  <c:v>64</c:v>
                </c:pt>
                <c:pt idx="11">
                  <c:v>38</c:v>
                </c:pt>
                <c:pt idx="14">
                  <c:v>17</c:v>
                </c:pt>
              </c:numCache>
            </c:numRef>
          </c:val>
          <c:extLst>
            <c:ext xmlns:c16="http://schemas.microsoft.com/office/drawing/2014/chart" uri="{C3380CC4-5D6E-409C-BE32-E72D297353CC}">
              <c16:uniqueId val="{00000001-B539-4E61-B33D-B052F3F22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12619</c:v>
                </c:pt>
                <c:pt idx="5">
                  <c:v>12759</c:v>
                </c:pt>
                <c:pt idx="8">
                  <c:v>13217</c:v>
                </c:pt>
                <c:pt idx="11">
                  <c:v>13756</c:v>
                </c:pt>
                <c:pt idx="14">
                  <c:v>14271</c:v>
                </c:pt>
              </c:numCache>
            </c:numRef>
          </c:val>
          <c:extLst>
            <c:ext xmlns:c16="http://schemas.microsoft.com/office/drawing/2014/chart" uri="{C3380CC4-5D6E-409C-BE32-E72D297353CC}">
              <c16:uniqueId val="{00000002-B539-4E61-B33D-B052F3F22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39-4E61-B33D-B052F3F22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39-4E61-B33D-B052F3F22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39-4E61-B33D-B052F3F22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763</c:v>
                </c:pt>
                <c:pt idx="3">
                  <c:v>735</c:v>
                </c:pt>
                <c:pt idx="6">
                  <c:v>696</c:v>
                </c:pt>
                <c:pt idx="9">
                  <c:v>688</c:v>
                </c:pt>
                <c:pt idx="12">
                  <c:v>625</c:v>
                </c:pt>
              </c:numCache>
            </c:numRef>
          </c:val>
          <c:extLst>
            <c:ext xmlns:c16="http://schemas.microsoft.com/office/drawing/2014/chart" uri="{C3380CC4-5D6E-409C-BE32-E72D297353CC}">
              <c16:uniqueId val="{00000006-B539-4E61-B33D-B052F3F22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505</c:v>
                </c:pt>
                <c:pt idx="3">
                  <c:v>457</c:v>
                </c:pt>
                <c:pt idx="6">
                  <c:v>465</c:v>
                </c:pt>
                <c:pt idx="9">
                  <c:v>504</c:v>
                </c:pt>
                <c:pt idx="12">
                  <c:v>456</c:v>
                </c:pt>
              </c:numCache>
            </c:numRef>
          </c:val>
          <c:extLst>
            <c:ext xmlns:c16="http://schemas.microsoft.com/office/drawing/2014/chart" uri="{C3380CC4-5D6E-409C-BE32-E72D297353CC}">
              <c16:uniqueId val="{00000007-B539-4E61-B33D-B052F3F22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4934</c:v>
                </c:pt>
                <c:pt idx="3">
                  <c:v>4854</c:v>
                </c:pt>
                <c:pt idx="6">
                  <c:v>4500</c:v>
                </c:pt>
                <c:pt idx="9">
                  <c:v>4212</c:v>
                </c:pt>
                <c:pt idx="12">
                  <c:v>3940</c:v>
                </c:pt>
              </c:numCache>
            </c:numRef>
          </c:val>
          <c:extLst>
            <c:ext xmlns:c16="http://schemas.microsoft.com/office/drawing/2014/chart" uri="{C3380CC4-5D6E-409C-BE32-E72D297353CC}">
              <c16:uniqueId val="{00000008-B539-4E61-B33D-B052F3F22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9-B539-4E61-B33D-B052F3F22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4698</c:v>
                </c:pt>
                <c:pt idx="3">
                  <c:v>4870</c:v>
                </c:pt>
                <c:pt idx="6">
                  <c:v>5189</c:v>
                </c:pt>
                <c:pt idx="9">
                  <c:v>5061</c:v>
                </c:pt>
                <c:pt idx="12">
                  <c:v>4737</c:v>
                </c:pt>
              </c:numCache>
            </c:numRef>
          </c:val>
          <c:extLst>
            <c:ext xmlns:c16="http://schemas.microsoft.com/office/drawing/2014/chart" uri="{C3380CC4-5D6E-409C-BE32-E72D297353CC}">
              <c16:uniqueId val="{0000000A-B539-4E61-B33D-B052F3F22A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39-4E61-B33D-B052F3F22A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806</c:v>
                </c:pt>
                <c:pt idx="1">
                  <c:v>860</c:v>
                </c:pt>
                <c:pt idx="2">
                  <c:v>954</c:v>
                </c:pt>
              </c:numCache>
            </c:numRef>
          </c:val>
          <c:extLst>
            <c:ext xmlns:c16="http://schemas.microsoft.com/office/drawing/2014/chart" uri="{C3380CC4-5D6E-409C-BE32-E72D297353CC}">
              <c16:uniqueId val="{00000000-7C6D-4539-A639-94926778A5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1041</c:v>
                </c:pt>
                <c:pt idx="1">
                  <c:v>1150</c:v>
                </c:pt>
                <c:pt idx="2">
                  <c:v>1194</c:v>
                </c:pt>
              </c:numCache>
            </c:numRef>
          </c:val>
          <c:extLst>
            <c:ext xmlns:c16="http://schemas.microsoft.com/office/drawing/2014/chart" uri="{C3380CC4-5D6E-409C-BE32-E72D297353CC}">
              <c16:uniqueId val="{00000001-7C6D-4539-A639-94926778A5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10604</c:v>
                </c:pt>
                <c:pt idx="1">
                  <c:v>10972</c:v>
                </c:pt>
                <c:pt idx="2">
                  <c:v>11325</c:v>
                </c:pt>
              </c:numCache>
            </c:numRef>
          </c:val>
          <c:extLst>
            <c:ext xmlns:c16="http://schemas.microsoft.com/office/drawing/2014/chart" uri="{C3380CC4-5D6E-409C-BE32-E72D297353CC}">
              <c16:uniqueId val="{00000002-7C6D-4539-A639-94926778A5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ほぼ横ばいで推移しており、類似団体平均値と同水準である。人口はほぼ横ばいで推移しており、今後も大幅な税収増は見込めない中、大型事業で発行した地方債の償還等により歳出の増加が見込まれるため、財政力指数は下降すると見込んでいる。</a:t>
          </a:r>
        </a:p>
        <a:p>
          <a:r>
            <a:rPr kumimoji="1" lang="ja-JP" altLang="en-US" sz="1300">
              <a:latin typeface="ＭＳ Ｐゴシック" panose="020B0600070205080204" pitchFamily="50" charset="-128"/>
              <a:ea typeface="ＭＳ Ｐゴシック" panose="020B0600070205080204" pitchFamily="50" charset="-128"/>
            </a:rPr>
            <a:t>事業の見直し及び施策の重点化等により歳出の削減等を行い財政の健全化を図る。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年度の経常収支比率は扶助費、公債費等の増加により昨年度より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今後も税収の大幅な増加は見込めない中でさらに扶助費及び公債費の増加が見込まれるため、経常収支比率は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％台で推移するものと見込まれるため、既存事業の見直しを行うなどの経常的経費の縮減に努める。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169121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62285"/>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7071"/>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7071"/>
          <a:ext cx="8890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226,219</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円の増となった。類似団体平均値よりも下回っているものの、県平均値と比較すると依然として高い水準にある。今後は施設の老朽化に伴う維持管理費の増加も見込まれるため、事務の見直し等を行い、最小の経費で最大の行政サービスが提供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44613</xdr:rowOff>
    </xdr:from>
    <xdr:to>
      <xdr:col>23</xdr:col>
      <xdr:colOff>133350</xdr:colOff>
      <xdr:row>82</xdr:row>
      <xdr:rowOff>45025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351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1183</xdr:rowOff>
    </xdr:from>
    <xdr:to>
      <xdr:col>19</xdr:col>
      <xdr:colOff>133350</xdr:colOff>
      <xdr:row>82</xdr:row>
      <xdr:rowOff>44613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0083"/>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163688</xdr:rowOff>
    </xdr:from>
    <xdr:to>
      <xdr:col>15</xdr:col>
      <xdr:colOff>82550</xdr:colOff>
      <xdr:row>82</xdr:row>
      <xdr:rowOff>1183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1138"/>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133938</xdr:rowOff>
    </xdr:from>
    <xdr:to>
      <xdr:col>11</xdr:col>
      <xdr:colOff>31750</xdr:colOff>
      <xdr:row>81</xdr:row>
      <xdr:rowOff>163688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1388"/>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165675</xdr:rowOff>
    </xdr:from>
    <xdr:to>
      <xdr:col>23</xdr:col>
      <xdr:colOff>184150</xdr:colOff>
      <xdr:row>82</xdr:row>
      <xdr:rowOff>95825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86952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165263</xdr:rowOff>
    </xdr:from>
    <xdr:to>
      <xdr:col>19</xdr:col>
      <xdr:colOff>184150</xdr:colOff>
      <xdr:row>82</xdr:row>
      <xdr:rowOff>95413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105590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121833</xdr:rowOff>
    </xdr:from>
    <xdr:to>
      <xdr:col>15</xdr:col>
      <xdr:colOff>133350</xdr:colOff>
      <xdr:row>82</xdr:row>
      <xdr:rowOff>51983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62160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112888</xdr:rowOff>
    </xdr:from>
    <xdr:to>
      <xdr:col>11</xdr:col>
      <xdr:colOff>82550</xdr:colOff>
      <xdr:row>82</xdr:row>
      <xdr:rowOff>43038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53215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83138</xdr:rowOff>
    </xdr:from>
    <xdr:to>
      <xdr:col>7</xdr:col>
      <xdr:colOff>31750</xdr:colOff>
      <xdr:row>82</xdr:row>
      <xdr:rowOff>13288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23465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ラスパイレス指数は、類似団体平均値及び全国町村平均値ともに上回っている。今後も県に準じ、給与制度の適正化に努める。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79527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125488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人口千人当たり職員数は、類似団体平均値と比較して</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人少ない状況である。</a:t>
          </a:r>
        </a:p>
        <a:p>
          <a:r>
            <a:rPr kumimoji="1" lang="ja-JP" altLang="en-US" sz="1300">
              <a:latin typeface="ＭＳ Ｐゴシック" panose="020B0600070205080204" pitchFamily="50" charset="-128"/>
              <a:ea typeface="ＭＳ Ｐゴシック" panose="020B0600070205080204" pitchFamily="50" charset="-128"/>
            </a:rPr>
            <a:t>再任用職員及び会計年度任用職員制度の有効活用を行い、住民サービスの低下にならないよう努めながら、適切な定員管理を行っていく。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39074</xdr:rowOff>
    </xdr:from>
    <xdr:to>
      <xdr:col>81</xdr:col>
      <xdr:colOff>44450</xdr:colOff>
      <xdr:row>60</xdr:row>
      <xdr:rowOff>71247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2607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71247</xdr:rowOff>
    </xdr:from>
    <xdr:to>
      <xdr:col>77</xdr:col>
      <xdr:colOff>44450</xdr:colOff>
      <xdr:row>60</xdr:row>
      <xdr:rowOff>75269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582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72051</xdr:rowOff>
    </xdr:from>
    <xdr:to>
      <xdr:col>72</xdr:col>
      <xdr:colOff>203200</xdr:colOff>
      <xdr:row>60</xdr:row>
      <xdr:rowOff>75269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90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60791</xdr:rowOff>
    </xdr:from>
    <xdr:to>
      <xdr:col>68</xdr:col>
      <xdr:colOff>152400</xdr:colOff>
      <xdr:row>60</xdr:row>
      <xdr:rowOff>72051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779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81001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24469</xdr:rowOff>
    </xdr:from>
    <xdr:to>
      <xdr:col>73</xdr:col>
      <xdr:colOff>44450</xdr:colOff>
      <xdr:row>60</xdr:row>
      <xdr:rowOff>126069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136246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21251</xdr:rowOff>
    </xdr:from>
    <xdr:to>
      <xdr:col>68</xdr:col>
      <xdr:colOff>203200</xdr:colOff>
      <xdr:row>60</xdr:row>
      <xdr:rowOff>122851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9991</xdr:rowOff>
    </xdr:from>
    <xdr:to>
      <xdr:col>64</xdr:col>
      <xdr:colOff>152400</xdr:colOff>
      <xdr:row>60</xdr:row>
      <xdr:rowOff>111591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121768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実質公債費比率は、依然として類似団体平均値及び県平均値を上回っている。起債依存型の事業が多いことや、下水道事業債償還金が増加していること等が要因である。さらに令和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年度にかけて地方債償還金が増加する見込みであることから、今後控えている大規模な事業計画の整理・縮小を図りつつ、交付税算入率が高い地方債を活用するなど、財政運営の健全化に努める。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56642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096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75946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096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85598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85598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将来負担比率は、将来負担額を充当可能な財源等が大きく上回っているため、令和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年度においても算定されなかった。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人件費は、類似団体平均値よりもやや低い水準で推移しており、昨年度から同様である。今後も、再任用職員及び会計年度任用職員等の効果的な活用を行いながら、適正な人員管理に努める。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燃料費高騰による、光熱水費の増加等が要因である。</a:t>
          </a:r>
        </a:p>
        <a:p>
          <a:r>
            <a:rPr kumimoji="1" lang="ja-JP" altLang="en-US" sz="1300">
              <a:latin typeface="ＭＳ Ｐゴシック" panose="020B0600070205080204" pitchFamily="50" charset="-128"/>
              <a:ea typeface="ＭＳ Ｐゴシック" panose="020B0600070205080204" pitchFamily="50" charset="-128"/>
            </a:rPr>
            <a:t>必要備品や設備の調達をリース方式で行っており今後の物件費は微増傾向で推移すると見込まれるため、節減意識を持って費用の抑制に努める。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8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7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7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1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民間保育所等運営負担金や障害者自立支援関連経費、未熟児医療給費等による扶助費の増加が見込まれる状況であるため、推移を注視するとともに、住民ニーズを的確に把握し事業の見直し等の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29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ポイント増加し、依然として類似団体平均値及び県平均値を大幅に上回っている。</a:t>
          </a:r>
        </a:p>
        <a:p>
          <a:r>
            <a:rPr kumimoji="1" lang="ja-JP" altLang="en-US" sz="1300">
              <a:latin typeface="ＭＳ Ｐゴシック" panose="020B0600070205080204" pitchFamily="50" charset="-128"/>
              <a:ea typeface="ＭＳ Ｐゴシック" panose="020B0600070205080204" pitchFamily="50" charset="-128"/>
            </a:rPr>
            <a:t>主な要因は各事業への繰出金である。特に下水道事業は一般会計からの繰入金に依存した運営が続いている状況であることから、下水道事業へは独立採算の原則に立ち返った料金値上げによる健全化や接続率の向上等を要請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36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99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補助費は、類似団体平均値、県平均値共に下回っているが、昨年度より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消防やごみ処理等の一部事務組合への負担金は同規模の負担が続く見込みであるため、町単独の補助金等については、事業効果や初期の目的が達成された事業等について検証、見直しを行い、費用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公債費は、類似団体平均値より低い水準でほぼ横ばいで推移している。</a:t>
          </a:r>
        </a:p>
        <a:p>
          <a:r>
            <a:rPr kumimoji="1" lang="ja-JP" altLang="en-US" sz="1300">
              <a:latin typeface="ＭＳ Ｐゴシック" panose="020B0600070205080204" pitchFamily="50" charset="-128"/>
              <a:ea typeface="ＭＳ Ｐゴシック" panose="020B0600070205080204" pitchFamily="50" charset="-128"/>
            </a:rPr>
            <a:t>近年、地方債を活用した道路事業や大型事業が集中したことから、令和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年度にかけて、公債費の増大が見込まれる。</a:t>
          </a:r>
        </a:p>
        <a:p>
          <a:r>
            <a:rPr kumimoji="1" lang="ja-JP" altLang="en-US" sz="1300">
              <a:latin typeface="ＭＳ Ｐゴシック" panose="020B0600070205080204" pitchFamily="50" charset="-128"/>
              <a:ea typeface="ＭＳ Ｐゴシック" panose="020B0600070205080204" pitchFamily="50" charset="-128"/>
            </a:rPr>
            <a:t>今後は事業の優先順位や緊急性を整理し、地方債を発行する際は交付税算入の高い地方債を活用するなど、町の負担軽減を図っていく。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4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公債費以外の経常収支比率は、類似団体平均をやや上回る水準となった。</a:t>
          </a:r>
        </a:p>
        <a:p>
          <a:r>
            <a:rPr kumimoji="1" lang="ja-JP" altLang="en-US" sz="1300">
              <a:latin typeface="ＭＳ Ｐゴシック" panose="020B0600070205080204" pitchFamily="50" charset="-128"/>
              <a:ea typeface="ＭＳ Ｐゴシック" panose="020B0600070205080204" pitchFamily="50" charset="-128"/>
            </a:rPr>
            <a:t>今後も人件費や扶助費、物件費の増加が見込まれることから、人件費及び物件費等の固定経費の削減に努めつつ、下水道事業へは健全化の要請を行っていく。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429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78</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3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79</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334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39370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41602</xdr:rowOff>
    </xdr:from>
    <xdr:to>
      <xdr:col>29</xdr:col>
      <xdr:colOff>127000</xdr:colOff>
      <xdr:row>20</xdr:row>
      <xdr:rowOff>42075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18227"/>
          <a:ext cx="6477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42075</xdr:rowOff>
    </xdr:from>
    <xdr:to>
      <xdr:col>26</xdr:col>
      <xdr:colOff>50800</xdr:colOff>
      <xdr:row>20</xdr:row>
      <xdr:rowOff>83863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18700"/>
          <a:ext cx="6985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72768</xdr:rowOff>
    </xdr:from>
    <xdr:to>
      <xdr:col>22</xdr:col>
      <xdr:colOff>114300</xdr:colOff>
      <xdr:row>20</xdr:row>
      <xdr:rowOff>83863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49393"/>
          <a:ext cx="698500" cy="1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72768</xdr:rowOff>
    </xdr:from>
    <xdr:to>
      <xdr:col>18</xdr:col>
      <xdr:colOff>177800</xdr:colOff>
      <xdr:row>20</xdr:row>
      <xdr:rowOff>123045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49393"/>
          <a:ext cx="698500" cy="50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162252</xdr:rowOff>
    </xdr:from>
    <xdr:to>
      <xdr:col>29</xdr:col>
      <xdr:colOff>177800</xdr:colOff>
      <xdr:row>20</xdr:row>
      <xdr:rowOff>92402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6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134329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3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162725</xdr:rowOff>
    </xdr:from>
    <xdr:to>
      <xdr:col>26</xdr:col>
      <xdr:colOff>101600</xdr:colOff>
      <xdr:row>20</xdr:row>
      <xdr:rowOff>92875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77652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33063</xdr:rowOff>
    </xdr:from>
    <xdr:to>
      <xdr:col>22</xdr:col>
      <xdr:colOff>165100</xdr:colOff>
      <xdr:row>20</xdr:row>
      <xdr:rowOff>134663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0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119440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21968</xdr:rowOff>
    </xdr:from>
    <xdr:to>
      <xdr:col>19</xdr:col>
      <xdr:colOff>38100</xdr:colOff>
      <xdr:row>20</xdr:row>
      <xdr:rowOff>123568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72245</xdr:rowOff>
    </xdr:from>
    <xdr:to>
      <xdr:col>15</xdr:col>
      <xdr:colOff>101600</xdr:colOff>
      <xdr:row>21</xdr:row>
      <xdr:rowOff>2395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4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158622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35854</xdr:rowOff>
    </xdr:from>
    <xdr:to>
      <xdr:col>29</xdr:col>
      <xdr:colOff>127000</xdr:colOff>
      <xdr:row>36</xdr:row>
      <xdr:rowOff>104875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89104"/>
          <a:ext cx="647700" cy="6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20631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3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104875</xdr:rowOff>
    </xdr:from>
    <xdr:to>
      <xdr:col>26</xdr:col>
      <xdr:colOff>50800</xdr:colOff>
      <xdr:row>36</xdr:row>
      <xdr:rowOff>131474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8125"/>
          <a:ext cx="6985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121416</xdr:rowOff>
    </xdr:from>
    <xdr:to>
      <xdr:col>22</xdr:col>
      <xdr:colOff>114300</xdr:colOff>
      <xdr:row>36</xdr:row>
      <xdr:rowOff>131474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74666"/>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121416</xdr:rowOff>
    </xdr:from>
    <xdr:to>
      <xdr:col>18</xdr:col>
      <xdr:colOff>177800</xdr:colOff>
      <xdr:row>36</xdr:row>
      <xdr:rowOff>151901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4666"/>
          <a:ext cx="698500" cy="3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327954</xdr:rowOff>
    </xdr:from>
    <xdr:to>
      <xdr:col>29</xdr:col>
      <xdr:colOff>177800</xdr:colOff>
      <xdr:row>36</xdr:row>
      <xdr:rowOff>86654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3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173031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8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54075</xdr:rowOff>
    </xdr:from>
    <xdr:to>
      <xdr:col>26</xdr:col>
      <xdr:colOff>101600</xdr:colOff>
      <xdr:row>36</xdr:row>
      <xdr:rowOff>155675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80674</xdr:rowOff>
    </xdr:from>
    <xdr:to>
      <xdr:col>22</xdr:col>
      <xdr:colOff>165100</xdr:colOff>
      <xdr:row>37</xdr:row>
      <xdr:rowOff>10824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167051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70616</xdr:rowOff>
    </xdr:from>
    <xdr:to>
      <xdr:col>19</xdr:col>
      <xdr:colOff>38100</xdr:colOff>
      <xdr:row>37</xdr:row>
      <xdr:rowOff>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182393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9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101101</xdr:rowOff>
    </xdr:from>
    <xdr:to>
      <xdr:col>15</xdr:col>
      <xdr:colOff>101600</xdr:colOff>
      <xdr:row>37</xdr:row>
      <xdr:rowOff>31251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35009</xdr:rowOff>
    </xdr:from>
    <xdr:to>
      <xdr:col>24</xdr:col>
      <xdr:colOff>63500</xdr:colOff>
      <xdr:row>37</xdr:row>
      <xdr:rowOff>39650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8659"/>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35009</xdr:rowOff>
    </xdr:from>
    <xdr:to>
      <xdr:col>19</xdr:col>
      <xdr:colOff>177800</xdr:colOff>
      <xdr:row>37</xdr:row>
      <xdr:rowOff>61923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8659"/>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54120</xdr:rowOff>
    </xdr:from>
    <xdr:to>
      <xdr:col>15</xdr:col>
      <xdr:colOff>50800</xdr:colOff>
      <xdr:row>37</xdr:row>
      <xdr:rowOff>61923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7770"/>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54120</xdr:rowOff>
    </xdr:from>
    <xdr:to>
      <xdr:col>10</xdr:col>
      <xdr:colOff>114300</xdr:colOff>
      <xdr:row>37</xdr:row>
      <xdr:rowOff>163619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7770"/>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160300</xdr:rowOff>
    </xdr:from>
    <xdr:to>
      <xdr:col>24</xdr:col>
      <xdr:colOff>114300</xdr:colOff>
      <xdr:row>37</xdr:row>
      <xdr:rowOff>90450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138727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155659</xdr:rowOff>
    </xdr:from>
    <xdr:to>
      <xdr:col>20</xdr:col>
      <xdr:colOff>38100</xdr:colOff>
      <xdr:row>37</xdr:row>
      <xdr:rowOff>85809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76936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11123</xdr:rowOff>
    </xdr:from>
    <xdr:to>
      <xdr:col>15</xdr:col>
      <xdr:colOff>101600</xdr:colOff>
      <xdr:row>37</xdr:row>
      <xdr:rowOff>112723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103850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3320</xdr:rowOff>
    </xdr:from>
    <xdr:to>
      <xdr:col>10</xdr:col>
      <xdr:colOff>165100</xdr:colOff>
      <xdr:row>37</xdr:row>
      <xdr:rowOff>104920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96047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112819</xdr:rowOff>
    </xdr:from>
    <xdr:to>
      <xdr:col>6</xdr:col>
      <xdr:colOff>38100</xdr:colOff>
      <xdr:row>38</xdr:row>
      <xdr:rowOff>42969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46123</xdr:rowOff>
    </xdr:from>
    <xdr:to>
      <xdr:col>24</xdr:col>
      <xdr:colOff>63500</xdr:colOff>
      <xdr:row>58</xdr:row>
      <xdr:rowOff>48344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0223"/>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48344</xdr:rowOff>
    </xdr:from>
    <xdr:to>
      <xdr:col>19</xdr:col>
      <xdr:colOff>177800</xdr:colOff>
      <xdr:row>58</xdr:row>
      <xdr:rowOff>99331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2444"/>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99331</xdr:rowOff>
    </xdr:from>
    <xdr:to>
      <xdr:col>15</xdr:col>
      <xdr:colOff>50800</xdr:colOff>
      <xdr:row>58</xdr:row>
      <xdr:rowOff>110998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3431"/>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110998</xdr:rowOff>
    </xdr:from>
    <xdr:to>
      <xdr:col>10</xdr:col>
      <xdr:colOff>114300</xdr:colOff>
      <xdr:row>58</xdr:row>
      <xdr:rowOff>123899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5098"/>
          <a:ext cx="8890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166773</xdr:rowOff>
    </xdr:from>
    <xdr:to>
      <xdr:col>24</xdr:col>
      <xdr:colOff>114300</xdr:colOff>
      <xdr:row>58</xdr:row>
      <xdr:rowOff>96923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168994</xdr:rowOff>
    </xdr:from>
    <xdr:to>
      <xdr:col>20</xdr:col>
      <xdr:colOff>38100</xdr:colOff>
      <xdr:row>58</xdr:row>
      <xdr:rowOff>99144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90271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48531</xdr:rowOff>
    </xdr:from>
    <xdr:to>
      <xdr:col>15</xdr:col>
      <xdr:colOff>101600</xdr:colOff>
      <xdr:row>58</xdr:row>
      <xdr:rowOff>150131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141258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60198</xdr:rowOff>
    </xdr:from>
    <xdr:to>
      <xdr:col>10</xdr:col>
      <xdr:colOff>165100</xdr:colOff>
      <xdr:row>58</xdr:row>
      <xdr:rowOff>161798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152925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73099</xdr:rowOff>
    </xdr:from>
    <xdr:to>
      <xdr:col>6</xdr:col>
      <xdr:colOff>38100</xdr:colOff>
      <xdr:row>59</xdr:row>
      <xdr:rowOff>3249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165826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16142</xdr:rowOff>
    </xdr:from>
    <xdr:to>
      <xdr:col>24</xdr:col>
      <xdr:colOff>63500</xdr:colOff>
      <xdr:row>79</xdr:row>
      <xdr:rowOff>20295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0692"/>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163664</xdr:rowOff>
    </xdr:from>
    <xdr:to>
      <xdr:col>19</xdr:col>
      <xdr:colOff>177800</xdr:colOff>
      <xdr:row>79</xdr:row>
      <xdr:rowOff>20295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6764"/>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163664</xdr:rowOff>
    </xdr:from>
    <xdr:to>
      <xdr:col>15</xdr:col>
      <xdr:colOff>50800</xdr:colOff>
      <xdr:row>78</xdr:row>
      <xdr:rowOff>167684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676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167684</xdr:rowOff>
    </xdr:from>
    <xdr:to>
      <xdr:col>10</xdr:col>
      <xdr:colOff>114300</xdr:colOff>
      <xdr:row>79</xdr:row>
      <xdr:rowOff>14942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0784"/>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136792</xdr:rowOff>
    </xdr:from>
    <xdr:to>
      <xdr:col>24</xdr:col>
      <xdr:colOff>114300</xdr:colOff>
      <xdr:row>79</xdr:row>
      <xdr:rowOff>66942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51719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140945</xdr:rowOff>
    </xdr:from>
    <xdr:to>
      <xdr:col>20</xdr:col>
      <xdr:colOff>38100</xdr:colOff>
      <xdr:row>79</xdr:row>
      <xdr:rowOff>71095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62222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112864</xdr:rowOff>
    </xdr:from>
    <xdr:to>
      <xdr:col>15</xdr:col>
      <xdr:colOff>101600</xdr:colOff>
      <xdr:row>79</xdr:row>
      <xdr:rowOff>43014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34141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116884</xdr:rowOff>
    </xdr:from>
    <xdr:to>
      <xdr:col>10</xdr:col>
      <xdr:colOff>165100</xdr:colOff>
      <xdr:row>79</xdr:row>
      <xdr:rowOff>47034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38161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135592</xdr:rowOff>
    </xdr:from>
    <xdr:to>
      <xdr:col>6</xdr:col>
      <xdr:colOff>38100</xdr:colOff>
      <xdr:row>79</xdr:row>
      <xdr:rowOff>65742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56869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106443</xdr:rowOff>
    </xdr:from>
    <xdr:to>
      <xdr:col>24</xdr:col>
      <xdr:colOff>63500</xdr:colOff>
      <xdr:row>95</xdr:row>
      <xdr:rowOff>61793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22743"/>
          <a:ext cx="838200" cy="1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147152</xdr:rowOff>
    </xdr:from>
    <xdr:to>
      <xdr:col>19</xdr:col>
      <xdr:colOff>177800</xdr:colOff>
      <xdr:row>95</xdr:row>
      <xdr:rowOff>61793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63452"/>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147152</xdr:rowOff>
    </xdr:from>
    <xdr:to>
      <xdr:col>15</xdr:col>
      <xdr:colOff>50800</xdr:colOff>
      <xdr:row>96</xdr:row>
      <xdr:rowOff>90661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63452"/>
          <a:ext cx="889000" cy="28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90661</xdr:rowOff>
    </xdr:from>
    <xdr:to>
      <xdr:col>10</xdr:col>
      <xdr:colOff>114300</xdr:colOff>
      <xdr:row>96</xdr:row>
      <xdr:rowOff>113119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49861"/>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55643</xdr:rowOff>
    </xdr:from>
    <xdr:to>
      <xdr:col>24</xdr:col>
      <xdr:colOff>114300</xdr:colOff>
      <xdr:row>94</xdr:row>
      <xdr:rowOff>157243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78520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2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10993</xdr:rowOff>
    </xdr:from>
    <xdr:to>
      <xdr:col>20</xdr:col>
      <xdr:colOff>38100</xdr:colOff>
      <xdr:row>95</xdr:row>
      <xdr:rowOff>112593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129120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96352</xdr:rowOff>
    </xdr:from>
    <xdr:to>
      <xdr:col>15</xdr:col>
      <xdr:colOff>101600</xdr:colOff>
      <xdr:row>95</xdr:row>
      <xdr:rowOff>26502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43029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8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39861</xdr:rowOff>
    </xdr:from>
    <xdr:to>
      <xdr:col>10</xdr:col>
      <xdr:colOff>165100</xdr:colOff>
      <xdr:row>96</xdr:row>
      <xdr:rowOff>141461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62319</xdr:rowOff>
    </xdr:from>
    <xdr:to>
      <xdr:col>6</xdr:col>
      <xdr:colOff>38100</xdr:colOff>
      <xdr:row>96</xdr:row>
      <xdr:rowOff>163919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121036</xdr:rowOff>
    </xdr:from>
    <xdr:to>
      <xdr:col>55</xdr:col>
      <xdr:colOff>0</xdr:colOff>
      <xdr:row>38</xdr:row>
      <xdr:rowOff>13255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4686"/>
          <a:ext cx="838200" cy="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121036</xdr:rowOff>
    </xdr:from>
    <xdr:to>
      <xdr:col>50</xdr:col>
      <xdr:colOff>114300</xdr:colOff>
      <xdr:row>37</xdr:row>
      <xdr:rowOff>129530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4686"/>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15877</xdr:rowOff>
    </xdr:from>
    <xdr:to>
      <xdr:col>45</xdr:col>
      <xdr:colOff>177800</xdr:colOff>
      <xdr:row>37</xdr:row>
      <xdr:rowOff>129530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88077"/>
          <a:ext cx="889000" cy="2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15877</xdr:rowOff>
    </xdr:from>
    <xdr:to>
      <xdr:col>41</xdr:col>
      <xdr:colOff>50800</xdr:colOff>
      <xdr:row>38</xdr:row>
      <xdr:rowOff>61502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8077"/>
          <a:ext cx="889000" cy="3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133905</xdr:rowOff>
    </xdr:from>
    <xdr:to>
      <xdr:col>55</xdr:col>
      <xdr:colOff>50800</xdr:colOff>
      <xdr:row>38</xdr:row>
      <xdr:rowOff>64055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48832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70236</xdr:rowOff>
    </xdr:from>
    <xdr:to>
      <xdr:col>50</xdr:col>
      <xdr:colOff>165100</xdr:colOff>
      <xdr:row>38</xdr:row>
      <xdr:rowOff>386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162964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78730</xdr:rowOff>
    </xdr:from>
    <xdr:to>
      <xdr:col>46</xdr:col>
      <xdr:colOff>38100</xdr:colOff>
      <xdr:row>38</xdr:row>
      <xdr:rowOff>8880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136527</xdr:rowOff>
    </xdr:from>
    <xdr:to>
      <xdr:col>41</xdr:col>
      <xdr:colOff>101600</xdr:colOff>
      <xdr:row>36</xdr:row>
      <xdr:rowOff>66677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57804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10702</xdr:rowOff>
    </xdr:from>
    <xdr:to>
      <xdr:col>36</xdr:col>
      <xdr:colOff>165100</xdr:colOff>
      <xdr:row>38</xdr:row>
      <xdr:rowOff>112302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119474</xdr:rowOff>
    </xdr:from>
    <xdr:to>
      <xdr:col>55</xdr:col>
      <xdr:colOff>0</xdr:colOff>
      <xdr:row>58</xdr:row>
      <xdr:rowOff>121214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3574"/>
          <a:ext cx="8382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94224</xdr:rowOff>
    </xdr:from>
    <xdr:to>
      <xdr:col>50</xdr:col>
      <xdr:colOff>114300</xdr:colOff>
      <xdr:row>58</xdr:row>
      <xdr:rowOff>119474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8324"/>
          <a:ext cx="889000" cy="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94224</xdr:rowOff>
    </xdr:from>
    <xdr:to>
      <xdr:col>45</xdr:col>
      <xdr:colOff>177800</xdr:colOff>
      <xdr:row>58</xdr:row>
      <xdr:rowOff>107992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8324"/>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90982</xdr:rowOff>
    </xdr:from>
    <xdr:to>
      <xdr:col>41</xdr:col>
      <xdr:colOff>50800</xdr:colOff>
      <xdr:row>58</xdr:row>
      <xdr:rowOff>107992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5082"/>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70414</xdr:rowOff>
    </xdr:from>
    <xdr:to>
      <xdr:col>55</xdr:col>
      <xdr:colOff>50800</xdr:colOff>
      <xdr:row>59</xdr:row>
      <xdr:rowOff>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68674</xdr:rowOff>
    </xdr:from>
    <xdr:to>
      <xdr:col>50</xdr:col>
      <xdr:colOff>165100</xdr:colOff>
      <xdr:row>58</xdr:row>
      <xdr:rowOff>170274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161401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43424</xdr:rowOff>
    </xdr:from>
    <xdr:to>
      <xdr:col>46</xdr:col>
      <xdr:colOff>38100</xdr:colOff>
      <xdr:row>58</xdr:row>
      <xdr:rowOff>145024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57192</xdr:rowOff>
    </xdr:from>
    <xdr:to>
      <xdr:col>41</xdr:col>
      <xdr:colOff>101600</xdr:colOff>
      <xdr:row>58</xdr:row>
      <xdr:rowOff>158792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149919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40182</xdr:rowOff>
    </xdr:from>
    <xdr:to>
      <xdr:col>36</xdr:col>
      <xdr:colOff>165100</xdr:colOff>
      <xdr:row>58</xdr:row>
      <xdr:rowOff>141782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132909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134009</xdr:rowOff>
    </xdr:from>
    <xdr:to>
      <xdr:col>55</xdr:col>
      <xdr:colOff>0</xdr:colOff>
      <xdr:row>78</xdr:row>
      <xdr:rowOff>136212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109"/>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134009</xdr:rowOff>
    </xdr:from>
    <xdr:to>
      <xdr:col>50</xdr:col>
      <xdr:colOff>114300</xdr:colOff>
      <xdr:row>78</xdr:row>
      <xdr:rowOff>134592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71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134592</xdr:rowOff>
    </xdr:from>
    <xdr:to>
      <xdr:col>45</xdr:col>
      <xdr:colOff>177800</xdr:colOff>
      <xdr:row>78</xdr:row>
      <xdr:rowOff>139359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7692"/>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119807</xdr:rowOff>
    </xdr:from>
    <xdr:to>
      <xdr:col>41</xdr:col>
      <xdr:colOff>50800</xdr:colOff>
      <xdr:row>78</xdr:row>
      <xdr:rowOff>139359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2907"/>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85412</xdr:rowOff>
    </xdr:from>
    <xdr:to>
      <xdr:col>55</xdr:col>
      <xdr:colOff>50800</xdr:colOff>
      <xdr:row>79</xdr:row>
      <xdr:rowOff>15562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83209</xdr:rowOff>
    </xdr:from>
    <xdr:to>
      <xdr:col>50</xdr:col>
      <xdr:colOff>165100</xdr:colOff>
      <xdr:row>79</xdr:row>
      <xdr:rowOff>13359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83792</xdr:rowOff>
    </xdr:from>
    <xdr:to>
      <xdr:col>46</xdr:col>
      <xdr:colOff>38100</xdr:colOff>
      <xdr:row>79</xdr:row>
      <xdr:rowOff>13942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88559</xdr:rowOff>
    </xdr:from>
    <xdr:to>
      <xdr:col>41</xdr:col>
      <xdr:colOff>101600</xdr:colOff>
      <xdr:row>79</xdr:row>
      <xdr:rowOff>18709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9836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5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69007</xdr:rowOff>
    </xdr:from>
    <xdr:to>
      <xdr:col>36</xdr:col>
      <xdr:colOff>165100</xdr:colOff>
      <xdr:row>78</xdr:row>
      <xdr:rowOff>170607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871</xdr:rowOff>
    </xdr:from>
    <xdr:to>
      <xdr:col>55</xdr:col>
      <xdr:colOff>0</xdr:colOff>
      <xdr:row>99</xdr:row>
      <xdr:rowOff>5375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74421"/>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88996</xdr:rowOff>
    </xdr:from>
    <xdr:to>
      <xdr:col>50</xdr:col>
      <xdr:colOff>114300</xdr:colOff>
      <xdr:row>99</xdr:row>
      <xdr:rowOff>871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9109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80451</xdr:rowOff>
    </xdr:from>
    <xdr:to>
      <xdr:col>45</xdr:col>
      <xdr:colOff>177800</xdr:colOff>
      <xdr:row>98</xdr:row>
      <xdr:rowOff>88996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2551"/>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80451</xdr:rowOff>
    </xdr:from>
    <xdr:to>
      <xdr:col>41</xdr:col>
      <xdr:colOff>50800</xdr:colOff>
      <xdr:row>98</xdr:row>
      <xdr:rowOff>98320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255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126025</xdr:rowOff>
    </xdr:from>
    <xdr:to>
      <xdr:col>55</xdr:col>
      <xdr:colOff>50800</xdr:colOff>
      <xdr:row>99</xdr:row>
      <xdr:rowOff>56175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40952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121521</xdr:rowOff>
    </xdr:from>
    <xdr:to>
      <xdr:col>50</xdr:col>
      <xdr:colOff>165100</xdr:colOff>
      <xdr:row>99</xdr:row>
      <xdr:rowOff>51671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42798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38196</xdr:rowOff>
    </xdr:from>
    <xdr:to>
      <xdr:col>46</xdr:col>
      <xdr:colOff>38100</xdr:colOff>
      <xdr:row>98</xdr:row>
      <xdr:rowOff>139796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29651</xdr:rowOff>
    </xdr:from>
    <xdr:to>
      <xdr:col>41</xdr:col>
      <xdr:colOff>101600</xdr:colOff>
      <xdr:row>98</xdr:row>
      <xdr:rowOff>131251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47520</xdr:rowOff>
    </xdr:from>
    <xdr:to>
      <xdr:col>36</xdr:col>
      <xdr:colOff>165100</xdr:colOff>
      <xdr:row>98</xdr:row>
      <xdr:rowOff>149120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6056</xdr:rowOff>
    </xdr:from>
    <xdr:to>
      <xdr:col>85</xdr:col>
      <xdr:colOff>127000</xdr:colOff>
      <xdr:row>39</xdr:row>
      <xdr:rowOff>97866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92606"/>
          <a:ext cx="838200" cy="9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6056</xdr:rowOff>
    </xdr:from>
    <xdr:to>
      <xdr:col>81</xdr:col>
      <xdr:colOff>50800</xdr:colOff>
      <xdr:row>39</xdr:row>
      <xdr:rowOff>53703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92606"/>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167001</xdr:rowOff>
    </xdr:from>
    <xdr:to>
      <xdr:col>76</xdr:col>
      <xdr:colOff>114300</xdr:colOff>
      <xdr:row>39</xdr:row>
      <xdr:rowOff>53703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82101"/>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167001</xdr:rowOff>
    </xdr:from>
    <xdr:to>
      <xdr:col>71</xdr:col>
      <xdr:colOff>177800</xdr:colOff>
      <xdr:row>39</xdr:row>
      <xdr:rowOff>21949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8210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47066</xdr:rowOff>
    </xdr:from>
    <xdr:to>
      <xdr:col>85</xdr:col>
      <xdr:colOff>177800</xdr:colOff>
      <xdr:row>39</xdr:row>
      <xdr:rowOff>148666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133443</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126706</xdr:rowOff>
    </xdr:from>
    <xdr:to>
      <xdr:col>81</xdr:col>
      <xdr:colOff>101600</xdr:colOff>
      <xdr:row>39</xdr:row>
      <xdr:rowOff>56856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73383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2903</xdr:rowOff>
    </xdr:from>
    <xdr:to>
      <xdr:col>76</xdr:col>
      <xdr:colOff>165100</xdr:colOff>
      <xdr:row>39</xdr:row>
      <xdr:rowOff>104503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95630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116201</xdr:rowOff>
    </xdr:from>
    <xdr:to>
      <xdr:col>72</xdr:col>
      <xdr:colOff>38100</xdr:colOff>
      <xdr:row>39</xdr:row>
      <xdr:rowOff>46351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37478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142599</xdr:rowOff>
    </xdr:from>
    <xdr:to>
      <xdr:col>67</xdr:col>
      <xdr:colOff>101600</xdr:colOff>
      <xdr:row>39</xdr:row>
      <xdr:rowOff>72749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63876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5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25468</xdr:rowOff>
    </xdr:from>
    <xdr:to>
      <xdr:col>85</xdr:col>
      <xdr:colOff>127000</xdr:colOff>
      <xdr:row>78</xdr:row>
      <xdr:rowOff>49845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98568"/>
          <a:ext cx="8382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48081</xdr:rowOff>
    </xdr:from>
    <xdr:to>
      <xdr:col>81</xdr:col>
      <xdr:colOff>50800</xdr:colOff>
      <xdr:row>78</xdr:row>
      <xdr:rowOff>49845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2118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47437</xdr:rowOff>
    </xdr:from>
    <xdr:to>
      <xdr:col>76</xdr:col>
      <xdr:colOff>114300</xdr:colOff>
      <xdr:row>78</xdr:row>
      <xdr:rowOff>48081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2053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47117</xdr:rowOff>
    </xdr:from>
    <xdr:to>
      <xdr:col>71</xdr:col>
      <xdr:colOff>177800</xdr:colOff>
      <xdr:row>78</xdr:row>
      <xdr:rowOff>47437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202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146118</xdr:rowOff>
    </xdr:from>
    <xdr:to>
      <xdr:col>85</xdr:col>
      <xdr:colOff>177800</xdr:colOff>
      <xdr:row>78</xdr:row>
      <xdr:rowOff>76268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124545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170495</xdr:rowOff>
    </xdr:from>
    <xdr:to>
      <xdr:col>81</xdr:col>
      <xdr:colOff>101600</xdr:colOff>
      <xdr:row>78</xdr:row>
      <xdr:rowOff>100645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91772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168731</xdr:rowOff>
    </xdr:from>
    <xdr:to>
      <xdr:col>76</xdr:col>
      <xdr:colOff>165100</xdr:colOff>
      <xdr:row>78</xdr:row>
      <xdr:rowOff>98881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168087</xdr:rowOff>
    </xdr:from>
    <xdr:to>
      <xdr:col>72</xdr:col>
      <xdr:colOff>38100</xdr:colOff>
      <xdr:row>78</xdr:row>
      <xdr:rowOff>98237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89364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167767</xdr:rowOff>
    </xdr:from>
    <xdr:to>
      <xdr:col>67</xdr:col>
      <xdr:colOff>101600</xdr:colOff>
      <xdr:row>78</xdr:row>
      <xdr:rowOff>97917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89044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125538</xdr:rowOff>
    </xdr:from>
    <xdr:to>
      <xdr:col>85</xdr:col>
      <xdr:colOff>127000</xdr:colOff>
      <xdr:row>98</xdr:row>
      <xdr:rowOff>4629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6188"/>
          <a:ext cx="838200" cy="5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125538</xdr:rowOff>
    </xdr:from>
    <xdr:to>
      <xdr:col>81</xdr:col>
      <xdr:colOff>50800</xdr:colOff>
      <xdr:row>97</xdr:row>
      <xdr:rowOff>142918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6188"/>
          <a:ext cx="889000" cy="1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142918</xdr:rowOff>
    </xdr:from>
    <xdr:to>
      <xdr:col>76</xdr:col>
      <xdr:colOff>114300</xdr:colOff>
      <xdr:row>98</xdr:row>
      <xdr:rowOff>72468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73568"/>
          <a:ext cx="889000" cy="10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72468</xdr:rowOff>
    </xdr:from>
    <xdr:to>
      <xdr:col>71</xdr:col>
      <xdr:colOff>177800</xdr:colOff>
      <xdr:row>98</xdr:row>
      <xdr:rowOff>73403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4568"/>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125279</xdr:rowOff>
    </xdr:from>
    <xdr:to>
      <xdr:col>85</xdr:col>
      <xdr:colOff>177800</xdr:colOff>
      <xdr:row>98</xdr:row>
      <xdr:rowOff>55429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103706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74738</xdr:rowOff>
    </xdr:from>
    <xdr:to>
      <xdr:col>81</xdr:col>
      <xdr:colOff>101600</xdr:colOff>
      <xdr:row>98</xdr:row>
      <xdr:rowOff>4888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21415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92118</xdr:rowOff>
    </xdr:from>
    <xdr:to>
      <xdr:col>76</xdr:col>
      <xdr:colOff>165100</xdr:colOff>
      <xdr:row>98</xdr:row>
      <xdr:rowOff>22268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21668</xdr:rowOff>
    </xdr:from>
    <xdr:to>
      <xdr:col>72</xdr:col>
      <xdr:colOff>38100</xdr:colOff>
      <xdr:row>98</xdr:row>
      <xdr:rowOff>123268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114395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22603</xdr:rowOff>
    </xdr:from>
    <xdr:to>
      <xdr:col>67</xdr:col>
      <xdr:colOff>101600</xdr:colOff>
      <xdr:row>98</xdr:row>
      <xdr:rowOff>124203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102278</xdr:rowOff>
    </xdr:from>
    <xdr:to>
      <xdr:col>116</xdr:col>
      <xdr:colOff>63500</xdr:colOff>
      <xdr:row>38</xdr:row>
      <xdr:rowOff>111399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17378"/>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95717</xdr:rowOff>
    </xdr:from>
    <xdr:to>
      <xdr:col>111</xdr:col>
      <xdr:colOff>177800</xdr:colOff>
      <xdr:row>38</xdr:row>
      <xdr:rowOff>111399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10817"/>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95717</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0817"/>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00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51478</xdr:rowOff>
    </xdr:from>
    <xdr:to>
      <xdr:col>116</xdr:col>
      <xdr:colOff>114300</xdr:colOff>
      <xdr:row>38</xdr:row>
      <xdr:rowOff>153078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60599</xdr:rowOff>
    </xdr:from>
    <xdr:to>
      <xdr:col>112</xdr:col>
      <xdr:colOff>38100</xdr:colOff>
      <xdr:row>38</xdr:row>
      <xdr:rowOff>162199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153326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6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44917</xdr:rowOff>
    </xdr:from>
    <xdr:to>
      <xdr:col>107</xdr:col>
      <xdr:colOff>101600</xdr:colOff>
      <xdr:row>38</xdr:row>
      <xdr:rowOff>146517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137644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84100</xdr:rowOff>
    </xdr:from>
    <xdr:to>
      <xdr:col>98</xdr:col>
      <xdr:colOff>38100</xdr:colOff>
      <xdr:row>39</xdr:row>
      <xdr:rowOff>14250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5377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129692</xdr:rowOff>
    </xdr:from>
    <xdr:to>
      <xdr:col>116</xdr:col>
      <xdr:colOff>63500</xdr:colOff>
      <xdr:row>58</xdr:row>
      <xdr:rowOff>129710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3792"/>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129710</xdr:rowOff>
    </xdr:from>
    <xdr:to>
      <xdr:col>111</xdr:col>
      <xdr:colOff>177800</xdr:colOff>
      <xdr:row>58</xdr:row>
      <xdr:rowOff>129770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381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129770</xdr:rowOff>
    </xdr:from>
    <xdr:to>
      <xdr:col>107</xdr:col>
      <xdr:colOff>50800</xdr:colOff>
      <xdr:row>58</xdr:row>
      <xdr:rowOff>129811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3870"/>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129811</xdr:rowOff>
    </xdr:from>
    <xdr:to>
      <xdr:col>102</xdr:col>
      <xdr:colOff>114300</xdr:colOff>
      <xdr:row>58</xdr:row>
      <xdr:rowOff>129842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391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78892</xdr:rowOff>
    </xdr:from>
    <xdr:to>
      <xdr:col>116</xdr:col>
      <xdr:colOff>114300</xdr:colOff>
      <xdr:row>59</xdr:row>
      <xdr:rowOff>9042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78910</xdr:rowOff>
    </xdr:from>
    <xdr:to>
      <xdr:col>112</xdr:col>
      <xdr:colOff>38100</xdr:colOff>
      <xdr:row>59</xdr:row>
      <xdr:rowOff>9060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78970</xdr:rowOff>
    </xdr:from>
    <xdr:to>
      <xdr:col>107</xdr:col>
      <xdr:colOff>101600</xdr:colOff>
      <xdr:row>59</xdr:row>
      <xdr:rowOff>9120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79011</xdr:rowOff>
    </xdr:from>
    <xdr:to>
      <xdr:col>102</xdr:col>
      <xdr:colOff>165100</xdr:colOff>
      <xdr:row>59</xdr:row>
      <xdr:rowOff>9161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79042</xdr:rowOff>
    </xdr:from>
    <xdr:to>
      <xdr:col>98</xdr:col>
      <xdr:colOff>38100</xdr:colOff>
      <xdr:row>59</xdr:row>
      <xdr:rowOff>9192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118935</xdr:rowOff>
    </xdr:from>
    <xdr:to>
      <xdr:col>116</xdr:col>
      <xdr:colOff>63500</xdr:colOff>
      <xdr:row>75</xdr:row>
      <xdr:rowOff>19888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06235"/>
          <a:ext cx="838200" cy="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19888</xdr:rowOff>
    </xdr:from>
    <xdr:to>
      <xdr:col>111</xdr:col>
      <xdr:colOff>177800</xdr:colOff>
      <xdr:row>75</xdr:row>
      <xdr:rowOff>63995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78638"/>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145186</xdr:rowOff>
    </xdr:from>
    <xdr:to>
      <xdr:col>107</xdr:col>
      <xdr:colOff>50800</xdr:colOff>
      <xdr:row>75</xdr:row>
      <xdr:rowOff>63995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832486"/>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145186</xdr:rowOff>
    </xdr:from>
    <xdr:to>
      <xdr:col>102</xdr:col>
      <xdr:colOff>114300</xdr:colOff>
      <xdr:row>74</xdr:row>
      <xdr:rowOff>168542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32486"/>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68135</xdr:rowOff>
    </xdr:from>
    <xdr:to>
      <xdr:col>116</xdr:col>
      <xdr:colOff>114300</xdr:colOff>
      <xdr:row>74</xdr:row>
      <xdr:rowOff>169735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91012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140538</xdr:rowOff>
    </xdr:from>
    <xdr:to>
      <xdr:col>112</xdr:col>
      <xdr:colOff>38100</xdr:colOff>
      <xdr:row>75</xdr:row>
      <xdr:rowOff>70688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87215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13195</xdr:rowOff>
    </xdr:from>
    <xdr:to>
      <xdr:col>107</xdr:col>
      <xdr:colOff>101600</xdr:colOff>
      <xdr:row>75</xdr:row>
      <xdr:rowOff>114795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131322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94386</xdr:rowOff>
    </xdr:from>
    <xdr:to>
      <xdr:col>102</xdr:col>
      <xdr:colOff>165100</xdr:colOff>
      <xdr:row>75</xdr:row>
      <xdr:rowOff>24536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41063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117742</xdr:rowOff>
    </xdr:from>
    <xdr:to>
      <xdr:col>98</xdr:col>
      <xdr:colOff>38100</xdr:colOff>
      <xdr:row>75</xdr:row>
      <xdr:rowOff>47892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64419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歳出決算総額は、住民一人当たりコストで</a:t>
          </a:r>
          <a:r>
            <a:rPr kumimoji="1" lang="en-US" altLang="ja-JP" sz="1300">
              <a:latin typeface="ＭＳ Ｐゴシック" panose="020B0600070205080204" pitchFamily="50" charset="-128"/>
              <a:ea typeface="ＭＳ Ｐゴシック" panose="020B0600070205080204" pitchFamily="50" charset="-128"/>
            </a:rPr>
            <a:t>686,836</a:t>
          </a:r>
          <a:r>
            <a:rPr kumimoji="1" lang="ja-JP" altLang="en-US" sz="1300">
              <a:latin typeface="ＭＳ Ｐゴシック" panose="020B0600070205080204" pitchFamily="50" charset="-128"/>
              <a:ea typeface="ＭＳ Ｐゴシック" panose="020B0600070205080204" pitchFamily="50" charset="-128"/>
            </a:rPr>
            <a:t>円となり、昨年度より</a:t>
          </a:r>
          <a:r>
            <a:rPr kumimoji="1" lang="en-US" altLang="ja-JP" sz="1300">
              <a:latin typeface="ＭＳ Ｐゴシック" panose="020B0600070205080204" pitchFamily="50" charset="-128"/>
              <a:ea typeface="ＭＳ Ｐゴシック" panose="020B0600070205080204" pitchFamily="50" charset="-128"/>
            </a:rPr>
            <a:t>26,508</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減少の要因は普通建設事業費、防災行政無線デジタル化事業や公共施設等適正管理推進事業の事業完了等によるものや、ふるさと納税の減少によるふるさと応援基金への積立額の減少によるものである。</a:t>
          </a:r>
        </a:p>
        <a:p>
          <a:r>
            <a:rPr kumimoji="1" lang="ja-JP" altLang="en-US" sz="1300">
              <a:latin typeface="ＭＳ Ｐゴシック" panose="020B0600070205080204" pitchFamily="50" charset="-128"/>
              <a:ea typeface="ＭＳ Ｐゴシック" panose="020B0600070205080204" pitchFamily="50" charset="-128"/>
            </a:rPr>
            <a:t>また、類似団体と比較して一人当たりのコストが高い状況となっているものは、繰出金である。</a:t>
          </a:r>
        </a:p>
        <a:p>
          <a:r>
            <a:rPr kumimoji="1" lang="ja-JP" altLang="en-US" sz="1300">
              <a:latin typeface="ＭＳ Ｐゴシック" panose="020B0600070205080204" pitchFamily="50" charset="-128"/>
              <a:ea typeface="ＭＳ Ｐゴシック" panose="020B0600070205080204" pitchFamily="50" charset="-128"/>
            </a:rPr>
            <a:t>下水道事業への繰出金は今後も増加傾向となる見込みであるため下水道使用料の見直し等により下水道事業の健全化を図ることで繰出金の抑制へつなげたい。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166805</xdr:rowOff>
    </xdr:from>
    <xdr:to>
      <xdr:col>24</xdr:col>
      <xdr:colOff>63500</xdr:colOff>
      <xdr:row>38</xdr:row>
      <xdr:rowOff>7602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10455"/>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166805</xdr:rowOff>
    </xdr:from>
    <xdr:to>
      <xdr:col>19</xdr:col>
      <xdr:colOff>177800</xdr:colOff>
      <xdr:row>38</xdr:row>
      <xdr:rowOff>16583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045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11194</xdr:rowOff>
    </xdr:from>
    <xdr:to>
      <xdr:col>15</xdr:col>
      <xdr:colOff>50800</xdr:colOff>
      <xdr:row>38</xdr:row>
      <xdr:rowOff>16583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2629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11031</xdr:rowOff>
    </xdr:from>
    <xdr:to>
      <xdr:col>10</xdr:col>
      <xdr:colOff>114300</xdr:colOff>
      <xdr:row>38</xdr:row>
      <xdr:rowOff>11194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2613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128252</xdr:rowOff>
    </xdr:from>
    <xdr:to>
      <xdr:col>24</xdr:col>
      <xdr:colOff>114300</xdr:colOff>
      <xdr:row>38</xdr:row>
      <xdr:rowOff>58402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106679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116005</xdr:rowOff>
    </xdr:from>
    <xdr:to>
      <xdr:col>20</xdr:col>
      <xdr:colOff>38100</xdr:colOff>
      <xdr:row>38</xdr:row>
      <xdr:rowOff>46155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37282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137233</xdr:rowOff>
    </xdr:from>
    <xdr:to>
      <xdr:col>15</xdr:col>
      <xdr:colOff>101600</xdr:colOff>
      <xdr:row>38</xdr:row>
      <xdr:rowOff>67383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7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131844</xdr:rowOff>
    </xdr:from>
    <xdr:to>
      <xdr:col>10</xdr:col>
      <xdr:colOff>165100</xdr:colOff>
      <xdr:row>38</xdr:row>
      <xdr:rowOff>61995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53121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131681</xdr:rowOff>
    </xdr:from>
    <xdr:to>
      <xdr:col>6</xdr:col>
      <xdr:colOff>38100</xdr:colOff>
      <xdr:row>38</xdr:row>
      <xdr:rowOff>61830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52958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58419</xdr:rowOff>
    </xdr:from>
    <xdr:to>
      <xdr:col>24</xdr:col>
      <xdr:colOff>63500</xdr:colOff>
      <xdr:row>58</xdr:row>
      <xdr:rowOff>93896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02519"/>
          <a:ext cx="8382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58419</xdr:rowOff>
    </xdr:from>
    <xdr:to>
      <xdr:col>19</xdr:col>
      <xdr:colOff>177800</xdr:colOff>
      <xdr:row>58</xdr:row>
      <xdr:rowOff>106483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2519"/>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63898</xdr:rowOff>
    </xdr:from>
    <xdr:to>
      <xdr:col>15</xdr:col>
      <xdr:colOff>50800</xdr:colOff>
      <xdr:row>58</xdr:row>
      <xdr:rowOff>106483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7998"/>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63898</xdr:rowOff>
    </xdr:from>
    <xdr:to>
      <xdr:col>10</xdr:col>
      <xdr:colOff>114300</xdr:colOff>
      <xdr:row>59</xdr:row>
      <xdr:rowOff>979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07998"/>
          <a:ext cx="889000" cy="10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43096</xdr:rowOff>
    </xdr:from>
    <xdr:to>
      <xdr:col>24</xdr:col>
      <xdr:colOff>114300</xdr:colOff>
      <xdr:row>58</xdr:row>
      <xdr:rowOff>144696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129473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7619</xdr:rowOff>
    </xdr:from>
    <xdr:to>
      <xdr:col>20</xdr:col>
      <xdr:colOff>38100</xdr:colOff>
      <xdr:row>58</xdr:row>
      <xdr:rowOff>109219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4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55683</xdr:rowOff>
    </xdr:from>
    <xdr:to>
      <xdr:col>15</xdr:col>
      <xdr:colOff>101600</xdr:colOff>
      <xdr:row>58</xdr:row>
      <xdr:rowOff>157283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148410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13098</xdr:rowOff>
    </xdr:from>
    <xdr:to>
      <xdr:col>10</xdr:col>
      <xdr:colOff>165100</xdr:colOff>
      <xdr:row>58</xdr:row>
      <xdr:rowOff>114698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105825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4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121629</xdr:rowOff>
    </xdr:from>
    <xdr:to>
      <xdr:col>6</xdr:col>
      <xdr:colOff>38100</xdr:colOff>
      <xdr:row>59</xdr:row>
      <xdr:rowOff>51779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42906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7196</xdr:rowOff>
    </xdr:from>
    <xdr:to>
      <xdr:col>24</xdr:col>
      <xdr:colOff>63500</xdr:colOff>
      <xdr:row>77</xdr:row>
      <xdr:rowOff>59176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8846"/>
          <a:ext cx="8382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130149</xdr:rowOff>
    </xdr:from>
    <xdr:to>
      <xdr:col>19</xdr:col>
      <xdr:colOff>177800</xdr:colOff>
      <xdr:row>77</xdr:row>
      <xdr:rowOff>59176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60349"/>
          <a:ext cx="889000" cy="10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130149</xdr:rowOff>
    </xdr:from>
    <xdr:to>
      <xdr:col>15</xdr:col>
      <xdr:colOff>50800</xdr:colOff>
      <xdr:row>77</xdr:row>
      <xdr:rowOff>154578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0349"/>
          <a:ext cx="889000" cy="1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154578</xdr:rowOff>
    </xdr:from>
    <xdr:to>
      <xdr:col>10</xdr:col>
      <xdr:colOff>114300</xdr:colOff>
      <xdr:row>77</xdr:row>
      <xdr:rowOff>160418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56228"/>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127846</xdr:rowOff>
    </xdr:from>
    <xdr:to>
      <xdr:col>24</xdr:col>
      <xdr:colOff>114300</xdr:colOff>
      <xdr:row>77</xdr:row>
      <xdr:rowOff>57996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106273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3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8376</xdr:rowOff>
    </xdr:from>
    <xdr:to>
      <xdr:col>20</xdr:col>
      <xdr:colOff>38100</xdr:colOff>
      <xdr:row>77</xdr:row>
      <xdr:rowOff>109976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101103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79349</xdr:rowOff>
    </xdr:from>
    <xdr:to>
      <xdr:col>15</xdr:col>
      <xdr:colOff>101600</xdr:colOff>
      <xdr:row>77</xdr:row>
      <xdr:rowOff>9499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103778</xdr:rowOff>
    </xdr:from>
    <xdr:to>
      <xdr:col>10</xdr:col>
      <xdr:colOff>165100</xdr:colOff>
      <xdr:row>78</xdr:row>
      <xdr:rowOff>33928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9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109618</xdr:rowOff>
    </xdr:from>
    <xdr:to>
      <xdr:col>6</xdr:col>
      <xdr:colOff>38100</xdr:colOff>
      <xdr:row>78</xdr:row>
      <xdr:rowOff>39768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30895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0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113962</xdr:rowOff>
    </xdr:from>
    <xdr:to>
      <xdr:col>24</xdr:col>
      <xdr:colOff>63500</xdr:colOff>
      <xdr:row>98</xdr:row>
      <xdr:rowOff>119791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06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106679</xdr:rowOff>
    </xdr:from>
    <xdr:to>
      <xdr:col>19</xdr:col>
      <xdr:colOff>177800</xdr:colOff>
      <xdr:row>98</xdr:row>
      <xdr:rowOff>113962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8779"/>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106679</xdr:rowOff>
    </xdr:from>
    <xdr:to>
      <xdr:col>15</xdr:col>
      <xdr:colOff>50800</xdr:colOff>
      <xdr:row>98</xdr:row>
      <xdr:rowOff>115196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8779"/>
          <a:ext cx="8890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115196</xdr:rowOff>
    </xdr:from>
    <xdr:to>
      <xdr:col>10</xdr:col>
      <xdr:colOff>114300</xdr:colOff>
      <xdr:row>98</xdr:row>
      <xdr:rowOff>123405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7296"/>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68991</xdr:rowOff>
    </xdr:from>
    <xdr:to>
      <xdr:col>24</xdr:col>
      <xdr:colOff>114300</xdr:colOff>
      <xdr:row>98</xdr:row>
      <xdr:rowOff>170591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63162</xdr:rowOff>
    </xdr:from>
    <xdr:to>
      <xdr:col>20</xdr:col>
      <xdr:colOff>38100</xdr:colOff>
      <xdr:row>98</xdr:row>
      <xdr:rowOff>164762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55879</xdr:rowOff>
    </xdr:from>
    <xdr:to>
      <xdr:col>15</xdr:col>
      <xdr:colOff>101600</xdr:colOff>
      <xdr:row>98</xdr:row>
      <xdr:rowOff>157479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64396</xdr:rowOff>
    </xdr:from>
    <xdr:to>
      <xdr:col>10</xdr:col>
      <xdr:colOff>165100</xdr:colOff>
      <xdr:row>98</xdr:row>
      <xdr:rowOff>165996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157123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72605</xdr:rowOff>
    </xdr:from>
    <xdr:to>
      <xdr:col>6</xdr:col>
      <xdr:colOff>38100</xdr:colOff>
      <xdr:row>99</xdr:row>
      <xdr:rowOff>2755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165332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167075</xdr:rowOff>
    </xdr:from>
    <xdr:to>
      <xdr:col>55</xdr:col>
      <xdr:colOff>0</xdr:colOff>
      <xdr:row>37</xdr:row>
      <xdr:rowOff>167132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1072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167132</xdr:rowOff>
    </xdr:from>
    <xdr:to>
      <xdr:col>50</xdr:col>
      <xdr:colOff>114300</xdr:colOff>
      <xdr:row>37</xdr:row>
      <xdr:rowOff>167304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078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167304</xdr:rowOff>
    </xdr:from>
    <xdr:to>
      <xdr:col>45</xdr:col>
      <xdr:colOff>177800</xdr:colOff>
      <xdr:row>37</xdr:row>
      <xdr:rowOff>167418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095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167418</xdr:rowOff>
    </xdr:from>
    <xdr:to>
      <xdr:col>41</xdr:col>
      <xdr:colOff>50800</xdr:colOff>
      <xdr:row>37</xdr:row>
      <xdr:rowOff>167532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1106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116275</xdr:rowOff>
    </xdr:from>
    <xdr:to>
      <xdr:col>55</xdr:col>
      <xdr:colOff>50800</xdr:colOff>
      <xdr:row>38</xdr:row>
      <xdr:rowOff>46425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116332</xdr:rowOff>
    </xdr:from>
    <xdr:to>
      <xdr:col>50</xdr:col>
      <xdr:colOff>165100</xdr:colOff>
      <xdr:row>38</xdr:row>
      <xdr:rowOff>46482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116503</xdr:rowOff>
    </xdr:from>
    <xdr:to>
      <xdr:col>46</xdr:col>
      <xdr:colOff>38100</xdr:colOff>
      <xdr:row>38</xdr:row>
      <xdr:rowOff>46653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37781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116618</xdr:rowOff>
    </xdr:from>
    <xdr:to>
      <xdr:col>41</xdr:col>
      <xdr:colOff>101600</xdr:colOff>
      <xdr:row>38</xdr:row>
      <xdr:rowOff>46768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2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116732</xdr:rowOff>
    </xdr:from>
    <xdr:to>
      <xdr:col>36</xdr:col>
      <xdr:colOff>165100</xdr:colOff>
      <xdr:row>38</xdr:row>
      <xdr:rowOff>46882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38009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3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18601</xdr:rowOff>
    </xdr:from>
    <xdr:to>
      <xdr:col>55</xdr:col>
      <xdr:colOff>0</xdr:colOff>
      <xdr:row>57</xdr:row>
      <xdr:rowOff>61094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1251"/>
          <a:ext cx="8382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47250</xdr:rowOff>
    </xdr:from>
    <xdr:to>
      <xdr:col>50</xdr:col>
      <xdr:colOff>114300</xdr:colOff>
      <xdr:row>57</xdr:row>
      <xdr:rowOff>61094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19900"/>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47250</xdr:rowOff>
    </xdr:from>
    <xdr:to>
      <xdr:col>45</xdr:col>
      <xdr:colOff>177800</xdr:colOff>
      <xdr:row>57</xdr:row>
      <xdr:rowOff>89092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19900"/>
          <a:ext cx="8890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25505</xdr:rowOff>
    </xdr:from>
    <xdr:to>
      <xdr:col>41</xdr:col>
      <xdr:colOff>50800</xdr:colOff>
      <xdr:row>57</xdr:row>
      <xdr:rowOff>89092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8155"/>
          <a:ext cx="8890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139251</xdr:rowOff>
    </xdr:from>
    <xdr:to>
      <xdr:col>55</xdr:col>
      <xdr:colOff>50800</xdr:colOff>
      <xdr:row>57</xdr:row>
      <xdr:rowOff>69401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162128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10294</xdr:rowOff>
    </xdr:from>
    <xdr:to>
      <xdr:col>50</xdr:col>
      <xdr:colOff>165100</xdr:colOff>
      <xdr:row>57</xdr:row>
      <xdr:rowOff>111894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128421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167900</xdr:rowOff>
    </xdr:from>
    <xdr:to>
      <xdr:col>46</xdr:col>
      <xdr:colOff>38100</xdr:colOff>
      <xdr:row>57</xdr:row>
      <xdr:rowOff>98050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114577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38292</xdr:rowOff>
    </xdr:from>
    <xdr:to>
      <xdr:col>41</xdr:col>
      <xdr:colOff>101600</xdr:colOff>
      <xdr:row>57</xdr:row>
      <xdr:rowOff>139892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156419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146155</xdr:rowOff>
    </xdr:from>
    <xdr:to>
      <xdr:col>36</xdr:col>
      <xdr:colOff>165100</xdr:colOff>
      <xdr:row>57</xdr:row>
      <xdr:rowOff>76305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92832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2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160739</xdr:rowOff>
    </xdr:from>
    <xdr:to>
      <xdr:col>55</xdr:col>
      <xdr:colOff>0</xdr:colOff>
      <xdr:row>78</xdr:row>
      <xdr:rowOff>163528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33839"/>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162747</xdr:rowOff>
    </xdr:from>
    <xdr:to>
      <xdr:col>50</xdr:col>
      <xdr:colOff>114300</xdr:colOff>
      <xdr:row>78</xdr:row>
      <xdr:rowOff>163528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358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142808</xdr:rowOff>
    </xdr:from>
    <xdr:to>
      <xdr:col>45</xdr:col>
      <xdr:colOff>177800</xdr:colOff>
      <xdr:row>78</xdr:row>
      <xdr:rowOff>162747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15908"/>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142808</xdr:rowOff>
    </xdr:from>
    <xdr:to>
      <xdr:col>41</xdr:col>
      <xdr:colOff>50800</xdr:colOff>
      <xdr:row>79</xdr:row>
      <xdr:rowOff>14119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5908"/>
          <a:ext cx="889000" cy="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109939</xdr:rowOff>
    </xdr:from>
    <xdr:to>
      <xdr:col>55</xdr:col>
      <xdr:colOff>50800</xdr:colOff>
      <xdr:row>79</xdr:row>
      <xdr:rowOff>40089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24866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112728</xdr:rowOff>
    </xdr:from>
    <xdr:to>
      <xdr:col>50</xdr:col>
      <xdr:colOff>165100</xdr:colOff>
      <xdr:row>79</xdr:row>
      <xdr:rowOff>42878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111947</xdr:rowOff>
    </xdr:from>
    <xdr:to>
      <xdr:col>46</xdr:col>
      <xdr:colOff>38100</xdr:colOff>
      <xdr:row>79</xdr:row>
      <xdr:rowOff>42097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92008</xdr:rowOff>
    </xdr:from>
    <xdr:to>
      <xdr:col>41</xdr:col>
      <xdr:colOff>101600</xdr:colOff>
      <xdr:row>79</xdr:row>
      <xdr:rowOff>22158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134769</xdr:rowOff>
    </xdr:from>
    <xdr:to>
      <xdr:col>36</xdr:col>
      <xdr:colOff>165100</xdr:colOff>
      <xdr:row>79</xdr:row>
      <xdr:rowOff>64919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149543</xdr:rowOff>
    </xdr:from>
    <xdr:to>
      <xdr:col>55</xdr:col>
      <xdr:colOff>0</xdr:colOff>
      <xdr:row>97</xdr:row>
      <xdr:rowOff>19996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08743"/>
          <a:ext cx="8382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154490</xdr:rowOff>
    </xdr:from>
    <xdr:to>
      <xdr:col>50</xdr:col>
      <xdr:colOff>114300</xdr:colOff>
      <xdr:row>97</xdr:row>
      <xdr:rowOff>19996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13690"/>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146434</xdr:rowOff>
    </xdr:from>
    <xdr:to>
      <xdr:col>45</xdr:col>
      <xdr:colOff>177800</xdr:colOff>
      <xdr:row>96</xdr:row>
      <xdr:rowOff>154490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34184"/>
          <a:ext cx="8890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86747</xdr:rowOff>
    </xdr:from>
    <xdr:to>
      <xdr:col>41</xdr:col>
      <xdr:colOff>50800</xdr:colOff>
      <xdr:row>95</xdr:row>
      <xdr:rowOff>146434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74497"/>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98743</xdr:rowOff>
    </xdr:from>
    <xdr:to>
      <xdr:col>55</xdr:col>
      <xdr:colOff>50800</xdr:colOff>
      <xdr:row>97</xdr:row>
      <xdr:rowOff>28893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140646</xdr:rowOff>
    </xdr:from>
    <xdr:to>
      <xdr:col>50</xdr:col>
      <xdr:colOff>165100</xdr:colOff>
      <xdr:row>97</xdr:row>
      <xdr:rowOff>70796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61923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103690</xdr:rowOff>
    </xdr:from>
    <xdr:to>
      <xdr:col>46</xdr:col>
      <xdr:colOff>38100</xdr:colOff>
      <xdr:row>97</xdr:row>
      <xdr:rowOff>33840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24967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95634</xdr:rowOff>
    </xdr:from>
    <xdr:to>
      <xdr:col>41</xdr:col>
      <xdr:colOff>101600</xdr:colOff>
      <xdr:row>96</xdr:row>
      <xdr:rowOff>25784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42311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35947</xdr:rowOff>
    </xdr:from>
    <xdr:to>
      <xdr:col>36</xdr:col>
      <xdr:colOff>165100</xdr:colOff>
      <xdr:row>95</xdr:row>
      <xdr:rowOff>137547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154074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28176</xdr:rowOff>
    </xdr:from>
    <xdr:to>
      <xdr:col>85</xdr:col>
      <xdr:colOff>127000</xdr:colOff>
      <xdr:row>39</xdr:row>
      <xdr:rowOff>59119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43276"/>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52163</xdr:rowOff>
    </xdr:from>
    <xdr:to>
      <xdr:col>81</xdr:col>
      <xdr:colOff>50800</xdr:colOff>
      <xdr:row>38</xdr:row>
      <xdr:rowOff>28176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5813"/>
          <a:ext cx="889000" cy="1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52163</xdr:rowOff>
    </xdr:from>
    <xdr:to>
      <xdr:col>76</xdr:col>
      <xdr:colOff>114300</xdr:colOff>
      <xdr:row>39</xdr:row>
      <xdr:rowOff>94029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5813"/>
          <a:ext cx="889000" cy="3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94029</xdr:rowOff>
    </xdr:from>
    <xdr:to>
      <xdr:col>71</xdr:col>
      <xdr:colOff>177800</xdr:colOff>
      <xdr:row>39</xdr:row>
      <xdr:rowOff>118211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80579"/>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8319</xdr:rowOff>
    </xdr:from>
    <xdr:to>
      <xdr:col>85</xdr:col>
      <xdr:colOff>177800</xdr:colOff>
      <xdr:row>39</xdr:row>
      <xdr:rowOff>109919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94696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148826</xdr:rowOff>
    </xdr:from>
    <xdr:to>
      <xdr:col>81</xdr:col>
      <xdr:colOff>101600</xdr:colOff>
      <xdr:row>38</xdr:row>
      <xdr:rowOff>78976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70103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1363</xdr:rowOff>
    </xdr:from>
    <xdr:to>
      <xdr:col>76</xdr:col>
      <xdr:colOff>165100</xdr:colOff>
      <xdr:row>37</xdr:row>
      <xdr:rowOff>102963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119490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43229</xdr:rowOff>
    </xdr:from>
    <xdr:to>
      <xdr:col>72</xdr:col>
      <xdr:colOff>38100</xdr:colOff>
      <xdr:row>39</xdr:row>
      <xdr:rowOff>144829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135956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8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67411</xdr:rowOff>
    </xdr:from>
    <xdr:to>
      <xdr:col>67</xdr:col>
      <xdr:colOff>101600</xdr:colOff>
      <xdr:row>39</xdr:row>
      <xdr:rowOff>169011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160138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27366</xdr:rowOff>
    </xdr:from>
    <xdr:to>
      <xdr:col>85</xdr:col>
      <xdr:colOff>127000</xdr:colOff>
      <xdr:row>58</xdr:row>
      <xdr:rowOff>29287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71466"/>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29287</xdr:rowOff>
    </xdr:from>
    <xdr:to>
      <xdr:col>81</xdr:col>
      <xdr:colOff>50800</xdr:colOff>
      <xdr:row>58</xdr:row>
      <xdr:rowOff>29309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7338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29309</xdr:rowOff>
    </xdr:from>
    <xdr:to>
      <xdr:col>76</xdr:col>
      <xdr:colOff>114300</xdr:colOff>
      <xdr:row>58</xdr:row>
      <xdr:rowOff>30700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3409"/>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30700</xdr:rowOff>
    </xdr:from>
    <xdr:to>
      <xdr:col>71</xdr:col>
      <xdr:colOff>177800</xdr:colOff>
      <xdr:row>58</xdr:row>
      <xdr:rowOff>48188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7480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148016</xdr:rowOff>
    </xdr:from>
    <xdr:to>
      <xdr:col>85</xdr:col>
      <xdr:colOff>177800</xdr:colOff>
      <xdr:row>58</xdr:row>
      <xdr:rowOff>78166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62943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3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149937</xdr:rowOff>
    </xdr:from>
    <xdr:to>
      <xdr:col>81</xdr:col>
      <xdr:colOff>101600</xdr:colOff>
      <xdr:row>58</xdr:row>
      <xdr:rowOff>80087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71214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149959</xdr:rowOff>
    </xdr:from>
    <xdr:to>
      <xdr:col>76</xdr:col>
      <xdr:colOff>165100</xdr:colOff>
      <xdr:row>58</xdr:row>
      <xdr:rowOff>80109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71236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151350</xdr:rowOff>
    </xdr:from>
    <xdr:to>
      <xdr:col>72</xdr:col>
      <xdr:colOff>38100</xdr:colOff>
      <xdr:row>58</xdr:row>
      <xdr:rowOff>81500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72627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168838</xdr:rowOff>
    </xdr:from>
    <xdr:to>
      <xdr:col>67</xdr:col>
      <xdr:colOff>101600</xdr:colOff>
      <xdr:row>58</xdr:row>
      <xdr:rowOff>98988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90115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6055</xdr:rowOff>
    </xdr:from>
    <xdr:to>
      <xdr:col>85</xdr:col>
      <xdr:colOff>127000</xdr:colOff>
      <xdr:row>79</xdr:row>
      <xdr:rowOff>97867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50605"/>
          <a:ext cx="838200" cy="9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6055</xdr:rowOff>
    </xdr:from>
    <xdr:to>
      <xdr:col>81</xdr:col>
      <xdr:colOff>50800</xdr:colOff>
      <xdr:row>79</xdr:row>
      <xdr:rowOff>53702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50605"/>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167001</xdr:rowOff>
    </xdr:from>
    <xdr:to>
      <xdr:col>76</xdr:col>
      <xdr:colOff>114300</xdr:colOff>
      <xdr:row>79</xdr:row>
      <xdr:rowOff>53702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40101"/>
          <a:ext cx="8890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167001</xdr:rowOff>
    </xdr:from>
    <xdr:to>
      <xdr:col>71</xdr:col>
      <xdr:colOff>177800</xdr:colOff>
      <xdr:row>79</xdr:row>
      <xdr:rowOff>21949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4010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47067</xdr:rowOff>
    </xdr:from>
    <xdr:to>
      <xdr:col>85</xdr:col>
      <xdr:colOff>177800</xdr:colOff>
      <xdr:row>79</xdr:row>
      <xdr:rowOff>148667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133444</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126705</xdr:rowOff>
    </xdr:from>
    <xdr:to>
      <xdr:col>81</xdr:col>
      <xdr:colOff>101600</xdr:colOff>
      <xdr:row>79</xdr:row>
      <xdr:rowOff>56855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73382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7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2902</xdr:rowOff>
    </xdr:from>
    <xdr:to>
      <xdr:col>76</xdr:col>
      <xdr:colOff>165100</xdr:colOff>
      <xdr:row>79</xdr:row>
      <xdr:rowOff>104502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95629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116201</xdr:rowOff>
    </xdr:from>
    <xdr:to>
      <xdr:col>72</xdr:col>
      <xdr:colOff>38100</xdr:colOff>
      <xdr:row>79</xdr:row>
      <xdr:rowOff>46351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37478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142599</xdr:rowOff>
    </xdr:from>
    <xdr:to>
      <xdr:col>67</xdr:col>
      <xdr:colOff>101600</xdr:colOff>
      <xdr:row>79</xdr:row>
      <xdr:rowOff>72749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63876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25468</xdr:rowOff>
    </xdr:from>
    <xdr:to>
      <xdr:col>85</xdr:col>
      <xdr:colOff>127000</xdr:colOff>
      <xdr:row>98</xdr:row>
      <xdr:rowOff>49845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7568"/>
          <a:ext cx="8382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48081</xdr:rowOff>
    </xdr:from>
    <xdr:to>
      <xdr:col>81</xdr:col>
      <xdr:colOff>50800</xdr:colOff>
      <xdr:row>98</xdr:row>
      <xdr:rowOff>49845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5018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47437</xdr:rowOff>
    </xdr:from>
    <xdr:to>
      <xdr:col>76</xdr:col>
      <xdr:colOff>114300</xdr:colOff>
      <xdr:row>98</xdr:row>
      <xdr:rowOff>48081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4953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47117</xdr:rowOff>
    </xdr:from>
    <xdr:to>
      <xdr:col>71</xdr:col>
      <xdr:colOff>177800</xdr:colOff>
      <xdr:row>98</xdr:row>
      <xdr:rowOff>47437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492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146118</xdr:rowOff>
    </xdr:from>
    <xdr:to>
      <xdr:col>85</xdr:col>
      <xdr:colOff>177800</xdr:colOff>
      <xdr:row>98</xdr:row>
      <xdr:rowOff>76268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124545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170495</xdr:rowOff>
    </xdr:from>
    <xdr:to>
      <xdr:col>81</xdr:col>
      <xdr:colOff>101600</xdr:colOff>
      <xdr:row>98</xdr:row>
      <xdr:rowOff>100645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168731</xdr:rowOff>
    </xdr:from>
    <xdr:to>
      <xdr:col>76</xdr:col>
      <xdr:colOff>165100</xdr:colOff>
      <xdr:row>98</xdr:row>
      <xdr:rowOff>98881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90008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168087</xdr:rowOff>
    </xdr:from>
    <xdr:to>
      <xdr:col>72</xdr:col>
      <xdr:colOff>38100</xdr:colOff>
      <xdr:row>98</xdr:row>
      <xdr:rowOff>98237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167767</xdr:rowOff>
    </xdr:from>
    <xdr:to>
      <xdr:col>67</xdr:col>
      <xdr:colOff>101600</xdr:colOff>
      <xdr:row>98</xdr:row>
      <xdr:rowOff>97917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89044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199,788</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13,643</a:t>
          </a:r>
          <a:r>
            <a:rPr kumimoji="1" lang="ja-JP" altLang="en-US" sz="1300">
              <a:latin typeface="ＭＳ Ｐゴシック" panose="020B0600070205080204" pitchFamily="50" charset="-128"/>
              <a:ea typeface="ＭＳ Ｐゴシック" panose="020B0600070205080204" pitchFamily="50" charset="-128"/>
            </a:rPr>
            <a:t>円増加した。障害児通所支援事業、低所得世帯給付金事業等が主な要因である。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63,987</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9,294</a:t>
          </a:r>
          <a:r>
            <a:rPr kumimoji="1" lang="ja-JP" altLang="en-US" sz="1300">
              <a:latin typeface="ＭＳ Ｐゴシック" panose="020B0600070205080204" pitchFamily="50" charset="-128"/>
              <a:ea typeface="ＭＳ Ｐゴシック" panose="020B0600070205080204" pitchFamily="50" charset="-128"/>
            </a:rPr>
            <a:t>円増加した。農業基盤整備促進事業、農村地域防災減災事業が主な要因である。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公債費は、住民一人当たりコストが</a:t>
          </a:r>
          <a:r>
            <a:rPr kumimoji="1" lang="en-US" altLang="ja-JP" sz="1300">
              <a:latin typeface="ＭＳ Ｐゴシック" panose="020B0600070205080204" pitchFamily="50" charset="-128"/>
              <a:ea typeface="ＭＳ Ｐゴシック" panose="020B0600070205080204" pitchFamily="50" charset="-128"/>
            </a:rPr>
            <a:t>49,982</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6,398</a:t>
          </a:r>
          <a:r>
            <a:rPr kumimoji="1" lang="ja-JP" altLang="en-US" sz="1300">
              <a:latin typeface="ＭＳ Ｐゴシック" panose="020B0600070205080204" pitchFamily="50" charset="-128"/>
              <a:ea typeface="ＭＳ Ｐゴシック" panose="020B0600070205080204" pitchFamily="50" charset="-128"/>
            </a:rPr>
            <a:t>円増加した平成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年、令和元年に発行した過疎債の償還開始等に伴うものである。今後、令和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年にかけピークを迎えるため、事業の見直しや有利な財源を活用しながら事業を進めていく必要がある。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財政調整基金残高は、適切な財源の確保と歳出の精査により、決算剰余金積立を下回る取崩となり、前年度比より増加した。</a:t>
          </a:r>
        </a:p>
        <a:p>
          <a:r>
            <a:rPr kumimoji="1" lang="ja-JP" altLang="en-US" sz="1400">
              <a:latin typeface="ＭＳ ゴシック" pitchFamily="49" charset="-128"/>
              <a:ea typeface="ＭＳ ゴシック" pitchFamily="49" charset="-128"/>
            </a:rPr>
            <a:t>実質収支については、令和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年度への繰越事業にあたり、前年度と異なり、国庫補助金等が既収入特定財源となったためである。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一般会計においては、繰越金の増加により高い比率となった。的確な決算見込額の把握により比率の改善に努めていく。</a:t>
          </a:r>
        </a:p>
        <a:p>
          <a:r>
            <a:rPr kumimoji="1" lang="ja-JP" altLang="en-US" sz="1400">
              <a:latin typeface="ＭＳ ゴシック" pitchFamily="49" charset="-128"/>
              <a:ea typeface="ＭＳ ゴシック" pitchFamily="49" charset="-128"/>
            </a:rPr>
            <a:t>なお、令和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年度から水道事業広域化が開始されたため、グラフ上大幅に黒字額が減少した表示となっている。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年、令和元年に発行した過疎対策事業債等に係る償還開始に伴い増となった。公営企業債の元利償還金に対する繰入金は下水道事業債の償還に対するものであり、実質公債費比率が高い要因のものである。</a:t>
          </a:r>
        </a:p>
        <a:p>
          <a:r>
            <a:rPr kumimoji="1" lang="ja-JP" altLang="en-US" sz="1400">
              <a:latin typeface="ＭＳ ゴシック" pitchFamily="49" charset="-128"/>
              <a:ea typeface="ＭＳ ゴシック" pitchFamily="49" charset="-128"/>
            </a:rPr>
            <a:t>また、近年実施した大型事業の償還が始まり令和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年にかけて元利償還金は高い水準で推移することから、分子は大きくなると見込まれる。</a:t>
          </a:r>
        </a:p>
        <a:p>
          <a:r>
            <a:rPr kumimoji="1" lang="ja-JP" altLang="en-US" sz="1400">
              <a:latin typeface="ＭＳ ゴシック" pitchFamily="49" charset="-128"/>
              <a:ea typeface="ＭＳ ゴシック" pitchFamily="49" charset="-128"/>
            </a:rPr>
            <a:t>こうした状況において、財源確保に努めるとともに町全体の状況を把握し、健全財政に努めていかなければならない。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将来負担比率については、将来負担額を充当可能基金が上回ったため、今年度も算定されなかった。</a:t>
          </a:r>
        </a:p>
        <a:p>
          <a:r>
            <a:rPr kumimoji="1" lang="ja-JP" altLang="en-US" sz="1400">
              <a:latin typeface="ＭＳ ゴシック" pitchFamily="49" charset="-128"/>
              <a:ea typeface="ＭＳ ゴシック" pitchFamily="49" charset="-128"/>
            </a:rPr>
            <a:t>一般会計等に係る地方債残高は昨年度より減少したが、償還額においては令和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年にピークを迎える見込みである。公営企業債等繰入見込額については、下水道整備による借入であり、今後の更新計画などにより減少傾向とはなりにくいと考える。</a:t>
          </a:r>
        </a:p>
        <a:p>
          <a:r>
            <a:rPr kumimoji="1" lang="ja-JP" altLang="en-US" sz="1400">
              <a:latin typeface="ＭＳ ゴシック" pitchFamily="49" charset="-128"/>
              <a:ea typeface="ＭＳ ゴシック" pitchFamily="49" charset="-128"/>
            </a:rPr>
            <a:t>充当可能基金については、今後の償還ピークに向け基金残高の確保に努めているため増となった。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千円（うち利子積立は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千円）、歳計剰余金処分基金は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ふるさと応援寄付金の積立を行っている「ふるさと応援基金」は積立を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千円）行い、各種事業への財源として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財政調整基金については、災害への備えや財源不足が生じたときの財源として、現状程度は維持できるように努める。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減債基金については、今後地方債の償還が増加していく見込みであることから、積み立てていくことを予定している。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各特定目的基金については、それぞれの基金の目的に応じた事業の実施等に活用していくため、中長期的には減少する見込みである。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・鉱害復旧施設等維持管理基金：江北町鉱害復旧施設の維持管理及び維持管理に附随する事業の資金を積み立てる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・ふるさと振興基金：ふるさと振興の財源を積み立てる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江北町のまちづくりを応援していただける人々から広く寄附金を募り、その寄附金を財源として、寄附者の意向を反映した施策の展開を図ることにより、多様な人々の参加による個性豊かで、活気にあふれる住みよい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・地域福祉基金：地域における保健福祉活動の推進を図り、活力ある豊かな長寿社会の形成に寄与するため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・町営住宅基金：町営住宅の建設及び改修に要する費用、町営住宅の建設及び改修に要した費用の起債等の元利償還金の費用に充てるため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・鉱害復旧施設等維持管理基金：施設の維持管理及び事業実施のため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千円、原資へ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千円、事業経費を除いた寄附金を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千円へ積立てたことで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・町営住宅基金：積立計画を基に、町営住宅基金に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鉱害復旧施設等維持管理基金は、基金利息をもって排水施設等の維持管理を行っているが、施設の更新となると数億円規模の費用が見込まれることから、今後も安全で有利な基金運用を行い、基金残高の確保に努めていく。ふるさと応援基金やふるさと振興基金については、各種事業への財源として活用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財源調整による取崩を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災害への備えや財源不足が生じたときの財源として、現状程度は維持していく。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税収の増加等により一般会計及び下水道事業での地方債償還に充当するため取崩は行わず、利子を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千円積み立て、原資積立を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年度にかけて地方債償還が増加することを見込み、積立を行っている。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今後は、交付税算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入されない地方債償還分の財源とするため取り崩しを行うため、基金残高は減少傾向（令和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年度目途）となる見込みである。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6914640</v>
      </c>
      <c r="BO4" s="449"/>
      <c r="BP4" s="449"/>
      <c r="BQ4" s="449"/>
      <c r="BR4" s="449"/>
      <c r="BS4" s="449"/>
      <c r="BT4" s="449"/>
      <c r="BU4" s="450"/>
      <c r="BV4" s="448">
        <v>7239617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6588820</v>
      </c>
      <c r="BO5" s="420"/>
      <c r="BP5" s="420"/>
      <c r="BQ5" s="420"/>
      <c r="BR5" s="420"/>
      <c r="BS5" s="420"/>
      <c r="BT5" s="420"/>
      <c r="BU5" s="421"/>
      <c r="BV5" s="419">
        <v>6854520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86.7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325820</v>
      </c>
      <c r="BO6" s="420"/>
      <c r="BP6" s="420"/>
      <c r="BQ6" s="420"/>
      <c r="BR6" s="420"/>
      <c r="BS6" s="420"/>
      <c r="BT6" s="420"/>
      <c r="BU6" s="421"/>
      <c r="BV6" s="419">
        <v>385097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90.1</v>
      </c>
      <c r="CU6" s="563"/>
      <c r="CV6" s="563"/>
      <c r="CW6" s="563"/>
      <c r="CX6" s="563"/>
      <c r="CY6" s="563"/>
      <c r="CZ6" s="563"/>
      <c r="DA6" s="564"/>
      <c r="DB6" s="562">
        <v>86.7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230678</v>
      </c>
      <c r="BO7" s="420"/>
      <c r="BP7" s="420"/>
      <c r="BQ7" s="420"/>
      <c r="BR7" s="420"/>
      <c r="BS7" s="420"/>
      <c r="BT7" s="420"/>
      <c r="BU7" s="421"/>
      <c r="BV7" s="419">
        <v>62512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3338016</v>
      </c>
      <c r="CU7" s="420"/>
      <c r="CV7" s="420"/>
      <c r="CW7" s="420"/>
      <c r="CX7" s="420"/>
      <c r="CY7" s="420"/>
      <c r="CZ7" s="420"/>
      <c r="DA7" s="421"/>
      <c r="DB7" s="419">
        <v>3245923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95142</v>
      </c>
      <c r="BO8" s="420"/>
      <c r="BP8" s="420"/>
      <c r="BQ8" s="420"/>
      <c r="BR8" s="420"/>
      <c r="BS8" s="420"/>
      <c r="BT8" s="420"/>
      <c r="BU8" s="421"/>
      <c r="BV8" s="419">
        <v>322585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9566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-227443</v>
      </c>
      <c r="BO9" s="420"/>
      <c r="BP9" s="420"/>
      <c r="BQ9" s="420"/>
      <c r="BR9" s="420"/>
      <c r="BS9" s="420"/>
      <c r="BT9" s="420"/>
      <c r="BU9" s="421"/>
      <c r="BV9" s="419">
        <v>56961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11.4</v>
      </c>
      <c r="CU9" s="417"/>
      <c r="CV9" s="417"/>
      <c r="CW9" s="417"/>
      <c r="CX9" s="417"/>
      <c r="CY9" s="417"/>
      <c r="CZ9" s="417"/>
      <c r="DA9" s="418"/>
      <c r="DB9" s="416">
        <v>10</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9583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4173</v>
      </c>
      <c r="BO10" s="420"/>
      <c r="BP10" s="420"/>
      <c r="BQ10" s="420"/>
      <c r="BR10" s="420"/>
      <c r="BS10" s="420"/>
      <c r="BT10" s="420"/>
      <c r="BU10" s="421"/>
      <c r="BV10" s="419">
        <v>3352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9593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80000</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9516</v>
      </c>
      <c r="S13" s="507"/>
      <c r="T13" s="507"/>
      <c r="U13" s="507"/>
      <c r="V13" s="508"/>
      <c r="W13" s="509" t="s">
        <v>131</v>
      </c>
      <c r="X13" s="405"/>
      <c r="Y13" s="405"/>
      <c r="Z13" s="405"/>
      <c r="AA13" s="405"/>
      <c r="AB13" s="406"/>
      <c r="AC13" s="372">
        <v>519</v>
      </c>
      <c r="AD13" s="373"/>
      <c r="AE13" s="373"/>
      <c r="AF13" s="373"/>
      <c r="AG13" s="374"/>
      <c r="AH13" s="372">
        <v>590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-303270</v>
      </c>
      <c r="BO13" s="420"/>
      <c r="BP13" s="420"/>
      <c r="BQ13" s="420"/>
      <c r="BR13" s="420"/>
      <c r="BS13" s="420"/>
      <c r="BT13" s="420"/>
      <c r="BU13" s="421"/>
      <c r="BV13" s="419">
        <v>-39687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12.1</v>
      </c>
      <c r="CU13" s="417"/>
      <c r="CV13" s="417"/>
      <c r="CW13" s="417"/>
      <c r="CX13" s="417"/>
      <c r="CY13" s="417"/>
      <c r="CZ13" s="417"/>
      <c r="DA13" s="418"/>
      <c r="DB13" s="416">
        <v>11.9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9609</v>
      </c>
      <c r="S14" s="507"/>
      <c r="T14" s="507"/>
      <c r="U14" s="507"/>
      <c r="V14" s="508"/>
      <c r="W14" s="510"/>
      <c r="X14" s="408"/>
      <c r="Y14" s="408"/>
      <c r="Z14" s="408"/>
      <c r="AA14" s="408"/>
      <c r="AB14" s="409"/>
      <c r="AC14" s="499">
        <v>10.3</v>
      </c>
      <c r="AD14" s="500"/>
      <c r="AE14" s="500"/>
      <c r="AF14" s="500"/>
      <c r="AG14" s="501"/>
      <c r="AH14" s="499">
        <v>11.9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9544</v>
      </c>
      <c r="S15" s="507"/>
      <c r="T15" s="507"/>
      <c r="U15" s="507"/>
      <c r="V15" s="508"/>
      <c r="W15" s="509" t="s">
        <v>137</v>
      </c>
      <c r="X15" s="405"/>
      <c r="Y15" s="405"/>
      <c r="Z15" s="405"/>
      <c r="AA15" s="405"/>
      <c r="AB15" s="406"/>
      <c r="AC15" s="372">
        <v>1347</v>
      </c>
      <c r="AD15" s="373"/>
      <c r="AE15" s="373"/>
      <c r="AF15" s="373"/>
      <c r="AG15" s="374"/>
      <c r="AH15" s="372">
        <v>1347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1160167</v>
      </c>
      <c r="BO15" s="449"/>
      <c r="BP15" s="449"/>
      <c r="BQ15" s="449"/>
      <c r="BR15" s="449"/>
      <c r="BS15" s="449"/>
      <c r="BT15" s="449"/>
      <c r="BU15" s="450"/>
      <c r="BV15" s="448">
        <v>1101310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118</v>
      </c>
      <c r="S16" s="497"/>
      <c r="T16" s="497"/>
      <c r="U16" s="497"/>
      <c r="V16" s="498"/>
      <c r="W16" s="510"/>
      <c r="X16" s="408"/>
      <c r="Y16" s="408"/>
      <c r="Z16" s="408"/>
      <c r="AA16" s="408"/>
      <c r="AB16" s="409"/>
      <c r="AC16" s="499">
        <v>26.7</v>
      </c>
      <c r="AD16" s="500"/>
      <c r="AE16" s="500"/>
      <c r="AF16" s="500"/>
      <c r="AG16" s="501"/>
      <c r="AH16" s="499">
        <v>27.3</v>
      </c>
      <c r="AI16" s="500"/>
      <c r="AJ16" s="500"/>
      <c r="AK16" s="500"/>
      <c r="AL16" s="502"/>
      <c r="AM16" s="476"/>
      <c r="AN16" s="376"/>
      <c r="AO16" s="376"/>
      <c r="AP16" s="376"/>
      <c r="AQ16" s="376"/>
      <c r="AR16" s="376"/>
      <c r="AS16" s="376"/>
      <c r="AT16" s="377"/>
      <c r="AU16" s="477"/>
      <c r="AV16" s="478"/>
      <c r="AW16" s="478"/>
      <c r="AX16" s="478"/>
      <c r="AY16" s="433" t="s">
        <v>141</v>
      </c>
      <c r="AZ16" s="434"/>
      <c r="BA16" s="434"/>
      <c r="BB16" s="434"/>
      <c r="BC16" s="434"/>
      <c r="BD16" s="434"/>
      <c r="BE16" s="434"/>
      <c r="BF16" s="434"/>
      <c r="BG16" s="434"/>
      <c r="BH16" s="434"/>
      <c r="BI16" s="434"/>
      <c r="BJ16" s="434"/>
      <c r="BK16" s="434"/>
      <c r="BL16" s="434"/>
      <c r="BM16" s="435"/>
      <c r="BN16" s="419">
        <v>3024870</v>
      </c>
      <c r="BO16" s="420"/>
      <c r="BP16" s="420"/>
      <c r="BQ16" s="420"/>
      <c r="BR16" s="420"/>
      <c r="BS16" s="420"/>
      <c r="BT16" s="420"/>
      <c r="BU16" s="421"/>
      <c r="BV16" s="419">
        <v>2924313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142</v>
      </c>
      <c r="N17" s="513"/>
      <c r="O17" s="513"/>
      <c r="P17" s="513"/>
      <c r="Q17" s="514"/>
      <c r="R17" s="496" t="s">
        <v>143</v>
      </c>
      <c r="S17" s="497"/>
      <c r="T17" s="497"/>
      <c r="U17" s="497"/>
      <c r="V17" s="498"/>
      <c r="W17" s="509" t="s">
        <v>144</v>
      </c>
      <c r="X17" s="405"/>
      <c r="Y17" s="405"/>
      <c r="Z17" s="405"/>
      <c r="AA17" s="405"/>
      <c r="AB17" s="406"/>
      <c r="AC17" s="372">
        <v>3182</v>
      </c>
      <c r="AD17" s="373"/>
      <c r="AE17" s="373"/>
      <c r="AF17" s="373"/>
      <c r="AG17" s="374"/>
      <c r="AH17" s="372">
        <v>3003</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1453849</v>
      </c>
      <c r="BO17" s="420"/>
      <c r="BP17" s="420"/>
      <c r="BQ17" s="420"/>
      <c r="BR17" s="420"/>
      <c r="BS17" s="420"/>
      <c r="BT17" s="420"/>
      <c r="BU17" s="421"/>
      <c r="BV17" s="419">
        <v>1380758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24.88</v>
      </c>
      <c r="M18" s="472"/>
      <c r="N18" s="472"/>
      <c r="O18" s="472"/>
      <c r="P18" s="472"/>
      <c r="Q18" s="472"/>
      <c r="R18" s="473"/>
      <c r="S18" s="473"/>
      <c r="T18" s="473"/>
      <c r="U18" s="473"/>
      <c r="V18" s="474"/>
      <c r="W18" s="490"/>
      <c r="X18" s="491"/>
      <c r="Y18" s="491"/>
      <c r="Z18" s="491"/>
      <c r="AA18" s="491"/>
      <c r="AB18" s="515"/>
      <c r="AC18" s="389">
        <v>63</v>
      </c>
      <c r="AD18" s="390"/>
      <c r="AE18" s="390"/>
      <c r="AF18" s="390"/>
      <c r="AG18" s="475"/>
      <c r="AH18" s="389">
        <v>60.8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3013654</v>
      </c>
      <c r="BO18" s="420"/>
      <c r="BP18" s="420"/>
      <c r="BQ18" s="420"/>
      <c r="BR18" s="420"/>
      <c r="BS18" s="420"/>
      <c r="BT18" s="420"/>
      <c r="BU18" s="421"/>
      <c r="BV18" s="419">
        <v>2824460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384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4016636</v>
      </c>
      <c r="BO19" s="420"/>
      <c r="BP19" s="420"/>
      <c r="BQ19" s="420"/>
      <c r="BR19" s="420"/>
      <c r="BS19" s="420"/>
      <c r="BT19" s="420"/>
      <c r="BU19" s="421"/>
      <c r="BV19" s="419">
        <v>3995150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3433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4737046</v>
      </c>
      <c r="BO22" s="449"/>
      <c r="BP22" s="449"/>
      <c r="BQ22" s="449"/>
      <c r="BR22" s="449"/>
      <c r="BS22" s="449"/>
      <c r="BT22" s="449"/>
      <c r="BU22" s="450"/>
      <c r="BV22" s="448">
        <v>5060561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4543746</v>
      </c>
      <c r="BO23" s="420"/>
      <c r="BP23" s="420"/>
      <c r="BQ23" s="420"/>
      <c r="BR23" s="420"/>
      <c r="BS23" s="420"/>
      <c r="BT23" s="420"/>
      <c r="BU23" s="421"/>
      <c r="BV23" s="419">
        <v>4847992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7940</v>
      </c>
      <c r="R24" s="373"/>
      <c r="S24" s="373"/>
      <c r="T24" s="373"/>
      <c r="U24" s="373"/>
      <c r="V24" s="374"/>
      <c r="W24" s="462"/>
      <c r="X24" s="399"/>
      <c r="Y24" s="400"/>
      <c r="Z24" s="375" t="s">
        <v>161</v>
      </c>
      <c r="AA24" s="376"/>
      <c r="AB24" s="376"/>
      <c r="AC24" s="376"/>
      <c r="AD24" s="376"/>
      <c r="AE24" s="376"/>
      <c r="AF24" s="376"/>
      <c r="AG24" s="377"/>
      <c r="AH24" s="372">
        <v>84</v>
      </c>
      <c r="AI24" s="373"/>
      <c r="AJ24" s="373"/>
      <c r="AK24" s="373"/>
      <c r="AL24" s="374"/>
      <c r="AM24" s="372">
        <v>258468</v>
      </c>
      <c r="AN24" s="373"/>
      <c r="AO24" s="373"/>
      <c r="AP24" s="373"/>
      <c r="AQ24" s="373"/>
      <c r="AR24" s="374"/>
      <c r="AS24" s="372">
        <v>3077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3221146</v>
      </c>
      <c r="BO24" s="420"/>
      <c r="BP24" s="420"/>
      <c r="BQ24" s="420"/>
      <c r="BR24" s="420"/>
      <c r="BS24" s="420"/>
      <c r="BT24" s="420"/>
      <c r="BU24" s="421"/>
      <c r="BV24" s="419">
        <v>3368169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6510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898689</v>
      </c>
      <c r="BO25" s="449"/>
      <c r="BP25" s="449"/>
      <c r="BQ25" s="449"/>
      <c r="BR25" s="449"/>
      <c r="BS25" s="449"/>
      <c r="BT25" s="449"/>
      <c r="BU25" s="450"/>
      <c r="BV25" s="448">
        <v>826475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5500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3260</v>
      </c>
      <c r="R27" s="373"/>
      <c r="S27" s="373"/>
      <c r="T27" s="373"/>
      <c r="U27" s="373"/>
      <c r="V27" s="374"/>
      <c r="W27" s="462"/>
      <c r="X27" s="399"/>
      <c r="Y27" s="400"/>
      <c r="Z27" s="375" t="s">
        <v>170</v>
      </c>
      <c r="AA27" s="376"/>
      <c r="AB27" s="376"/>
      <c r="AC27" s="376"/>
      <c r="AD27" s="376"/>
      <c r="AE27" s="376"/>
      <c r="AF27" s="376"/>
      <c r="AG27" s="377"/>
      <c r="AH27" s="372">
        <v>4</v>
      </c>
      <c r="AI27" s="373"/>
      <c r="AJ27" s="373"/>
      <c r="AK27" s="373"/>
      <c r="AL27" s="374"/>
      <c r="AM27" s="372">
        <v>12690</v>
      </c>
      <c r="AN27" s="373"/>
      <c r="AO27" s="373"/>
      <c r="AP27" s="373"/>
      <c r="AQ27" s="373"/>
      <c r="AR27" s="374"/>
      <c r="AS27" s="372">
        <v>3173</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774413</v>
      </c>
      <c r="BO27" s="454"/>
      <c r="BP27" s="454"/>
      <c r="BQ27" s="454"/>
      <c r="BR27" s="454"/>
      <c r="BS27" s="454"/>
      <c r="BT27" s="454"/>
      <c r="BU27" s="455"/>
      <c r="BV27" s="453">
        <v>750602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2710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953763</v>
      </c>
      <c r="BO28" s="449"/>
      <c r="BP28" s="449"/>
      <c r="BQ28" s="449"/>
      <c r="BR28" s="449"/>
      <c r="BS28" s="449"/>
      <c r="BT28" s="449"/>
      <c r="BU28" s="450"/>
      <c r="BV28" s="448">
        <v>859590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8</v>
      </c>
      <c r="M29" s="373"/>
      <c r="N29" s="373"/>
      <c r="O29" s="373"/>
      <c r="P29" s="374"/>
      <c r="Q29" s="372">
        <v>2540</v>
      </c>
      <c r="R29" s="373"/>
      <c r="S29" s="373"/>
      <c r="T29" s="373"/>
      <c r="U29" s="373"/>
      <c r="V29" s="374"/>
      <c r="W29" s="463"/>
      <c r="X29" s="464"/>
      <c r="Y29" s="465"/>
      <c r="Z29" s="375" t="s">
        <v>176</v>
      </c>
      <c r="AA29" s="376"/>
      <c r="AB29" s="376"/>
      <c r="AC29" s="376"/>
      <c r="AD29" s="376"/>
      <c r="AE29" s="376"/>
      <c r="AF29" s="376"/>
      <c r="AG29" s="377"/>
      <c r="AH29" s="372">
        <v>88</v>
      </c>
      <c r="AI29" s="373"/>
      <c r="AJ29" s="373"/>
      <c r="AK29" s="373"/>
      <c r="AL29" s="374"/>
      <c r="AM29" s="372">
        <v>271158</v>
      </c>
      <c r="AN29" s="373"/>
      <c r="AO29" s="373"/>
      <c r="AP29" s="373"/>
      <c r="AQ29" s="373"/>
      <c r="AR29" s="374"/>
      <c r="AS29" s="372">
        <v>3081</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1193583</v>
      </c>
      <c r="BO29" s="420"/>
      <c r="BP29" s="420"/>
      <c r="BQ29" s="420"/>
      <c r="BR29" s="420"/>
      <c r="BS29" s="420"/>
      <c r="BT29" s="420"/>
      <c r="BU29" s="421"/>
      <c r="BV29" s="419">
        <v>1150150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11324656</v>
      </c>
      <c r="BO30" s="454"/>
      <c r="BP30" s="454"/>
      <c r="BQ30" s="454"/>
      <c r="BR30" s="454"/>
      <c r="BS30" s="454"/>
      <c r="BT30" s="454"/>
      <c r="BU30" s="455"/>
      <c r="BV30" s="453">
        <v>10972285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江北町国民健康保険事業特別会計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江北町下水道事業特別会計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杵藤地区広域市町村圏組合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江北町土地開発公社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江北町無資力臨鉱ポンプ等維持管理事業特別会計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江北町後期高齢者医療特別会計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杵藤地区広域市町村圏組合　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佐賀西部広域水道企業団　水道用水供給事業会計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佐賀西部広域水道企業団　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杵島工業用水道企業団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杵東地区衛生処理場組合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佐賀県後期高齢者医療広域連合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佐賀県後期高齢者医療広域連合　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佐賀県西部広域環境組合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佐賀県市町総合事務組合　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9kT/qFhMk5epeYGN49XhZ/QZtyBNiUMKvlos9n7pme5eE7AFEohCfM7x37sDP0N9K6KzoicRgyGf8IPsA+G7g==" saltValue="lb5jRcM+9aVyGfhjcIcw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1155708</v>
      </c>
      <c r="S5" s="677"/>
      <c r="T5" s="677"/>
      <c r="U5" s="677"/>
      <c r="V5" s="677"/>
      <c r="W5" s="677"/>
      <c r="X5" s="677"/>
      <c r="Y5" s="702"/>
      <c r="Z5" s="715">
        <v>16.7</v>
      </c>
      <c r="AA5" s="715"/>
      <c r="AB5" s="715"/>
      <c r="AC5" s="715"/>
      <c r="AD5" s="716">
        <v>1155708</v>
      </c>
      <c r="AE5" s="716"/>
      <c r="AF5" s="716"/>
      <c r="AG5" s="716"/>
      <c r="AH5" s="716"/>
      <c r="AI5" s="716"/>
      <c r="AJ5" s="716"/>
      <c r="AK5" s="716"/>
      <c r="AL5" s="703">
        <v>34.6</v>
      </c>
      <c r="AM5" s="685"/>
      <c r="AN5" s="685"/>
      <c r="AO5" s="704"/>
      <c r="AP5" s="679" t="s">
        <v>215</v>
      </c>
      <c r="AQ5" s="680"/>
      <c r="AR5" s="680"/>
      <c r="AS5" s="680"/>
      <c r="AT5" s="680"/>
      <c r="AU5" s="680"/>
      <c r="AV5" s="680"/>
      <c r="AW5" s="680"/>
      <c r="AX5" s="680"/>
      <c r="AY5" s="680"/>
      <c r="AZ5" s="680"/>
      <c r="BA5" s="680"/>
      <c r="BB5" s="680"/>
      <c r="BC5" s="680"/>
      <c r="BD5" s="680"/>
      <c r="BE5" s="680"/>
      <c r="BF5" s="681"/>
      <c r="BG5" s="621">
        <v>1155708</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35009</v>
      </c>
      <c r="S6" s="622"/>
      <c r="T6" s="622"/>
      <c r="U6" s="622"/>
      <c r="V6" s="622"/>
      <c r="W6" s="622"/>
      <c r="X6" s="622"/>
      <c r="Y6" s="623"/>
      <c r="Z6" s="659">
        <v>0.5</v>
      </c>
      <c r="AA6" s="659"/>
      <c r="AB6" s="659"/>
      <c r="AC6" s="659"/>
      <c r="AD6" s="660">
        <v>35009</v>
      </c>
      <c r="AE6" s="660"/>
      <c r="AF6" s="660"/>
      <c r="AG6" s="660"/>
      <c r="AH6" s="660"/>
      <c r="AI6" s="660"/>
      <c r="AJ6" s="660"/>
      <c r="AK6" s="660"/>
      <c r="AL6" s="624">
        <v>1</v>
      </c>
      <c r="AM6" s="625"/>
      <c r="AN6" s="625"/>
      <c r="AO6" s="661"/>
      <c r="AP6" s="618" t="s">
        <v>220</v>
      </c>
      <c r="AQ6" s="619"/>
      <c r="AR6" s="619"/>
      <c r="AS6" s="619"/>
      <c r="AT6" s="619"/>
      <c r="AU6" s="619"/>
      <c r="AV6" s="619"/>
      <c r="AW6" s="619"/>
      <c r="AX6" s="619"/>
      <c r="AY6" s="619"/>
      <c r="AZ6" s="619"/>
      <c r="BA6" s="619"/>
      <c r="BB6" s="619"/>
      <c r="BC6" s="619"/>
      <c r="BD6" s="619"/>
      <c r="BE6" s="619"/>
      <c r="BF6" s="620"/>
      <c r="BG6" s="621">
        <v>1155708</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221</v>
      </c>
      <c r="CE6" s="680"/>
      <c r="CF6" s="680"/>
      <c r="CG6" s="680"/>
      <c r="CH6" s="680"/>
      <c r="CI6" s="680"/>
      <c r="CJ6" s="680"/>
      <c r="CK6" s="680"/>
      <c r="CL6" s="680"/>
      <c r="CM6" s="680"/>
      <c r="CN6" s="680"/>
      <c r="CO6" s="680"/>
      <c r="CP6" s="680"/>
      <c r="CQ6" s="681"/>
      <c r="CR6" s="621">
        <v>72996</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72996</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361</v>
      </c>
      <c r="S7" s="622"/>
      <c r="T7" s="622"/>
      <c r="U7" s="622"/>
      <c r="V7" s="622"/>
      <c r="W7" s="622"/>
      <c r="X7" s="622"/>
      <c r="Y7" s="623"/>
      <c r="Z7" s="659">
        <v>0</v>
      </c>
      <c r="AA7" s="659"/>
      <c r="AB7" s="659"/>
      <c r="AC7" s="659"/>
      <c r="AD7" s="660">
        <v>361</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541824</v>
      </c>
      <c r="BH7" s="622"/>
      <c r="BI7" s="622"/>
      <c r="BJ7" s="622"/>
      <c r="BK7" s="622"/>
      <c r="BL7" s="622"/>
      <c r="BM7" s="622"/>
      <c r="BN7" s="623"/>
      <c r="BO7" s="659">
        <v>46.9</v>
      </c>
      <c r="BP7" s="659"/>
      <c r="BQ7" s="659"/>
      <c r="BR7" s="659"/>
      <c r="BS7" s="660" t="s">
        <v>122</v>
      </c>
      <c r="BT7" s="660"/>
      <c r="BU7" s="660"/>
      <c r="BV7" s="660"/>
      <c r="BW7" s="660"/>
      <c r="BX7" s="660"/>
      <c r="BY7" s="660"/>
      <c r="BZ7" s="660"/>
      <c r="CA7" s="660"/>
      <c r="CB7" s="698"/>
      <c r="CD7" s="618" t="s">
        <v>224</v>
      </c>
      <c r="CE7" s="619"/>
      <c r="CF7" s="619"/>
      <c r="CG7" s="619"/>
      <c r="CH7" s="619"/>
      <c r="CI7" s="619"/>
      <c r="CJ7" s="619"/>
      <c r="CK7" s="619"/>
      <c r="CL7" s="619"/>
      <c r="CM7" s="619"/>
      <c r="CN7" s="619"/>
      <c r="CO7" s="619"/>
      <c r="CP7" s="619"/>
      <c r="CQ7" s="620"/>
      <c r="CR7" s="621">
        <v>1554805</v>
      </c>
      <c r="CS7" s="622"/>
      <c r="CT7" s="622"/>
      <c r="CU7" s="622"/>
      <c r="CV7" s="622"/>
      <c r="CW7" s="622"/>
      <c r="CX7" s="622"/>
      <c r="CY7" s="623"/>
      <c r="CZ7" s="659">
        <v>23.6</v>
      </c>
      <c r="DA7" s="659"/>
      <c r="DB7" s="659"/>
      <c r="DC7" s="659"/>
      <c r="DD7" s="627">
        <v>3802</v>
      </c>
      <c r="DE7" s="622"/>
      <c r="DF7" s="622"/>
      <c r="DG7" s="622"/>
      <c r="DH7" s="622"/>
      <c r="DI7" s="622"/>
      <c r="DJ7" s="622"/>
      <c r="DK7" s="622"/>
      <c r="DL7" s="622"/>
      <c r="DM7" s="622"/>
      <c r="DN7" s="622"/>
      <c r="DO7" s="622"/>
      <c r="DP7" s="623"/>
      <c r="DQ7" s="627">
        <v>514851</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4216</v>
      </c>
      <c r="S8" s="622"/>
      <c r="T8" s="622"/>
      <c r="U8" s="622"/>
      <c r="V8" s="622"/>
      <c r="W8" s="622"/>
      <c r="X8" s="622"/>
      <c r="Y8" s="623"/>
      <c r="Z8" s="659">
        <v>0.1</v>
      </c>
      <c r="AA8" s="659"/>
      <c r="AB8" s="659"/>
      <c r="AC8" s="659"/>
      <c r="AD8" s="660">
        <v>4216</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17199</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227</v>
      </c>
      <c r="CE8" s="619"/>
      <c r="CF8" s="619"/>
      <c r="CG8" s="619"/>
      <c r="CH8" s="619"/>
      <c r="CI8" s="619"/>
      <c r="CJ8" s="619"/>
      <c r="CK8" s="619"/>
      <c r="CL8" s="619"/>
      <c r="CM8" s="619"/>
      <c r="CN8" s="619"/>
      <c r="CO8" s="619"/>
      <c r="CP8" s="619"/>
      <c r="CQ8" s="620"/>
      <c r="CR8" s="621">
        <v>1916466</v>
      </c>
      <c r="CS8" s="622"/>
      <c r="CT8" s="622"/>
      <c r="CU8" s="622"/>
      <c r="CV8" s="622"/>
      <c r="CW8" s="622"/>
      <c r="CX8" s="622"/>
      <c r="CY8" s="623"/>
      <c r="CZ8" s="659">
        <v>29.1</v>
      </c>
      <c r="DA8" s="659"/>
      <c r="DB8" s="659"/>
      <c r="DC8" s="659"/>
      <c r="DD8" s="627">
        <v>3061</v>
      </c>
      <c r="DE8" s="622"/>
      <c r="DF8" s="622"/>
      <c r="DG8" s="622"/>
      <c r="DH8" s="622"/>
      <c r="DI8" s="622"/>
      <c r="DJ8" s="622"/>
      <c r="DK8" s="622"/>
      <c r="DL8" s="622"/>
      <c r="DM8" s="622"/>
      <c r="DN8" s="622"/>
      <c r="DO8" s="622"/>
      <c r="DP8" s="623"/>
      <c r="DQ8" s="627">
        <v>941486</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4766</v>
      </c>
      <c r="S9" s="622"/>
      <c r="T9" s="622"/>
      <c r="U9" s="622"/>
      <c r="V9" s="622"/>
      <c r="W9" s="622"/>
      <c r="X9" s="622"/>
      <c r="Y9" s="623"/>
      <c r="Z9" s="659">
        <v>0.1</v>
      </c>
      <c r="AA9" s="659"/>
      <c r="AB9" s="659"/>
      <c r="AC9" s="659"/>
      <c r="AD9" s="660">
        <v>4766</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418084</v>
      </c>
      <c r="BH9" s="622"/>
      <c r="BI9" s="622"/>
      <c r="BJ9" s="622"/>
      <c r="BK9" s="622"/>
      <c r="BL9" s="622"/>
      <c r="BM9" s="622"/>
      <c r="BN9" s="623"/>
      <c r="BO9" s="659">
        <v>36.200000000000003</v>
      </c>
      <c r="BP9" s="659"/>
      <c r="BQ9" s="659"/>
      <c r="BR9" s="659"/>
      <c r="BS9" s="660" t="s">
        <v>122</v>
      </c>
      <c r="BT9" s="660"/>
      <c r="BU9" s="660"/>
      <c r="BV9" s="660"/>
      <c r="BW9" s="660"/>
      <c r="BX9" s="660"/>
      <c r="BY9" s="660"/>
      <c r="BZ9" s="660"/>
      <c r="CA9" s="660"/>
      <c r="CB9" s="698"/>
      <c r="CD9" s="618" t="s">
        <v>230</v>
      </c>
      <c r="CE9" s="619"/>
      <c r="CF9" s="619"/>
      <c r="CG9" s="619"/>
      <c r="CH9" s="619"/>
      <c r="CI9" s="619"/>
      <c r="CJ9" s="619"/>
      <c r="CK9" s="619"/>
      <c r="CL9" s="619"/>
      <c r="CM9" s="619"/>
      <c r="CN9" s="619"/>
      <c r="CO9" s="619"/>
      <c r="CP9" s="619"/>
      <c r="CQ9" s="620"/>
      <c r="CR9" s="621">
        <v>417718</v>
      </c>
      <c r="CS9" s="622"/>
      <c r="CT9" s="622"/>
      <c r="CU9" s="622"/>
      <c r="CV9" s="622"/>
      <c r="CW9" s="622"/>
      <c r="CX9" s="622"/>
      <c r="CY9" s="623"/>
      <c r="CZ9" s="659">
        <v>6.3</v>
      </c>
      <c r="DA9" s="659"/>
      <c r="DB9" s="659"/>
      <c r="DC9" s="659"/>
      <c r="DD9" s="627" t="s">
        <v>122</v>
      </c>
      <c r="DE9" s="622"/>
      <c r="DF9" s="622"/>
      <c r="DG9" s="622"/>
      <c r="DH9" s="622"/>
      <c r="DI9" s="622"/>
      <c r="DJ9" s="622"/>
      <c r="DK9" s="622"/>
      <c r="DL9" s="622"/>
      <c r="DM9" s="622"/>
      <c r="DN9" s="622"/>
      <c r="DO9" s="622"/>
      <c r="DP9" s="623"/>
      <c r="DQ9" s="627">
        <v>310220</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27498</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233</v>
      </c>
      <c r="CE10" s="619"/>
      <c r="CF10" s="619"/>
      <c r="CG10" s="619"/>
      <c r="CH10" s="619"/>
      <c r="CI10" s="619"/>
      <c r="CJ10" s="619"/>
      <c r="CK10" s="619"/>
      <c r="CL10" s="619"/>
      <c r="CM10" s="619"/>
      <c r="CN10" s="619"/>
      <c r="CO10" s="619"/>
      <c r="CP10" s="619"/>
      <c r="CQ10" s="620"/>
      <c r="CR10" s="621">
        <v>5000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224814</v>
      </c>
      <c r="S11" s="622"/>
      <c r="T11" s="622"/>
      <c r="U11" s="622"/>
      <c r="V11" s="622"/>
      <c r="W11" s="622"/>
      <c r="X11" s="622"/>
      <c r="Y11" s="623"/>
      <c r="Z11" s="624">
        <v>3.3</v>
      </c>
      <c r="AA11" s="625"/>
      <c r="AB11" s="625"/>
      <c r="AC11" s="626"/>
      <c r="AD11" s="627">
        <v>224814</v>
      </c>
      <c r="AE11" s="622"/>
      <c r="AF11" s="622"/>
      <c r="AG11" s="622"/>
      <c r="AH11" s="622"/>
      <c r="AI11" s="622"/>
      <c r="AJ11" s="622"/>
      <c r="AK11" s="623"/>
      <c r="AL11" s="624">
        <v>6.7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79043</v>
      </c>
      <c r="BH11" s="622"/>
      <c r="BI11" s="622"/>
      <c r="BJ11" s="622"/>
      <c r="BK11" s="622"/>
      <c r="BL11" s="622"/>
      <c r="BM11" s="622"/>
      <c r="BN11" s="623"/>
      <c r="BO11" s="659">
        <v>6.8</v>
      </c>
      <c r="BP11" s="659"/>
      <c r="BQ11" s="659"/>
      <c r="BR11" s="659"/>
      <c r="BS11" s="660" t="s">
        <v>122</v>
      </c>
      <c r="BT11" s="660"/>
      <c r="BU11" s="660"/>
      <c r="BV11" s="660"/>
      <c r="BW11" s="660"/>
      <c r="BX11" s="660"/>
      <c r="BY11" s="660"/>
      <c r="BZ11" s="660"/>
      <c r="CA11" s="660"/>
      <c r="CB11" s="698"/>
      <c r="CD11" s="618" t="s">
        <v>236</v>
      </c>
      <c r="CE11" s="619"/>
      <c r="CF11" s="619"/>
      <c r="CG11" s="619"/>
      <c r="CH11" s="619"/>
      <c r="CI11" s="619"/>
      <c r="CJ11" s="619"/>
      <c r="CK11" s="619"/>
      <c r="CL11" s="619"/>
      <c r="CM11" s="619"/>
      <c r="CN11" s="619"/>
      <c r="CO11" s="619"/>
      <c r="CP11" s="619"/>
      <c r="CQ11" s="620"/>
      <c r="CR11" s="621">
        <v>613830</v>
      </c>
      <c r="CS11" s="622"/>
      <c r="CT11" s="622"/>
      <c r="CU11" s="622"/>
      <c r="CV11" s="622"/>
      <c r="CW11" s="622"/>
      <c r="CX11" s="622"/>
      <c r="CY11" s="623"/>
      <c r="CZ11" s="659">
        <v>9.3000000000000007</v>
      </c>
      <c r="DA11" s="659"/>
      <c r="DB11" s="659"/>
      <c r="DC11" s="659"/>
      <c r="DD11" s="627">
        <v>191523</v>
      </c>
      <c r="DE11" s="622"/>
      <c r="DF11" s="622"/>
      <c r="DG11" s="622"/>
      <c r="DH11" s="622"/>
      <c r="DI11" s="622"/>
      <c r="DJ11" s="622"/>
      <c r="DK11" s="622"/>
      <c r="DL11" s="622"/>
      <c r="DM11" s="622"/>
      <c r="DN11" s="622"/>
      <c r="DO11" s="622"/>
      <c r="DP11" s="623"/>
      <c r="DQ11" s="627">
        <v>217806</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18530</v>
      </c>
      <c r="S12" s="622"/>
      <c r="T12" s="622"/>
      <c r="U12" s="622"/>
      <c r="V12" s="622"/>
      <c r="W12" s="622"/>
      <c r="X12" s="622"/>
      <c r="Y12" s="623"/>
      <c r="Z12" s="659">
        <v>0.3</v>
      </c>
      <c r="AA12" s="659"/>
      <c r="AB12" s="659"/>
      <c r="AC12" s="659"/>
      <c r="AD12" s="660">
        <v>18530</v>
      </c>
      <c r="AE12" s="660"/>
      <c r="AF12" s="660"/>
      <c r="AG12" s="660"/>
      <c r="AH12" s="660"/>
      <c r="AI12" s="660"/>
      <c r="AJ12" s="660"/>
      <c r="AK12" s="660"/>
      <c r="AL12" s="624">
        <v>0.6</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506429</v>
      </c>
      <c r="BH12" s="622"/>
      <c r="BI12" s="622"/>
      <c r="BJ12" s="622"/>
      <c r="BK12" s="622"/>
      <c r="BL12" s="622"/>
      <c r="BM12" s="622"/>
      <c r="BN12" s="623"/>
      <c r="BO12" s="659">
        <v>43.8</v>
      </c>
      <c r="BP12" s="659"/>
      <c r="BQ12" s="659"/>
      <c r="BR12" s="659"/>
      <c r="BS12" s="660" t="s">
        <v>122</v>
      </c>
      <c r="BT12" s="660"/>
      <c r="BU12" s="660"/>
      <c r="BV12" s="660"/>
      <c r="BW12" s="660"/>
      <c r="BX12" s="660"/>
      <c r="BY12" s="660"/>
      <c r="BZ12" s="660"/>
      <c r="CA12" s="660"/>
      <c r="CB12" s="698"/>
      <c r="CD12" s="618" t="s">
        <v>239</v>
      </c>
      <c r="CE12" s="619"/>
      <c r="CF12" s="619"/>
      <c r="CG12" s="619"/>
      <c r="CH12" s="619"/>
      <c r="CI12" s="619"/>
      <c r="CJ12" s="619"/>
      <c r="CK12" s="619"/>
      <c r="CL12" s="619"/>
      <c r="CM12" s="619"/>
      <c r="CN12" s="619"/>
      <c r="CO12" s="619"/>
      <c r="CP12" s="619"/>
      <c r="CQ12" s="620"/>
      <c r="CR12" s="621">
        <v>138891</v>
      </c>
      <c r="CS12" s="622"/>
      <c r="CT12" s="622"/>
      <c r="CU12" s="622"/>
      <c r="CV12" s="622"/>
      <c r="CW12" s="622"/>
      <c r="CX12" s="622"/>
      <c r="CY12" s="623"/>
      <c r="CZ12" s="659">
        <v>2.1</v>
      </c>
      <c r="DA12" s="659"/>
      <c r="DB12" s="659"/>
      <c r="DC12" s="659"/>
      <c r="DD12" s="627" t="s">
        <v>122</v>
      </c>
      <c r="DE12" s="622"/>
      <c r="DF12" s="622"/>
      <c r="DG12" s="622"/>
      <c r="DH12" s="622"/>
      <c r="DI12" s="622"/>
      <c r="DJ12" s="622"/>
      <c r="DK12" s="622"/>
      <c r="DL12" s="622"/>
      <c r="DM12" s="622"/>
      <c r="DN12" s="622"/>
      <c r="DO12" s="622"/>
      <c r="DP12" s="623"/>
      <c r="DQ12" s="627">
        <v>99557</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506429</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698"/>
      <c r="CD13" s="618" t="s">
        <v>242</v>
      </c>
      <c r="CE13" s="619"/>
      <c r="CF13" s="619"/>
      <c r="CG13" s="619"/>
      <c r="CH13" s="619"/>
      <c r="CI13" s="619"/>
      <c r="CJ13" s="619"/>
      <c r="CK13" s="619"/>
      <c r="CL13" s="619"/>
      <c r="CM13" s="619"/>
      <c r="CN13" s="619"/>
      <c r="CO13" s="619"/>
      <c r="CP13" s="619"/>
      <c r="CQ13" s="620"/>
      <c r="CR13" s="621">
        <v>698821</v>
      </c>
      <c r="CS13" s="622"/>
      <c r="CT13" s="622"/>
      <c r="CU13" s="622"/>
      <c r="CV13" s="622"/>
      <c r="CW13" s="622"/>
      <c r="CX13" s="622"/>
      <c r="CY13" s="623"/>
      <c r="CZ13" s="659">
        <v>10.6</v>
      </c>
      <c r="DA13" s="659"/>
      <c r="DB13" s="659"/>
      <c r="DC13" s="659"/>
      <c r="DD13" s="627">
        <v>158894</v>
      </c>
      <c r="DE13" s="622"/>
      <c r="DF13" s="622"/>
      <c r="DG13" s="622"/>
      <c r="DH13" s="622"/>
      <c r="DI13" s="622"/>
      <c r="DJ13" s="622"/>
      <c r="DK13" s="622"/>
      <c r="DL13" s="622"/>
      <c r="DM13" s="622"/>
      <c r="DN13" s="622"/>
      <c r="DO13" s="622"/>
      <c r="DP13" s="623"/>
      <c r="DQ13" s="627">
        <v>502724</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235</v>
      </c>
      <c r="S14" s="622"/>
      <c r="T14" s="622"/>
      <c r="U14" s="622"/>
      <c r="V14" s="622"/>
      <c r="W14" s="622"/>
      <c r="X14" s="622"/>
      <c r="Y14" s="623"/>
      <c r="Z14" s="659">
        <v>0</v>
      </c>
      <c r="AA14" s="659"/>
      <c r="AB14" s="659"/>
      <c r="AC14" s="659"/>
      <c r="AD14" s="660">
        <v>235</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42686</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8"/>
      <c r="CD14" s="618" t="s">
        <v>245</v>
      </c>
      <c r="CE14" s="619"/>
      <c r="CF14" s="619"/>
      <c r="CG14" s="619"/>
      <c r="CH14" s="619"/>
      <c r="CI14" s="619"/>
      <c r="CJ14" s="619"/>
      <c r="CK14" s="619"/>
      <c r="CL14" s="619"/>
      <c r="CM14" s="619"/>
      <c r="CN14" s="619"/>
      <c r="CO14" s="619"/>
      <c r="CP14" s="619"/>
      <c r="CQ14" s="620"/>
      <c r="CR14" s="621">
        <v>215223</v>
      </c>
      <c r="CS14" s="622"/>
      <c r="CT14" s="622"/>
      <c r="CU14" s="622"/>
      <c r="CV14" s="622"/>
      <c r="CW14" s="622"/>
      <c r="CX14" s="622"/>
      <c r="CY14" s="623"/>
      <c r="CZ14" s="659">
        <v>3.3</v>
      </c>
      <c r="DA14" s="659"/>
      <c r="DB14" s="659"/>
      <c r="DC14" s="659"/>
      <c r="DD14" s="627">
        <v>1230</v>
      </c>
      <c r="DE14" s="622"/>
      <c r="DF14" s="622"/>
      <c r="DG14" s="622"/>
      <c r="DH14" s="622"/>
      <c r="DI14" s="622"/>
      <c r="DJ14" s="622"/>
      <c r="DK14" s="622"/>
      <c r="DL14" s="622"/>
      <c r="DM14" s="622"/>
      <c r="DN14" s="622"/>
      <c r="DO14" s="622"/>
      <c r="DP14" s="623"/>
      <c r="DQ14" s="627">
        <v>201366</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64769</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698"/>
      <c r="CD15" s="618" t="s">
        <v>248</v>
      </c>
      <c r="CE15" s="619"/>
      <c r="CF15" s="619"/>
      <c r="CG15" s="619"/>
      <c r="CH15" s="619"/>
      <c r="CI15" s="619"/>
      <c r="CJ15" s="619"/>
      <c r="CK15" s="619"/>
      <c r="CL15" s="619"/>
      <c r="CM15" s="619"/>
      <c r="CN15" s="619"/>
      <c r="CO15" s="619"/>
      <c r="CP15" s="619"/>
      <c r="CQ15" s="620"/>
      <c r="CR15" s="621">
        <v>474701</v>
      </c>
      <c r="CS15" s="622"/>
      <c r="CT15" s="622"/>
      <c r="CU15" s="622"/>
      <c r="CV15" s="622"/>
      <c r="CW15" s="622"/>
      <c r="CX15" s="622"/>
      <c r="CY15" s="623"/>
      <c r="CZ15" s="659">
        <v>7.2</v>
      </c>
      <c r="DA15" s="659"/>
      <c r="DB15" s="659"/>
      <c r="DC15" s="659"/>
      <c r="DD15" s="627">
        <v>29364</v>
      </c>
      <c r="DE15" s="622"/>
      <c r="DF15" s="622"/>
      <c r="DG15" s="622"/>
      <c r="DH15" s="622"/>
      <c r="DI15" s="622"/>
      <c r="DJ15" s="622"/>
      <c r="DK15" s="622"/>
      <c r="DL15" s="622"/>
      <c r="DM15" s="622"/>
      <c r="DN15" s="622"/>
      <c r="DO15" s="622"/>
      <c r="DP15" s="623"/>
      <c r="DQ15" s="627">
        <v>391622</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3233</v>
      </c>
      <c r="S16" s="622"/>
      <c r="T16" s="622"/>
      <c r="U16" s="622"/>
      <c r="V16" s="622"/>
      <c r="W16" s="622"/>
      <c r="X16" s="622"/>
      <c r="Y16" s="623"/>
      <c r="Z16" s="659">
        <v>0</v>
      </c>
      <c r="AA16" s="659"/>
      <c r="AB16" s="659"/>
      <c r="AC16" s="659"/>
      <c r="AD16" s="660">
        <v>3233</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251</v>
      </c>
      <c r="CE16" s="619"/>
      <c r="CF16" s="619"/>
      <c r="CG16" s="619"/>
      <c r="CH16" s="619"/>
      <c r="CI16" s="619"/>
      <c r="CJ16" s="619"/>
      <c r="CK16" s="619"/>
      <c r="CL16" s="619"/>
      <c r="CM16" s="619"/>
      <c r="CN16" s="619"/>
      <c r="CO16" s="619"/>
      <c r="CP16" s="619"/>
      <c r="CQ16" s="620"/>
      <c r="CR16" s="621">
        <v>892</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224</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17327</v>
      </c>
      <c r="S17" s="622"/>
      <c r="T17" s="622"/>
      <c r="U17" s="622"/>
      <c r="V17" s="622"/>
      <c r="W17" s="622"/>
      <c r="X17" s="622"/>
      <c r="Y17" s="623"/>
      <c r="Z17" s="659">
        <v>0.3</v>
      </c>
      <c r="AA17" s="659"/>
      <c r="AB17" s="659"/>
      <c r="AC17" s="659"/>
      <c r="AD17" s="660">
        <v>17327</v>
      </c>
      <c r="AE17" s="660"/>
      <c r="AF17" s="660"/>
      <c r="AG17" s="660"/>
      <c r="AH17" s="660"/>
      <c r="AI17" s="660"/>
      <c r="AJ17" s="660"/>
      <c r="AK17" s="660"/>
      <c r="AL17" s="624">
        <v>0.5</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254</v>
      </c>
      <c r="CE17" s="619"/>
      <c r="CF17" s="619"/>
      <c r="CG17" s="619"/>
      <c r="CH17" s="619"/>
      <c r="CI17" s="619"/>
      <c r="CJ17" s="619"/>
      <c r="CK17" s="619"/>
      <c r="CL17" s="619"/>
      <c r="CM17" s="619"/>
      <c r="CN17" s="619"/>
      <c r="CO17" s="619"/>
      <c r="CP17" s="619"/>
      <c r="CQ17" s="620"/>
      <c r="CR17" s="621">
        <v>479477</v>
      </c>
      <c r="CS17" s="622"/>
      <c r="CT17" s="622"/>
      <c r="CU17" s="622"/>
      <c r="CV17" s="622"/>
      <c r="CW17" s="622"/>
      <c r="CX17" s="622"/>
      <c r="CY17" s="623"/>
      <c r="CZ17" s="659">
        <v>7.3</v>
      </c>
      <c r="DA17" s="659"/>
      <c r="DB17" s="659"/>
      <c r="DC17" s="659"/>
      <c r="DD17" s="627" t="s">
        <v>122</v>
      </c>
      <c r="DE17" s="622"/>
      <c r="DF17" s="622"/>
      <c r="DG17" s="622"/>
      <c r="DH17" s="622"/>
      <c r="DI17" s="622"/>
      <c r="DJ17" s="622"/>
      <c r="DK17" s="622"/>
      <c r="DL17" s="622"/>
      <c r="DM17" s="622"/>
      <c r="DN17" s="622"/>
      <c r="DO17" s="622"/>
      <c r="DP17" s="623"/>
      <c r="DQ17" s="627">
        <v>459293</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11797</v>
      </c>
      <c r="S18" s="622"/>
      <c r="T18" s="622"/>
      <c r="U18" s="622"/>
      <c r="V18" s="622"/>
      <c r="W18" s="622"/>
      <c r="X18" s="622"/>
      <c r="Y18" s="623"/>
      <c r="Z18" s="659">
        <v>0.2</v>
      </c>
      <c r="AA18" s="659"/>
      <c r="AB18" s="659"/>
      <c r="AC18" s="659"/>
      <c r="AD18" s="660">
        <v>11797</v>
      </c>
      <c r="AE18" s="660"/>
      <c r="AF18" s="660"/>
      <c r="AG18" s="660"/>
      <c r="AH18" s="660"/>
      <c r="AI18" s="660"/>
      <c r="AJ18" s="660"/>
      <c r="AK18" s="660"/>
      <c r="AL18" s="624">
        <v>0.4</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11797</v>
      </c>
      <c r="S19" s="622"/>
      <c r="T19" s="622"/>
      <c r="U19" s="622"/>
      <c r="V19" s="622"/>
      <c r="W19" s="622"/>
      <c r="X19" s="622"/>
      <c r="Y19" s="623"/>
      <c r="Z19" s="659">
        <v>0.2</v>
      </c>
      <c r="AA19" s="659"/>
      <c r="AB19" s="659"/>
      <c r="AC19" s="659"/>
      <c r="AD19" s="660">
        <v>11797</v>
      </c>
      <c r="AE19" s="660"/>
      <c r="AF19" s="660"/>
      <c r="AG19" s="660"/>
      <c r="AH19" s="660"/>
      <c r="AI19" s="660"/>
      <c r="AJ19" s="660"/>
      <c r="AK19" s="660"/>
      <c r="AL19" s="624">
        <v>0.4</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263</v>
      </c>
      <c r="CE20" s="619"/>
      <c r="CF20" s="619"/>
      <c r="CG20" s="619"/>
      <c r="CH20" s="619"/>
      <c r="CI20" s="619"/>
      <c r="CJ20" s="619"/>
      <c r="CK20" s="619"/>
      <c r="CL20" s="619"/>
      <c r="CM20" s="619"/>
      <c r="CN20" s="619"/>
      <c r="CO20" s="619"/>
      <c r="CP20" s="619"/>
      <c r="CQ20" s="620"/>
      <c r="CR20" s="621">
        <v>6588820</v>
      </c>
      <c r="CS20" s="622"/>
      <c r="CT20" s="622"/>
      <c r="CU20" s="622"/>
      <c r="CV20" s="622"/>
      <c r="CW20" s="622"/>
      <c r="CX20" s="622"/>
      <c r="CY20" s="623"/>
      <c r="CZ20" s="659">
        <v>100</v>
      </c>
      <c r="DA20" s="659"/>
      <c r="DB20" s="659"/>
      <c r="DC20" s="659"/>
      <c r="DD20" s="627">
        <v>387874</v>
      </c>
      <c r="DE20" s="622"/>
      <c r="DF20" s="622"/>
      <c r="DG20" s="622"/>
      <c r="DH20" s="622"/>
      <c r="DI20" s="622"/>
      <c r="DJ20" s="622"/>
      <c r="DK20" s="622"/>
      <c r="DL20" s="622"/>
      <c r="DM20" s="622"/>
      <c r="DN20" s="622"/>
      <c r="DO20" s="622"/>
      <c r="DP20" s="623"/>
      <c r="DQ20" s="627">
        <v>3712145</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2099749</v>
      </c>
      <c r="S21" s="622"/>
      <c r="T21" s="622"/>
      <c r="U21" s="622"/>
      <c r="V21" s="622"/>
      <c r="W21" s="622"/>
      <c r="X21" s="622"/>
      <c r="Y21" s="623"/>
      <c r="Z21" s="659">
        <v>30.4</v>
      </c>
      <c r="AA21" s="659"/>
      <c r="AB21" s="659"/>
      <c r="AC21" s="659"/>
      <c r="AD21" s="660">
        <v>1864703</v>
      </c>
      <c r="AE21" s="660"/>
      <c r="AF21" s="660"/>
      <c r="AG21" s="660"/>
      <c r="AH21" s="660"/>
      <c r="AI21" s="660"/>
      <c r="AJ21" s="660"/>
      <c r="AK21" s="660"/>
      <c r="AL21" s="624">
        <v>55.8</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1864703</v>
      </c>
      <c r="S22" s="622"/>
      <c r="T22" s="622"/>
      <c r="U22" s="622"/>
      <c r="V22" s="622"/>
      <c r="W22" s="622"/>
      <c r="X22" s="622"/>
      <c r="Y22" s="623"/>
      <c r="Z22" s="659">
        <v>27</v>
      </c>
      <c r="AA22" s="659"/>
      <c r="AB22" s="659"/>
      <c r="AC22" s="659"/>
      <c r="AD22" s="660">
        <v>1864703</v>
      </c>
      <c r="AE22" s="660"/>
      <c r="AF22" s="660"/>
      <c r="AG22" s="660"/>
      <c r="AH22" s="660"/>
      <c r="AI22" s="660"/>
      <c r="AJ22" s="660"/>
      <c r="AK22" s="660"/>
      <c r="AL22" s="624">
        <v>55.8</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235046</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278</v>
      </c>
      <c r="CE24" s="680"/>
      <c r="CF24" s="680"/>
      <c r="CG24" s="680"/>
      <c r="CH24" s="680"/>
      <c r="CI24" s="680"/>
      <c r="CJ24" s="680"/>
      <c r="CK24" s="680"/>
      <c r="CL24" s="680"/>
      <c r="CM24" s="680"/>
      <c r="CN24" s="680"/>
      <c r="CO24" s="680"/>
      <c r="CP24" s="680"/>
      <c r="CQ24" s="681"/>
      <c r="CR24" s="676">
        <v>2630868</v>
      </c>
      <c r="CS24" s="677"/>
      <c r="CT24" s="677"/>
      <c r="CU24" s="677"/>
      <c r="CV24" s="677"/>
      <c r="CW24" s="677"/>
      <c r="CX24" s="677"/>
      <c r="CY24" s="702"/>
      <c r="CZ24" s="703">
        <v>39.9</v>
      </c>
      <c r="DA24" s="685"/>
      <c r="DB24" s="685"/>
      <c r="DC24" s="705"/>
      <c r="DD24" s="701">
        <v>1714373</v>
      </c>
      <c r="DE24" s="677"/>
      <c r="DF24" s="677"/>
      <c r="DG24" s="677"/>
      <c r="DH24" s="677"/>
      <c r="DI24" s="677"/>
      <c r="DJ24" s="677"/>
      <c r="DK24" s="702"/>
      <c r="DL24" s="701">
        <v>1524853</v>
      </c>
      <c r="DM24" s="677"/>
      <c r="DN24" s="677"/>
      <c r="DO24" s="677"/>
      <c r="DP24" s="677"/>
      <c r="DQ24" s="677"/>
      <c r="DR24" s="677"/>
      <c r="DS24" s="677"/>
      <c r="DT24" s="677"/>
      <c r="DU24" s="677"/>
      <c r="DV24" s="702"/>
      <c r="DW24" s="703">
        <v>45.6</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3575745</v>
      </c>
      <c r="S25" s="622"/>
      <c r="T25" s="622"/>
      <c r="U25" s="622"/>
      <c r="V25" s="622"/>
      <c r="W25" s="622"/>
      <c r="X25" s="622"/>
      <c r="Y25" s="623"/>
      <c r="Z25" s="659">
        <v>51.7</v>
      </c>
      <c r="AA25" s="659"/>
      <c r="AB25" s="659"/>
      <c r="AC25" s="659"/>
      <c r="AD25" s="660">
        <v>3340699</v>
      </c>
      <c r="AE25" s="660"/>
      <c r="AF25" s="660"/>
      <c r="AG25" s="660"/>
      <c r="AH25" s="660"/>
      <c r="AI25" s="660"/>
      <c r="AJ25" s="660"/>
      <c r="AK25" s="660"/>
      <c r="AL25" s="624">
        <v>99.9</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281</v>
      </c>
      <c r="CE25" s="619"/>
      <c r="CF25" s="619"/>
      <c r="CG25" s="619"/>
      <c r="CH25" s="619"/>
      <c r="CI25" s="619"/>
      <c r="CJ25" s="619"/>
      <c r="CK25" s="619"/>
      <c r="CL25" s="619"/>
      <c r="CM25" s="619"/>
      <c r="CN25" s="619"/>
      <c r="CO25" s="619"/>
      <c r="CP25" s="619"/>
      <c r="CQ25" s="620"/>
      <c r="CR25" s="621">
        <v>917374</v>
      </c>
      <c r="CS25" s="634"/>
      <c r="CT25" s="634"/>
      <c r="CU25" s="634"/>
      <c r="CV25" s="634"/>
      <c r="CW25" s="634"/>
      <c r="CX25" s="634"/>
      <c r="CY25" s="635"/>
      <c r="CZ25" s="624">
        <v>13.9</v>
      </c>
      <c r="DA25" s="636"/>
      <c r="DB25" s="636"/>
      <c r="DC25" s="637"/>
      <c r="DD25" s="627">
        <v>843515</v>
      </c>
      <c r="DE25" s="634"/>
      <c r="DF25" s="634"/>
      <c r="DG25" s="634"/>
      <c r="DH25" s="634"/>
      <c r="DI25" s="634"/>
      <c r="DJ25" s="634"/>
      <c r="DK25" s="635"/>
      <c r="DL25" s="627">
        <v>758654</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980</v>
      </c>
      <c r="S26" s="622"/>
      <c r="T26" s="622"/>
      <c r="U26" s="622"/>
      <c r="V26" s="622"/>
      <c r="W26" s="622"/>
      <c r="X26" s="622"/>
      <c r="Y26" s="623"/>
      <c r="Z26" s="659">
        <v>0</v>
      </c>
      <c r="AA26" s="659"/>
      <c r="AB26" s="659"/>
      <c r="AC26" s="659"/>
      <c r="AD26" s="660">
        <v>980</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284</v>
      </c>
      <c r="CE26" s="619"/>
      <c r="CF26" s="619"/>
      <c r="CG26" s="619"/>
      <c r="CH26" s="619"/>
      <c r="CI26" s="619"/>
      <c r="CJ26" s="619"/>
      <c r="CK26" s="619"/>
      <c r="CL26" s="619"/>
      <c r="CM26" s="619"/>
      <c r="CN26" s="619"/>
      <c r="CO26" s="619"/>
      <c r="CP26" s="619"/>
      <c r="CQ26" s="620"/>
      <c r="CR26" s="621">
        <v>524336</v>
      </c>
      <c r="CS26" s="622"/>
      <c r="CT26" s="622"/>
      <c r="CU26" s="622"/>
      <c r="CV26" s="622"/>
      <c r="CW26" s="622"/>
      <c r="CX26" s="622"/>
      <c r="CY26" s="623"/>
      <c r="CZ26" s="624">
        <v>8</v>
      </c>
      <c r="DA26" s="636"/>
      <c r="DB26" s="636"/>
      <c r="DC26" s="637"/>
      <c r="DD26" s="627">
        <v>474550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99258</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1155708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287</v>
      </c>
      <c r="CE27" s="619"/>
      <c r="CF27" s="619"/>
      <c r="CG27" s="619"/>
      <c r="CH27" s="619"/>
      <c r="CI27" s="619"/>
      <c r="CJ27" s="619"/>
      <c r="CK27" s="619"/>
      <c r="CL27" s="619"/>
      <c r="CM27" s="619"/>
      <c r="CN27" s="619"/>
      <c r="CO27" s="619"/>
      <c r="CP27" s="619"/>
      <c r="CQ27" s="620"/>
      <c r="CR27" s="621">
        <v>1234017</v>
      </c>
      <c r="CS27" s="634"/>
      <c r="CT27" s="634"/>
      <c r="CU27" s="634"/>
      <c r="CV27" s="634"/>
      <c r="CW27" s="634"/>
      <c r="CX27" s="634"/>
      <c r="CY27" s="635"/>
      <c r="CZ27" s="624">
        <v>18.7</v>
      </c>
      <c r="DA27" s="636"/>
      <c r="DB27" s="636"/>
      <c r="DC27" s="637"/>
      <c r="DD27" s="627">
        <v>411565</v>
      </c>
      <c r="DE27" s="634"/>
      <c r="DF27" s="634"/>
      <c r="DG27" s="634"/>
      <c r="DH27" s="634"/>
      <c r="DI27" s="634"/>
      <c r="DJ27" s="634"/>
      <c r="DK27" s="635"/>
      <c r="DL27" s="627">
        <v>306906</v>
      </c>
      <c r="DM27" s="634"/>
      <c r="DN27" s="634"/>
      <c r="DO27" s="634"/>
      <c r="DP27" s="634"/>
      <c r="DQ27" s="634"/>
      <c r="DR27" s="634"/>
      <c r="DS27" s="634"/>
      <c r="DT27" s="634"/>
      <c r="DU27" s="634"/>
      <c r="DV27" s="635"/>
      <c r="DW27" s="624">
        <v>9.1999999999999993</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45551</v>
      </c>
      <c r="S28" s="622"/>
      <c r="T28" s="622"/>
      <c r="U28" s="622"/>
      <c r="V28" s="622"/>
      <c r="W28" s="622"/>
      <c r="X28" s="622"/>
      <c r="Y28" s="623"/>
      <c r="Z28" s="659">
        <v>0.7</v>
      </c>
      <c r="AA28" s="659"/>
      <c r="AB28" s="659"/>
      <c r="AC28" s="659"/>
      <c r="AD28" s="660">
        <v>2364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479477</v>
      </c>
      <c r="CS28" s="622"/>
      <c r="CT28" s="622"/>
      <c r="CU28" s="622"/>
      <c r="CV28" s="622"/>
      <c r="CW28" s="622"/>
      <c r="CX28" s="622"/>
      <c r="CY28" s="623"/>
      <c r="CZ28" s="624">
        <v>7.3</v>
      </c>
      <c r="DA28" s="636"/>
      <c r="DB28" s="636"/>
      <c r="DC28" s="637"/>
      <c r="DD28" s="627">
        <v>459293</v>
      </c>
      <c r="DE28" s="622"/>
      <c r="DF28" s="622"/>
      <c r="DG28" s="622"/>
      <c r="DH28" s="622"/>
      <c r="DI28" s="622"/>
      <c r="DJ28" s="622"/>
      <c r="DK28" s="623"/>
      <c r="DL28" s="627">
        <v>459293</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22740</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291</v>
      </c>
      <c r="CE29" s="641"/>
      <c r="CF29" s="618" t="s">
        <v>66</v>
      </c>
      <c r="CG29" s="619"/>
      <c r="CH29" s="619"/>
      <c r="CI29" s="619"/>
      <c r="CJ29" s="619"/>
      <c r="CK29" s="619"/>
      <c r="CL29" s="619"/>
      <c r="CM29" s="619"/>
      <c r="CN29" s="619"/>
      <c r="CO29" s="619"/>
      <c r="CP29" s="619"/>
      <c r="CQ29" s="620"/>
      <c r="CR29" s="621">
        <v>479357</v>
      </c>
      <c r="CS29" s="634"/>
      <c r="CT29" s="634"/>
      <c r="CU29" s="634"/>
      <c r="CV29" s="634"/>
      <c r="CW29" s="634"/>
      <c r="CX29" s="634"/>
      <c r="CY29" s="635"/>
      <c r="CZ29" s="624">
        <v>7.3</v>
      </c>
      <c r="DA29" s="636"/>
      <c r="DB29" s="636"/>
      <c r="DC29" s="637"/>
      <c r="DD29" s="627">
        <v>459173</v>
      </c>
      <c r="DE29" s="634"/>
      <c r="DF29" s="634"/>
      <c r="DG29" s="634"/>
      <c r="DH29" s="634"/>
      <c r="DI29" s="634"/>
      <c r="DJ29" s="634"/>
      <c r="DK29" s="635"/>
      <c r="DL29" s="627">
        <v>459173</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855553</v>
      </c>
      <c r="S30" s="622"/>
      <c r="T30" s="622"/>
      <c r="U30" s="622"/>
      <c r="V30" s="622"/>
      <c r="W30" s="622"/>
      <c r="X30" s="622"/>
      <c r="Y30" s="623"/>
      <c r="Z30" s="659">
        <v>12.4</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462055</v>
      </c>
      <c r="CS30" s="622"/>
      <c r="CT30" s="622"/>
      <c r="CU30" s="622"/>
      <c r="CV30" s="622"/>
      <c r="CW30" s="622"/>
      <c r="CX30" s="622"/>
      <c r="CY30" s="623"/>
      <c r="CZ30" s="624">
        <v>7</v>
      </c>
      <c r="DA30" s="636"/>
      <c r="DB30" s="636"/>
      <c r="DC30" s="637"/>
      <c r="DD30" s="627">
        <v>443684</v>
      </c>
      <c r="DE30" s="622"/>
      <c r="DF30" s="622"/>
      <c r="DG30" s="622"/>
      <c r="DH30" s="622"/>
      <c r="DI30" s="622"/>
      <c r="DJ30" s="622"/>
      <c r="DK30" s="623"/>
      <c r="DL30" s="627">
        <v>443684</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99.5</v>
      </c>
      <c r="BS31" s="684"/>
      <c r="BT31" s="684"/>
      <c r="BU31" s="684"/>
      <c r="BV31" s="684"/>
      <c r="BW31" s="684"/>
      <c r="BX31" s="685">
        <v>98.5</v>
      </c>
      <c r="BY31" s="684"/>
      <c r="BZ31" s="684"/>
      <c r="CA31" s="684"/>
      <c r="CB31" s="686"/>
      <c r="CD31" s="642"/>
      <c r="CE31" s="643"/>
      <c r="CF31" s="618" t="s">
        <v>299</v>
      </c>
      <c r="CG31" s="619"/>
      <c r="CH31" s="619"/>
      <c r="CI31" s="619"/>
      <c r="CJ31" s="619"/>
      <c r="CK31" s="619"/>
      <c r="CL31" s="619"/>
      <c r="CM31" s="619"/>
      <c r="CN31" s="619"/>
      <c r="CO31" s="619"/>
      <c r="CP31" s="619"/>
      <c r="CQ31" s="620"/>
      <c r="CR31" s="621">
        <v>17302</v>
      </c>
      <c r="CS31" s="634"/>
      <c r="CT31" s="634"/>
      <c r="CU31" s="634"/>
      <c r="CV31" s="634"/>
      <c r="CW31" s="634"/>
      <c r="CX31" s="634"/>
      <c r="CY31" s="635"/>
      <c r="CZ31" s="624">
        <v>0.3</v>
      </c>
      <c r="DA31" s="636"/>
      <c r="DB31" s="636"/>
      <c r="DC31" s="637"/>
      <c r="DD31" s="627">
        <v>15489</v>
      </c>
      <c r="DE31" s="634"/>
      <c r="DF31" s="634"/>
      <c r="DG31" s="634"/>
      <c r="DH31" s="634"/>
      <c r="DI31" s="634"/>
      <c r="DJ31" s="634"/>
      <c r="DK31" s="635"/>
      <c r="DL31" s="627">
        <v>15489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527572</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99.1</v>
      </c>
      <c r="BH32" s="634"/>
      <c r="BI32" s="634"/>
      <c r="BJ32" s="634"/>
      <c r="BK32" s="634"/>
      <c r="BL32" s="634"/>
      <c r="BM32" s="625">
        <v>98.5</v>
      </c>
      <c r="BN32" s="634"/>
      <c r="BO32" s="634"/>
      <c r="BP32" s="634"/>
      <c r="BQ32" s="657"/>
      <c r="BR32" s="687">
        <v>99.3</v>
      </c>
      <c r="BS32" s="634"/>
      <c r="BT32" s="634"/>
      <c r="BU32" s="634"/>
      <c r="BV32" s="634"/>
      <c r="BW32" s="634"/>
      <c r="BX32" s="625">
        <v>98.7</v>
      </c>
      <c r="BY32" s="634"/>
      <c r="BZ32" s="634"/>
      <c r="CA32" s="634"/>
      <c r="CB32" s="657"/>
      <c r="CD32" s="644"/>
      <c r="CE32" s="645"/>
      <c r="CF32" s="618" t="s">
        <v>303</v>
      </c>
      <c r="CG32" s="619"/>
      <c r="CH32" s="619"/>
      <c r="CI32" s="619"/>
      <c r="CJ32" s="619"/>
      <c r="CK32" s="619"/>
      <c r="CL32" s="619"/>
      <c r="CM32" s="619"/>
      <c r="CN32" s="619"/>
      <c r="CO32" s="619"/>
      <c r="CP32" s="619"/>
      <c r="CQ32" s="620"/>
      <c r="CR32" s="621">
        <v>120</v>
      </c>
      <c r="CS32" s="622"/>
      <c r="CT32" s="622"/>
      <c r="CU32" s="622"/>
      <c r="CV32" s="622"/>
      <c r="CW32" s="622"/>
      <c r="CX32" s="622"/>
      <c r="CY32" s="623"/>
      <c r="CZ32" s="624">
        <v>0</v>
      </c>
      <c r="DA32" s="636"/>
      <c r="DB32" s="636"/>
      <c r="DC32" s="637"/>
      <c r="DD32" s="627">
        <v>120</v>
      </c>
      <c r="DE32" s="622"/>
      <c r="DF32" s="622"/>
      <c r="DG32" s="622"/>
      <c r="DH32" s="622"/>
      <c r="DI32" s="622"/>
      <c r="DJ32" s="622"/>
      <c r="DK32" s="623"/>
      <c r="DL32" s="627">
        <v>120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134098</v>
      </c>
      <c r="S33" s="622"/>
      <c r="T33" s="622"/>
      <c r="U33" s="622"/>
      <c r="V33" s="622"/>
      <c r="W33" s="622"/>
      <c r="X33" s="622"/>
      <c r="Y33" s="623"/>
      <c r="Z33" s="659">
        <v>1.9</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99.5</v>
      </c>
      <c r="BH33" s="606"/>
      <c r="BI33" s="606"/>
      <c r="BJ33" s="606"/>
      <c r="BK33" s="606"/>
      <c r="BL33" s="606"/>
      <c r="BM33" s="652">
        <v>98.3</v>
      </c>
      <c r="BN33" s="606"/>
      <c r="BO33" s="606"/>
      <c r="BP33" s="606"/>
      <c r="BQ33" s="669"/>
      <c r="BR33" s="682">
        <v>99.6</v>
      </c>
      <c r="BS33" s="606"/>
      <c r="BT33" s="606"/>
      <c r="BU33" s="606"/>
      <c r="BV33" s="606"/>
      <c r="BW33" s="606"/>
      <c r="BX33" s="652">
        <v>98.1</v>
      </c>
      <c r="BY33" s="606"/>
      <c r="BZ33" s="606"/>
      <c r="CA33" s="606"/>
      <c r="CB33" s="669"/>
      <c r="CD33" s="618" t="s">
        <v>306</v>
      </c>
      <c r="CE33" s="619"/>
      <c r="CF33" s="619"/>
      <c r="CG33" s="619"/>
      <c r="CH33" s="619"/>
      <c r="CI33" s="619"/>
      <c r="CJ33" s="619"/>
      <c r="CK33" s="619"/>
      <c r="CL33" s="619"/>
      <c r="CM33" s="619"/>
      <c r="CN33" s="619"/>
      <c r="CO33" s="619"/>
      <c r="CP33" s="619"/>
      <c r="CQ33" s="620"/>
      <c r="CR33" s="621">
        <v>3569186</v>
      </c>
      <c r="CS33" s="634"/>
      <c r="CT33" s="634"/>
      <c r="CU33" s="634"/>
      <c r="CV33" s="634"/>
      <c r="CW33" s="634"/>
      <c r="CX33" s="634"/>
      <c r="CY33" s="635"/>
      <c r="CZ33" s="624">
        <v>54.2</v>
      </c>
      <c r="DA33" s="636"/>
      <c r="DB33" s="636"/>
      <c r="DC33" s="637"/>
      <c r="DD33" s="627">
        <v>1905991</v>
      </c>
      <c r="DE33" s="634"/>
      <c r="DF33" s="634"/>
      <c r="DG33" s="634"/>
      <c r="DH33" s="634"/>
      <c r="DI33" s="634"/>
      <c r="DJ33" s="634"/>
      <c r="DK33" s="635"/>
      <c r="DL33" s="627">
        <v>1488801</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972973</v>
      </c>
      <c r="S34" s="622"/>
      <c r="T34" s="622"/>
      <c r="U34" s="622"/>
      <c r="V34" s="622"/>
      <c r="W34" s="622"/>
      <c r="X34" s="622"/>
      <c r="Y34" s="623"/>
      <c r="Z34" s="659">
        <v>14.1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1317204</v>
      </c>
      <c r="CS34" s="622"/>
      <c r="CT34" s="622"/>
      <c r="CU34" s="622"/>
      <c r="CV34" s="622"/>
      <c r="CW34" s="622"/>
      <c r="CX34" s="622"/>
      <c r="CY34" s="623"/>
      <c r="CZ34" s="624">
        <v>20</v>
      </c>
      <c r="DA34" s="636"/>
      <c r="DB34" s="636"/>
      <c r="DC34" s="637"/>
      <c r="DD34" s="627">
        <v>507219</v>
      </c>
      <c r="DE34" s="622"/>
      <c r="DF34" s="622"/>
      <c r="DG34" s="622"/>
      <c r="DH34" s="622"/>
      <c r="DI34" s="622"/>
      <c r="DJ34" s="622"/>
      <c r="DK34" s="623"/>
      <c r="DL34" s="627">
        <v>398620</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246856</v>
      </c>
      <c r="S35" s="622"/>
      <c r="T35" s="622"/>
      <c r="U35" s="622"/>
      <c r="V35" s="622"/>
      <c r="W35" s="622"/>
      <c r="X35" s="622"/>
      <c r="Y35" s="623"/>
      <c r="Z35" s="659">
        <v>3.6</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14254</v>
      </c>
      <c r="CS35" s="634"/>
      <c r="CT35" s="634"/>
      <c r="CU35" s="634"/>
      <c r="CV35" s="634"/>
      <c r="CW35" s="634"/>
      <c r="CX35" s="634"/>
      <c r="CY35" s="635"/>
      <c r="CZ35" s="624">
        <v>0.2</v>
      </c>
      <c r="DA35" s="636"/>
      <c r="DB35" s="636"/>
      <c r="DC35" s="637"/>
      <c r="DD35" s="627">
        <v>12764</v>
      </c>
      <c r="DE35" s="634"/>
      <c r="DF35" s="634"/>
      <c r="DG35" s="634"/>
      <c r="DH35" s="634"/>
      <c r="DI35" s="634"/>
      <c r="DJ35" s="634"/>
      <c r="DK35" s="635"/>
      <c r="DL35" s="627">
        <v>10430</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215097</v>
      </c>
      <c r="S36" s="622"/>
      <c r="T36" s="622"/>
      <c r="U36" s="622"/>
      <c r="V36" s="622"/>
      <c r="W36" s="622"/>
      <c r="X36" s="622"/>
      <c r="Y36" s="623"/>
      <c r="Z36" s="659">
        <v>3.1</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913655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60324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755155</v>
      </c>
      <c r="CS36" s="622"/>
      <c r="CT36" s="622"/>
      <c r="CU36" s="622"/>
      <c r="CV36" s="622"/>
      <c r="CW36" s="622"/>
      <c r="CX36" s="622"/>
      <c r="CY36" s="623"/>
      <c r="CZ36" s="624">
        <v>11.5</v>
      </c>
      <c r="DA36" s="636"/>
      <c r="DB36" s="636"/>
      <c r="DC36" s="637"/>
      <c r="DD36" s="627">
        <v>551583</v>
      </c>
      <c r="DE36" s="622"/>
      <c r="DF36" s="622"/>
      <c r="DG36" s="622"/>
      <c r="DH36" s="622"/>
      <c r="DI36" s="622"/>
      <c r="DJ36" s="622"/>
      <c r="DK36" s="623"/>
      <c r="DL36" s="627">
        <v>338747</v>
      </c>
      <c r="DM36" s="622"/>
      <c r="DN36" s="622"/>
      <c r="DO36" s="622"/>
      <c r="DP36" s="622"/>
      <c r="DQ36" s="622"/>
      <c r="DR36" s="622"/>
      <c r="DS36" s="622"/>
      <c r="DT36" s="622"/>
      <c r="DU36" s="622"/>
      <c r="DV36" s="623"/>
      <c r="DW36" s="624">
        <v>10.1</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79677</v>
      </c>
      <c r="S37" s="622"/>
      <c r="T37" s="622"/>
      <c r="U37" s="622"/>
      <c r="V37" s="622"/>
      <c r="W37" s="622"/>
      <c r="X37" s="622"/>
      <c r="Y37" s="623"/>
      <c r="Z37" s="659">
        <v>1.2</v>
      </c>
      <c r="AA37" s="659"/>
      <c r="AB37" s="659"/>
      <c r="AC37" s="659"/>
      <c r="AD37" s="660">
        <v>10</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449764</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57792</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320807</v>
      </c>
      <c r="CS37" s="634"/>
      <c r="CT37" s="634"/>
      <c r="CU37" s="634"/>
      <c r="CV37" s="634"/>
      <c r="CW37" s="634"/>
      <c r="CX37" s="634"/>
      <c r="CY37" s="635"/>
      <c r="CZ37" s="624">
        <v>4.9000000000000004</v>
      </c>
      <c r="DA37" s="636"/>
      <c r="DB37" s="636"/>
      <c r="DC37" s="637"/>
      <c r="DD37" s="627">
        <v>313021</v>
      </c>
      <c r="DE37" s="634"/>
      <c r="DF37" s="634"/>
      <c r="DG37" s="634"/>
      <c r="DH37" s="634"/>
      <c r="DI37" s="634"/>
      <c r="DJ37" s="634"/>
      <c r="DK37" s="635"/>
      <c r="DL37" s="627">
        <v>269677</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138540</v>
      </c>
      <c r="S38" s="622"/>
      <c r="T38" s="622"/>
      <c r="U38" s="622"/>
      <c r="V38" s="622"/>
      <c r="W38" s="622"/>
      <c r="X38" s="622"/>
      <c r="Y38" s="623"/>
      <c r="Z38" s="659">
        <v>2</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17500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1103</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879057</v>
      </c>
      <c r="CS38" s="622"/>
      <c r="CT38" s="622"/>
      <c r="CU38" s="622"/>
      <c r="CV38" s="622"/>
      <c r="CW38" s="622"/>
      <c r="CX38" s="622"/>
      <c r="CY38" s="623"/>
      <c r="CZ38" s="624">
        <v>13.3</v>
      </c>
      <c r="DA38" s="636"/>
      <c r="DB38" s="636"/>
      <c r="DC38" s="637"/>
      <c r="DD38" s="627">
        <v>779484</v>
      </c>
      <c r="DE38" s="622"/>
      <c r="DF38" s="622"/>
      <c r="DG38" s="622"/>
      <c r="DH38" s="622"/>
      <c r="DI38" s="622"/>
      <c r="DJ38" s="622"/>
      <c r="DK38" s="623"/>
      <c r="DL38" s="627">
        <v>741004</v>
      </c>
      <c r="DM38" s="622"/>
      <c r="DN38" s="622"/>
      <c r="DO38" s="622"/>
      <c r="DP38" s="622"/>
      <c r="DQ38" s="622"/>
      <c r="DR38" s="622"/>
      <c r="DS38" s="622"/>
      <c r="DT38" s="622"/>
      <c r="DU38" s="622"/>
      <c r="DV38" s="623"/>
      <c r="DW38" s="624">
        <v>22.2</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17098</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1765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566816</v>
      </c>
      <c r="CS39" s="634"/>
      <c r="CT39" s="634"/>
      <c r="CU39" s="634"/>
      <c r="CV39" s="634"/>
      <c r="CW39" s="634"/>
      <c r="CX39" s="634"/>
      <c r="CY39" s="635"/>
      <c r="CZ39" s="624">
        <v>8.6</v>
      </c>
      <c r="DA39" s="636"/>
      <c r="DB39" s="636"/>
      <c r="DC39" s="637"/>
      <c r="DD39" s="627">
        <v>54941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128</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36700</v>
      </c>
      <c r="CS40" s="622"/>
      <c r="CT40" s="622"/>
      <c r="CU40" s="622"/>
      <c r="CV40" s="622"/>
      <c r="CW40" s="622"/>
      <c r="CX40" s="622"/>
      <c r="CY40" s="623"/>
      <c r="CZ40" s="624">
        <v>0.6</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6914640</v>
      </c>
      <c r="S41" s="646"/>
      <c r="T41" s="646"/>
      <c r="U41" s="646"/>
      <c r="V41" s="646"/>
      <c r="W41" s="646"/>
      <c r="X41" s="646"/>
      <c r="Y41" s="649"/>
      <c r="Z41" s="650">
        <v>100</v>
      </c>
      <c r="AA41" s="650"/>
      <c r="AB41" s="650"/>
      <c r="AC41" s="650"/>
      <c r="AD41" s="651">
        <v>3344053</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86022</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343271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455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388766</v>
      </c>
      <c r="CS42" s="634"/>
      <c r="CT42" s="634"/>
      <c r="CU42" s="634"/>
      <c r="CV42" s="634"/>
      <c r="CW42" s="634"/>
      <c r="CX42" s="634"/>
      <c r="CY42" s="635"/>
      <c r="CZ42" s="624">
        <v>5.9</v>
      </c>
      <c r="DA42" s="636"/>
      <c r="DB42" s="636"/>
      <c r="DC42" s="637"/>
      <c r="DD42" s="627">
        <v>91781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10361</v>
      </c>
      <c r="CS43" s="634"/>
      <c r="CT43" s="634"/>
      <c r="CU43" s="634"/>
      <c r="CV43" s="634"/>
      <c r="CW43" s="634"/>
      <c r="CX43" s="634"/>
      <c r="CY43" s="635"/>
      <c r="CZ43" s="624">
        <v>0.2</v>
      </c>
      <c r="DA43" s="636"/>
      <c r="DB43" s="636"/>
      <c r="DC43" s="637"/>
      <c r="DD43" s="627">
        <v>10361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387874</v>
      </c>
      <c r="CS44" s="622"/>
      <c r="CT44" s="622"/>
      <c r="CU44" s="622"/>
      <c r="CV44" s="622"/>
      <c r="CW44" s="622"/>
      <c r="CX44" s="622"/>
      <c r="CY44" s="623"/>
      <c r="CZ44" s="624">
        <v>5.9</v>
      </c>
      <c r="DA44" s="625"/>
      <c r="DB44" s="625"/>
      <c r="DC44" s="626"/>
      <c r="DD44" s="627">
        <v>91557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108029</v>
      </c>
      <c r="CS45" s="634"/>
      <c r="CT45" s="634"/>
      <c r="CU45" s="634"/>
      <c r="CV45" s="634"/>
      <c r="CW45" s="634"/>
      <c r="CX45" s="634"/>
      <c r="CY45" s="635"/>
      <c r="CZ45" s="624">
        <v>1.6</v>
      </c>
      <c r="DA45" s="636"/>
      <c r="DB45" s="636"/>
      <c r="DC45" s="637"/>
      <c r="DD45" s="627">
        <v>3826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269084</v>
      </c>
      <c r="CS46" s="622"/>
      <c r="CT46" s="622"/>
      <c r="CU46" s="622"/>
      <c r="CV46" s="622"/>
      <c r="CW46" s="622"/>
      <c r="CX46" s="622"/>
      <c r="CY46" s="623"/>
      <c r="CZ46" s="624">
        <v>4.0999999999999996</v>
      </c>
      <c r="DA46" s="625"/>
      <c r="DB46" s="625"/>
      <c r="DC46" s="626"/>
      <c r="DD46" s="627">
        <v>76970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892</v>
      </c>
      <c r="CS47" s="634"/>
      <c r="CT47" s="634"/>
      <c r="CU47" s="634"/>
      <c r="CV47" s="634"/>
      <c r="CW47" s="634"/>
      <c r="CX47" s="634"/>
      <c r="CY47" s="635"/>
      <c r="CZ47" s="624">
        <v>0</v>
      </c>
      <c r="DA47" s="636"/>
      <c r="DB47" s="636"/>
      <c r="DC47" s="637"/>
      <c r="DD47" s="627">
        <v>224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6588820</v>
      </c>
      <c r="CS49" s="606"/>
      <c r="CT49" s="606"/>
      <c r="CU49" s="606"/>
      <c r="CV49" s="606"/>
      <c r="CW49" s="606"/>
      <c r="CX49" s="606"/>
      <c r="CY49" s="607"/>
      <c r="CZ49" s="608">
        <v>100</v>
      </c>
      <c r="DA49" s="609"/>
      <c r="DB49" s="609"/>
      <c r="DC49" s="610"/>
      <c r="DD49" s="611">
        <v>3712145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lNaUN3PROXLhJiKBN9doHYqHPewiT2fz67nN+SGERdW2C5FvVBEJ5OtoeYH9GJT+lBDWHGP1VlVqxKV8DVQQ==" saltValue="VBD87Fr0egWss3wyiGn+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6733</v>
      </c>
      <c r="R7" s="1103"/>
      <c r="S7" s="1103"/>
      <c r="T7" s="1103"/>
      <c r="U7" s="1103"/>
      <c r="V7" s="1103">
        <v>6412</v>
      </c>
      <c r="W7" s="1103"/>
      <c r="X7" s="1103"/>
      <c r="Y7" s="1103"/>
      <c r="Z7" s="1103"/>
      <c r="AA7" s="1103">
        <v>321</v>
      </c>
      <c r="AB7" s="1103"/>
      <c r="AC7" s="1103"/>
      <c r="AD7" s="1103"/>
      <c r="AE7" s="1104"/>
      <c r="AF7" s="1105">
        <v>181</v>
      </c>
      <c r="AG7" s="1106"/>
      <c r="AH7" s="1106"/>
      <c r="AI7" s="1106"/>
      <c r="AJ7" s="1107"/>
      <c r="AK7" s="1108">
        <v>181</v>
      </c>
      <c r="AL7" s="1109"/>
      <c r="AM7" s="1109"/>
      <c r="AN7" s="1109"/>
      <c r="AO7" s="1109"/>
      <c r="AP7" s="1109">
        <v>4737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564</v>
      </c>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24</v>
      </c>
      <c r="CN7" s="1097"/>
      <c r="CO7" s="1097"/>
      <c r="CP7" s="1097"/>
      <c r="CQ7" s="1098"/>
      <c r="CR7" s="1096">
        <v>10</v>
      </c>
      <c r="CS7" s="1097"/>
      <c r="CT7" s="1097"/>
      <c r="CU7" s="1097"/>
      <c r="CV7" s="1098"/>
      <c r="CW7" s="1096" t="s">
        <v>558</v>
      </c>
      <c r="CX7" s="1097"/>
      <c r="CY7" s="1097"/>
      <c r="CZ7" s="1097"/>
      <c r="DA7" s="1098"/>
      <c r="DB7" s="1096" t="s">
        <v>558</v>
      </c>
      <c r="DC7" s="1097"/>
      <c r="DD7" s="1097"/>
      <c r="DE7" s="1097"/>
      <c r="DF7" s="1098"/>
      <c r="DG7" s="1096" t="s">
        <v>558</v>
      </c>
      <c r="DH7" s="1097"/>
      <c r="DI7" s="1097"/>
      <c r="DJ7" s="1097"/>
      <c r="DK7" s="1098"/>
      <c r="DL7" s="1096" t="s">
        <v>558</v>
      </c>
      <c r="DM7" s="1097"/>
      <c r="DN7" s="1097"/>
      <c r="DO7" s="1097"/>
      <c r="DP7" s="1098"/>
      <c r="DQ7" s="1096" t="s">
        <v>558</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198</v>
      </c>
      <c r="R8" s="1039"/>
      <c r="S8" s="1039"/>
      <c r="T8" s="1039"/>
      <c r="U8" s="1039"/>
      <c r="V8" s="1039">
        <v>194</v>
      </c>
      <c r="W8" s="1039"/>
      <c r="X8" s="1039"/>
      <c r="Y8" s="1039"/>
      <c r="Z8" s="1039"/>
      <c r="AA8" s="1039">
        <v>5</v>
      </c>
      <c r="AB8" s="1039"/>
      <c r="AC8" s="1039"/>
      <c r="AD8" s="1039"/>
      <c r="AE8" s="1040"/>
      <c r="AF8" s="1035">
        <v>-86</v>
      </c>
      <c r="AG8" s="1036"/>
      <c r="AH8" s="1036"/>
      <c r="AI8" s="1036"/>
      <c r="AJ8" s="1037"/>
      <c r="AK8" s="1080">
        <v>69</v>
      </c>
      <c r="AL8" s="1081"/>
      <c r="AM8" s="1081"/>
      <c r="AN8" s="1081"/>
      <c r="AO8" s="1081"/>
      <c r="AP8" s="1081" t="s">
        <v>558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6931</v>
      </c>
      <c r="R23" s="1061"/>
      <c r="S23" s="1061"/>
      <c r="T23" s="1061"/>
      <c r="U23" s="1061"/>
      <c r="V23" s="1061">
        <v>6605</v>
      </c>
      <c r="W23" s="1061"/>
      <c r="X23" s="1061"/>
      <c r="Y23" s="1061"/>
      <c r="Z23" s="1061"/>
      <c r="AA23" s="1061">
        <v>326</v>
      </c>
      <c r="AB23" s="1061"/>
      <c r="AC23" s="1061"/>
      <c r="AD23" s="1061"/>
      <c r="AE23" s="1068"/>
      <c r="AF23" s="1069">
        <v>95</v>
      </c>
      <c r="AG23" s="1061"/>
      <c r="AH23" s="1061"/>
      <c r="AI23" s="1061"/>
      <c r="AJ23" s="1070"/>
      <c r="AK23" s="1071"/>
      <c r="AL23" s="1072"/>
      <c r="AM23" s="1072"/>
      <c r="AN23" s="1072"/>
      <c r="AO23" s="1072"/>
      <c r="AP23" s="1061">
        <v>4737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1257</v>
      </c>
      <c r="R28" s="1051"/>
      <c r="S28" s="1051"/>
      <c r="T28" s="1051"/>
      <c r="U28" s="1051"/>
      <c r="V28" s="1051">
        <v>1197</v>
      </c>
      <c r="W28" s="1051"/>
      <c r="X28" s="1051"/>
      <c r="Y28" s="1051"/>
      <c r="Z28" s="1051"/>
      <c r="AA28" s="1051">
        <v>60</v>
      </c>
      <c r="AB28" s="1051"/>
      <c r="AC28" s="1051"/>
      <c r="AD28" s="1051"/>
      <c r="AE28" s="1052"/>
      <c r="AF28" s="1053">
        <v>60</v>
      </c>
      <c r="AG28" s="1051"/>
      <c r="AH28" s="1051"/>
      <c r="AI28" s="1051"/>
      <c r="AJ28" s="1054"/>
      <c r="AK28" s="1042">
        <v>86</v>
      </c>
      <c r="AL28" s="1043"/>
      <c r="AM28" s="1043"/>
      <c r="AN28" s="1043"/>
      <c r="AO28" s="1043"/>
      <c r="AP28" s="1043" t="s">
        <v>558</v>
      </c>
      <c r="AQ28" s="1043"/>
      <c r="AR28" s="1043"/>
      <c r="AS28" s="1043"/>
      <c r="AT28" s="1043"/>
      <c r="AU28" s="1043" t="s">
        <v>558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141</v>
      </c>
      <c r="R29" s="1039"/>
      <c r="S29" s="1039"/>
      <c r="T29" s="1039"/>
      <c r="U29" s="1039"/>
      <c r="V29" s="1039">
        <v>140</v>
      </c>
      <c r="W29" s="1039"/>
      <c r="X29" s="1039"/>
      <c r="Y29" s="1039"/>
      <c r="Z29" s="1039"/>
      <c r="AA29" s="1039">
        <v>1</v>
      </c>
      <c r="AB29" s="1039"/>
      <c r="AC29" s="1039"/>
      <c r="AD29" s="1039"/>
      <c r="AE29" s="1040"/>
      <c r="AF29" s="1035">
        <v>1</v>
      </c>
      <c r="AG29" s="1036"/>
      <c r="AH29" s="1036"/>
      <c r="AI29" s="1036"/>
      <c r="AJ29" s="1037"/>
      <c r="AK29" s="980">
        <v>45</v>
      </c>
      <c r="AL29" s="971"/>
      <c r="AM29" s="971"/>
      <c r="AN29" s="971"/>
      <c r="AO29" s="971"/>
      <c r="AP29" s="971" t="s">
        <v>558</v>
      </c>
      <c r="AQ29" s="971"/>
      <c r="AR29" s="971"/>
      <c r="AS29" s="971"/>
      <c r="AT29" s="971"/>
      <c r="AU29" s="971" t="s">
        <v>558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691</v>
      </c>
      <c r="R30" s="1039"/>
      <c r="S30" s="1039"/>
      <c r="T30" s="1039"/>
      <c r="U30" s="1039"/>
      <c r="V30" s="1039">
        <v>651</v>
      </c>
      <c r="W30" s="1039"/>
      <c r="X30" s="1039"/>
      <c r="Y30" s="1039"/>
      <c r="Z30" s="1039"/>
      <c r="AA30" s="1039">
        <v>40</v>
      </c>
      <c r="AB30" s="1039"/>
      <c r="AC30" s="1039"/>
      <c r="AD30" s="1039"/>
      <c r="AE30" s="1040"/>
      <c r="AF30" s="1035">
        <v>40</v>
      </c>
      <c r="AG30" s="1036"/>
      <c r="AH30" s="1036"/>
      <c r="AI30" s="1036"/>
      <c r="AJ30" s="1037"/>
      <c r="AK30" s="980">
        <v>450</v>
      </c>
      <c r="AL30" s="971"/>
      <c r="AM30" s="971"/>
      <c r="AN30" s="971"/>
      <c r="AO30" s="971"/>
      <c r="AP30" s="971">
        <v>4016</v>
      </c>
      <c r="AQ30" s="971"/>
      <c r="AR30" s="971"/>
      <c r="AS30" s="971"/>
      <c r="AT30" s="971"/>
      <c r="AU30" s="971">
        <v>3940</v>
      </c>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102</v>
      </c>
      <c r="AG63" s="959"/>
      <c r="AH63" s="959"/>
      <c r="AI63" s="959"/>
      <c r="AJ63" s="1022"/>
      <c r="AK63" s="1023"/>
      <c r="AL63" s="963"/>
      <c r="AM63" s="963"/>
      <c r="AN63" s="963"/>
      <c r="AO63" s="963"/>
      <c r="AP63" s="959">
        <v>4016</v>
      </c>
      <c r="AQ63" s="959"/>
      <c r="AR63" s="959"/>
      <c r="AS63" s="959"/>
      <c r="AT63" s="959"/>
      <c r="AU63" s="959">
        <v>3940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395</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545</v>
      </c>
      <c r="C68" s="986"/>
      <c r="D68" s="986"/>
      <c r="E68" s="986"/>
      <c r="F68" s="986"/>
      <c r="G68" s="986"/>
      <c r="H68" s="986"/>
      <c r="I68" s="986"/>
      <c r="J68" s="986"/>
      <c r="K68" s="986"/>
      <c r="L68" s="986"/>
      <c r="M68" s="986"/>
      <c r="N68" s="986"/>
      <c r="O68" s="986"/>
      <c r="P68" s="987"/>
      <c r="Q68" s="988">
        <v>3205</v>
      </c>
      <c r="R68" s="982"/>
      <c r="S68" s="982"/>
      <c r="T68" s="982"/>
      <c r="U68" s="982"/>
      <c r="V68" s="982">
        <v>3104</v>
      </c>
      <c r="W68" s="982"/>
      <c r="X68" s="982"/>
      <c r="Y68" s="982"/>
      <c r="Z68" s="982"/>
      <c r="AA68" s="982">
        <v>101</v>
      </c>
      <c r="AB68" s="982"/>
      <c r="AC68" s="982"/>
      <c r="AD68" s="982"/>
      <c r="AE68" s="982"/>
      <c r="AF68" s="982">
        <v>94</v>
      </c>
      <c r="AG68" s="982"/>
      <c r="AH68" s="982"/>
      <c r="AI68" s="982"/>
      <c r="AJ68" s="982"/>
      <c r="AK68" s="982">
        <v>13</v>
      </c>
      <c r="AL68" s="982"/>
      <c r="AM68" s="982"/>
      <c r="AN68" s="982"/>
      <c r="AO68" s="982"/>
      <c r="AP68" s="982">
        <v>2310</v>
      </c>
      <c r="AQ68" s="982"/>
      <c r="AR68" s="982"/>
      <c r="AS68" s="982"/>
      <c r="AT68" s="982"/>
      <c r="AU68" s="982">
        <v>191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546</v>
      </c>
      <c r="C69" s="975"/>
      <c r="D69" s="975"/>
      <c r="E69" s="975"/>
      <c r="F69" s="975"/>
      <c r="G69" s="975"/>
      <c r="H69" s="975"/>
      <c r="I69" s="975"/>
      <c r="J69" s="975"/>
      <c r="K69" s="975"/>
      <c r="L69" s="975"/>
      <c r="M69" s="975"/>
      <c r="N69" s="975"/>
      <c r="O69" s="975"/>
      <c r="P69" s="976"/>
      <c r="Q69" s="977">
        <v>18032</v>
      </c>
      <c r="R69" s="971"/>
      <c r="S69" s="971"/>
      <c r="T69" s="971"/>
      <c r="U69" s="971"/>
      <c r="V69" s="971">
        <v>17565</v>
      </c>
      <c r="W69" s="971"/>
      <c r="X69" s="971"/>
      <c r="Y69" s="971"/>
      <c r="Z69" s="971"/>
      <c r="AA69" s="971">
        <v>467</v>
      </c>
      <c r="AB69" s="971"/>
      <c r="AC69" s="971"/>
      <c r="AD69" s="971"/>
      <c r="AE69" s="971"/>
      <c r="AF69" s="971">
        <v>467</v>
      </c>
      <c r="AG69" s="971"/>
      <c r="AH69" s="971"/>
      <c r="AI69" s="971"/>
      <c r="AJ69" s="971"/>
      <c r="AK69" s="971">
        <v>2787</v>
      </c>
      <c r="AL69" s="971"/>
      <c r="AM69" s="971"/>
      <c r="AN69" s="971"/>
      <c r="AO69" s="971"/>
      <c r="AP69" s="971" t="s">
        <v>558</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547</v>
      </c>
      <c r="C70" s="975"/>
      <c r="D70" s="975"/>
      <c r="E70" s="975"/>
      <c r="F70" s="975"/>
      <c r="G70" s="975"/>
      <c r="H70" s="975"/>
      <c r="I70" s="975"/>
      <c r="J70" s="975"/>
      <c r="K70" s="975"/>
      <c r="L70" s="975"/>
      <c r="M70" s="975"/>
      <c r="N70" s="975"/>
      <c r="O70" s="975"/>
      <c r="P70" s="976"/>
      <c r="Q70" s="977">
        <v>1531</v>
      </c>
      <c r="R70" s="971"/>
      <c r="S70" s="971"/>
      <c r="T70" s="971"/>
      <c r="U70" s="971"/>
      <c r="V70" s="971">
        <v>1475</v>
      </c>
      <c r="W70" s="971"/>
      <c r="X70" s="971"/>
      <c r="Y70" s="971"/>
      <c r="Z70" s="971"/>
      <c r="AA70" s="971">
        <v>56</v>
      </c>
      <c r="AB70" s="971"/>
      <c r="AC70" s="971"/>
      <c r="AD70" s="971"/>
      <c r="AE70" s="971"/>
      <c r="AF70" s="971">
        <v>4391</v>
      </c>
      <c r="AG70" s="971"/>
      <c r="AH70" s="971"/>
      <c r="AI70" s="971"/>
      <c r="AJ70" s="971"/>
      <c r="AK70" s="971">
        <v>1</v>
      </c>
      <c r="AL70" s="971"/>
      <c r="AM70" s="971"/>
      <c r="AN70" s="971"/>
      <c r="AO70" s="971"/>
      <c r="AP70" s="971">
        <v>2320</v>
      </c>
      <c r="AQ70" s="971"/>
      <c r="AR70" s="971"/>
      <c r="AS70" s="971"/>
      <c r="AT70" s="971"/>
      <c r="AU70" s="971" t="s">
        <v>558</v>
      </c>
      <c r="AV70" s="971"/>
      <c r="AW70" s="971"/>
      <c r="AX70" s="971"/>
      <c r="AY70" s="971"/>
      <c r="AZ70" s="972" t="s">
        <v>548</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3680</v>
      </c>
      <c r="R71" s="971"/>
      <c r="S71" s="971"/>
      <c r="T71" s="971"/>
      <c r="U71" s="971"/>
      <c r="V71" s="971">
        <v>3842</v>
      </c>
      <c r="W71" s="971"/>
      <c r="X71" s="971"/>
      <c r="Y71" s="971"/>
      <c r="Z71" s="971"/>
      <c r="AA71" s="971">
        <v>-162</v>
      </c>
      <c r="AB71" s="971"/>
      <c r="AC71" s="971"/>
      <c r="AD71" s="971"/>
      <c r="AE71" s="971"/>
      <c r="AF71" s="971">
        <v>3908</v>
      </c>
      <c r="AG71" s="971"/>
      <c r="AH71" s="971"/>
      <c r="AI71" s="971"/>
      <c r="AJ71" s="971"/>
      <c r="AK71" s="971">
        <v>362</v>
      </c>
      <c r="AL71" s="971"/>
      <c r="AM71" s="971"/>
      <c r="AN71" s="971"/>
      <c r="AO71" s="971"/>
      <c r="AP71" s="971">
        <v>4339</v>
      </c>
      <c r="AQ71" s="971"/>
      <c r="AR71" s="971"/>
      <c r="AS71" s="971"/>
      <c r="AT71" s="971"/>
      <c r="AU71" s="971" t="s">
        <v>558</v>
      </c>
      <c r="AV71" s="971"/>
      <c r="AW71" s="971"/>
      <c r="AX71" s="971"/>
      <c r="AY71" s="971"/>
      <c r="AZ71" s="972" t="s">
        <v>548</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182</v>
      </c>
      <c r="R72" s="971"/>
      <c r="S72" s="971"/>
      <c r="T72" s="971"/>
      <c r="U72" s="971"/>
      <c r="V72" s="971">
        <v>197</v>
      </c>
      <c r="W72" s="971"/>
      <c r="X72" s="971"/>
      <c r="Y72" s="971"/>
      <c r="Z72" s="971"/>
      <c r="AA72" s="971">
        <v>-15</v>
      </c>
      <c r="AB72" s="971"/>
      <c r="AC72" s="971"/>
      <c r="AD72" s="971"/>
      <c r="AE72" s="971"/>
      <c r="AF72" s="971">
        <v>1117</v>
      </c>
      <c r="AG72" s="971"/>
      <c r="AH72" s="971"/>
      <c r="AI72" s="971"/>
      <c r="AJ72" s="971"/>
      <c r="AK72" s="971">
        <v>53</v>
      </c>
      <c r="AL72" s="971"/>
      <c r="AM72" s="971"/>
      <c r="AN72" s="971"/>
      <c r="AO72" s="971"/>
      <c r="AP72" s="971" t="s">
        <v>558</v>
      </c>
      <c r="AQ72" s="971"/>
      <c r="AR72" s="971"/>
      <c r="AS72" s="971"/>
      <c r="AT72" s="971"/>
      <c r="AU72" s="971" t="s">
        <v>558</v>
      </c>
      <c r="AV72" s="971"/>
      <c r="AW72" s="971"/>
      <c r="AX72" s="971"/>
      <c r="AY72" s="971"/>
      <c r="AZ72" s="972" t="s">
        <v>548</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195</v>
      </c>
      <c r="R73" s="971"/>
      <c r="S73" s="971"/>
      <c r="T73" s="971"/>
      <c r="U73" s="971"/>
      <c r="V73" s="971">
        <v>183</v>
      </c>
      <c r="W73" s="971"/>
      <c r="X73" s="971"/>
      <c r="Y73" s="971"/>
      <c r="Z73" s="971"/>
      <c r="AA73" s="971">
        <v>11</v>
      </c>
      <c r="AB73" s="971"/>
      <c r="AC73" s="971"/>
      <c r="AD73" s="971"/>
      <c r="AE73" s="971"/>
      <c r="AF73" s="971">
        <v>11</v>
      </c>
      <c r="AG73" s="971"/>
      <c r="AH73" s="971"/>
      <c r="AI73" s="971"/>
      <c r="AJ73" s="971"/>
      <c r="AK73" s="971">
        <v>0</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124</v>
      </c>
      <c r="R74" s="971"/>
      <c r="S74" s="971"/>
      <c r="T74" s="971"/>
      <c r="U74" s="971"/>
      <c r="V74" s="971">
        <v>119</v>
      </c>
      <c r="W74" s="971"/>
      <c r="X74" s="971"/>
      <c r="Y74" s="971"/>
      <c r="Z74" s="971"/>
      <c r="AA74" s="971">
        <v>5</v>
      </c>
      <c r="AB74" s="971"/>
      <c r="AC74" s="971"/>
      <c r="AD74" s="971"/>
      <c r="AE74" s="971"/>
      <c r="AF74" s="971">
        <v>5</v>
      </c>
      <c r="AG74" s="971"/>
      <c r="AH74" s="971"/>
      <c r="AI74" s="971"/>
      <c r="AJ74" s="971"/>
      <c r="AK74" s="971">
        <v>40</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138788</v>
      </c>
      <c r="R75" s="979"/>
      <c r="S75" s="979"/>
      <c r="T75" s="979"/>
      <c r="U75" s="980"/>
      <c r="V75" s="981">
        <v>136779</v>
      </c>
      <c r="W75" s="979"/>
      <c r="X75" s="979"/>
      <c r="Y75" s="979"/>
      <c r="Z75" s="980"/>
      <c r="AA75" s="981">
        <v>2009</v>
      </c>
      <c r="AB75" s="979"/>
      <c r="AC75" s="979"/>
      <c r="AD75" s="979"/>
      <c r="AE75" s="980"/>
      <c r="AF75" s="971">
        <v>1914</v>
      </c>
      <c r="AG75" s="971"/>
      <c r="AH75" s="971"/>
      <c r="AI75" s="971"/>
      <c r="AJ75" s="971"/>
      <c r="AK75" s="981">
        <v>1048</v>
      </c>
      <c r="AL75" s="979"/>
      <c r="AM75" s="979"/>
      <c r="AN75" s="979"/>
      <c r="AO75" s="980"/>
      <c r="AP75" s="971" t="s">
        <v>558</v>
      </c>
      <c r="AQ75" s="971"/>
      <c r="AR75" s="971"/>
      <c r="AS75" s="971"/>
      <c r="AT75" s="971"/>
      <c r="AU75" s="971" t="s">
        <v>558</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2841</v>
      </c>
      <c r="R76" s="979"/>
      <c r="S76" s="979"/>
      <c r="T76" s="979"/>
      <c r="U76" s="980"/>
      <c r="V76" s="981">
        <v>2771</v>
      </c>
      <c r="W76" s="979"/>
      <c r="X76" s="979"/>
      <c r="Y76" s="979"/>
      <c r="Z76" s="980"/>
      <c r="AA76" s="981">
        <v>70</v>
      </c>
      <c r="AB76" s="979"/>
      <c r="AC76" s="979"/>
      <c r="AD76" s="979"/>
      <c r="AE76" s="980"/>
      <c r="AF76" s="971">
        <v>70</v>
      </c>
      <c r="AG76" s="971"/>
      <c r="AH76" s="971"/>
      <c r="AI76" s="971"/>
      <c r="AJ76" s="971"/>
      <c r="AK76" s="981">
        <v>2</v>
      </c>
      <c r="AL76" s="979"/>
      <c r="AM76" s="979"/>
      <c r="AN76" s="979"/>
      <c r="AO76" s="980"/>
      <c r="AP76" s="971">
        <v>5257</v>
      </c>
      <c r="AQ76" s="971"/>
      <c r="AR76" s="971"/>
      <c r="AS76" s="971"/>
      <c r="AT76" s="971"/>
      <c r="AU76" s="971">
        <v>265</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555</v>
      </c>
      <c r="C77" s="975"/>
      <c r="D77" s="975"/>
      <c r="E77" s="975"/>
      <c r="F77" s="975"/>
      <c r="G77" s="975"/>
      <c r="H77" s="975"/>
      <c r="I77" s="975"/>
      <c r="J77" s="975"/>
      <c r="K77" s="975"/>
      <c r="L77" s="975"/>
      <c r="M77" s="975"/>
      <c r="N77" s="975"/>
      <c r="O77" s="975"/>
      <c r="P77" s="976"/>
      <c r="Q77" s="978">
        <v>2773</v>
      </c>
      <c r="R77" s="979"/>
      <c r="S77" s="979"/>
      <c r="T77" s="979"/>
      <c r="U77" s="980"/>
      <c r="V77" s="981">
        <v>2573</v>
      </c>
      <c r="W77" s="979"/>
      <c r="X77" s="979"/>
      <c r="Y77" s="979"/>
      <c r="Z77" s="980"/>
      <c r="AA77" s="981">
        <v>200</v>
      </c>
      <c r="AB77" s="979"/>
      <c r="AC77" s="979"/>
      <c r="AD77" s="979"/>
      <c r="AE77" s="980"/>
      <c r="AF77" s="971">
        <v>200</v>
      </c>
      <c r="AG77" s="971"/>
      <c r="AH77" s="971"/>
      <c r="AI77" s="971"/>
      <c r="AJ77" s="971"/>
      <c r="AK77" s="981">
        <v>13</v>
      </c>
      <c r="AL77" s="979"/>
      <c r="AM77" s="979"/>
      <c r="AN77" s="979"/>
      <c r="AO77" s="980"/>
      <c r="AP77" s="971" t="s">
        <v>558</v>
      </c>
      <c r="AQ77" s="971"/>
      <c r="AR77" s="971"/>
      <c r="AS77" s="971"/>
      <c r="AT77" s="971"/>
      <c r="AU77" s="971" t="s">
        <v>558</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556</v>
      </c>
      <c r="C78" s="975"/>
      <c r="D78" s="975"/>
      <c r="E78" s="975"/>
      <c r="F78" s="975"/>
      <c r="G78" s="975"/>
      <c r="H78" s="975"/>
      <c r="I78" s="975"/>
      <c r="J78" s="975"/>
      <c r="K78" s="975"/>
      <c r="L78" s="975"/>
      <c r="M78" s="975"/>
      <c r="N78" s="975"/>
      <c r="O78" s="975"/>
      <c r="P78" s="976"/>
      <c r="Q78" s="977">
        <v>23</v>
      </c>
      <c r="R78" s="971"/>
      <c r="S78" s="971"/>
      <c r="T78" s="971"/>
      <c r="U78" s="971"/>
      <c r="V78" s="971">
        <v>18</v>
      </c>
      <c r="W78" s="971"/>
      <c r="X78" s="971"/>
      <c r="Y78" s="971"/>
      <c r="Z78" s="971"/>
      <c r="AA78" s="971">
        <v>6</v>
      </c>
      <c r="AB78" s="971"/>
      <c r="AC78" s="971"/>
      <c r="AD78" s="971"/>
      <c r="AE78" s="971"/>
      <c r="AF78" s="971">
        <v>6</v>
      </c>
      <c r="AG78" s="971"/>
      <c r="AH78" s="971"/>
      <c r="AI78" s="971"/>
      <c r="AJ78" s="971"/>
      <c r="AK78" s="971">
        <v>5</v>
      </c>
      <c r="AL78" s="971"/>
      <c r="AM78" s="971"/>
      <c r="AN78" s="971"/>
      <c r="AO78" s="971"/>
      <c r="AP78" s="971" t="s">
        <v>558</v>
      </c>
      <c r="AQ78" s="971"/>
      <c r="AR78" s="971"/>
      <c r="AS78" s="971"/>
      <c r="AT78" s="971"/>
      <c r="AU78" s="971" t="s">
        <v>558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12183</v>
      </c>
      <c r="AG88" s="959"/>
      <c r="AH88" s="959"/>
      <c r="AI88" s="959"/>
      <c r="AJ88" s="959"/>
      <c r="AK88" s="963"/>
      <c r="AL88" s="963"/>
      <c r="AM88" s="963"/>
      <c r="AN88" s="963"/>
      <c r="AO88" s="963"/>
      <c r="AP88" s="959">
        <v>14226</v>
      </c>
      <c r="AQ88" s="959"/>
      <c r="AR88" s="959"/>
      <c r="AS88" s="959"/>
      <c r="AT88" s="959"/>
      <c r="AU88" s="959">
        <v>456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2">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425700</v>
      </c>
      <c r="AB110" s="889"/>
      <c r="AC110" s="889"/>
      <c r="AD110" s="889"/>
      <c r="AE110" s="890"/>
      <c r="AF110" s="891">
        <v>418718</v>
      </c>
      <c r="AG110" s="889"/>
      <c r="AH110" s="889"/>
      <c r="AI110" s="889"/>
      <c r="AJ110" s="890"/>
      <c r="AK110" s="891">
        <v>479357</v>
      </c>
      <c r="AL110" s="889"/>
      <c r="AM110" s="889"/>
      <c r="AN110" s="889"/>
      <c r="AO110" s="890"/>
      <c r="AP110" s="892">
        <v>17.2</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5188691</v>
      </c>
      <c r="BR110" s="842"/>
      <c r="BS110" s="842"/>
      <c r="BT110" s="842"/>
      <c r="BU110" s="842"/>
      <c r="BV110" s="842">
        <v>5060561</v>
      </c>
      <c r="BW110" s="842"/>
      <c r="BX110" s="842"/>
      <c r="BY110" s="842"/>
      <c r="BZ110" s="842"/>
      <c r="CA110" s="842">
        <v>4737046</v>
      </c>
      <c r="CB110" s="842"/>
      <c r="CC110" s="842"/>
      <c r="CD110" s="842"/>
      <c r="CE110" s="842"/>
      <c r="CF110" s="866">
        <v>170.4</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v>7298</v>
      </c>
      <c r="BR111" s="817"/>
      <c r="BS111" s="817"/>
      <c r="BT111" s="817"/>
      <c r="BU111" s="817"/>
      <c r="BV111" s="817">
        <v>7298</v>
      </c>
      <c r="BW111" s="817"/>
      <c r="BX111" s="817"/>
      <c r="BY111" s="817"/>
      <c r="BZ111" s="817"/>
      <c r="CA111" s="817">
        <v>7298</v>
      </c>
      <c r="CB111" s="817"/>
      <c r="CC111" s="817"/>
      <c r="CD111" s="817"/>
      <c r="CE111" s="817"/>
      <c r="CF111" s="875">
        <v>0.3</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4500238</v>
      </c>
      <c r="BR112" s="817"/>
      <c r="BS112" s="817"/>
      <c r="BT112" s="817"/>
      <c r="BU112" s="817"/>
      <c r="BV112" s="817">
        <v>4211639</v>
      </c>
      <c r="BW112" s="817"/>
      <c r="BX112" s="817"/>
      <c r="BY112" s="817"/>
      <c r="BZ112" s="817"/>
      <c r="CA112" s="817">
        <v>3939570</v>
      </c>
      <c r="CB112" s="817"/>
      <c r="CC112" s="817"/>
      <c r="CD112" s="817"/>
      <c r="CE112" s="817"/>
      <c r="CF112" s="875">
        <v>141.69999999999999</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383928</v>
      </c>
      <c r="AB113" s="919"/>
      <c r="AC113" s="919"/>
      <c r="AD113" s="919"/>
      <c r="AE113" s="920"/>
      <c r="AF113" s="921">
        <v>401270</v>
      </c>
      <c r="AG113" s="919"/>
      <c r="AH113" s="919"/>
      <c r="AI113" s="919"/>
      <c r="AJ113" s="920"/>
      <c r="AK113" s="921">
        <v>409599</v>
      </c>
      <c r="AL113" s="919"/>
      <c r="AM113" s="919"/>
      <c r="AN113" s="919"/>
      <c r="AO113" s="920"/>
      <c r="AP113" s="922">
        <v>14.7</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465362</v>
      </c>
      <c r="BR113" s="817"/>
      <c r="BS113" s="817"/>
      <c r="BT113" s="817"/>
      <c r="BU113" s="817"/>
      <c r="BV113" s="817">
        <v>504498</v>
      </c>
      <c r="BW113" s="817"/>
      <c r="BX113" s="817"/>
      <c r="BY113" s="817"/>
      <c r="BZ113" s="817"/>
      <c r="CA113" s="817">
        <v>455791</v>
      </c>
      <c r="CB113" s="817"/>
      <c r="CC113" s="817"/>
      <c r="CD113" s="817"/>
      <c r="CE113" s="817"/>
      <c r="CF113" s="875">
        <v>16.399999999999999</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51540</v>
      </c>
      <c r="AB114" s="780"/>
      <c r="AC114" s="780"/>
      <c r="AD114" s="780"/>
      <c r="AE114" s="781"/>
      <c r="AF114" s="782">
        <v>53527</v>
      </c>
      <c r="AG114" s="780"/>
      <c r="AH114" s="780"/>
      <c r="AI114" s="780"/>
      <c r="AJ114" s="781"/>
      <c r="AK114" s="782">
        <v>54078</v>
      </c>
      <c r="AL114" s="780"/>
      <c r="AM114" s="780"/>
      <c r="AN114" s="780"/>
      <c r="AO114" s="781"/>
      <c r="AP114" s="824">
        <v>1.9</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696178</v>
      </c>
      <c r="BR114" s="817"/>
      <c r="BS114" s="817"/>
      <c r="BT114" s="817"/>
      <c r="BU114" s="817"/>
      <c r="BV114" s="817">
        <v>687868</v>
      </c>
      <c r="BW114" s="817"/>
      <c r="BX114" s="817"/>
      <c r="BY114" s="817"/>
      <c r="BZ114" s="817"/>
      <c r="CA114" s="817">
        <v>625103</v>
      </c>
      <c r="CB114" s="817"/>
      <c r="CC114" s="817"/>
      <c r="CD114" s="817"/>
      <c r="CE114" s="817"/>
      <c r="CF114" s="875">
        <v>22.5</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v>
      </c>
      <c r="AB115" s="919"/>
      <c r="AC115" s="919"/>
      <c r="AD115" s="919"/>
      <c r="AE115" s="920"/>
      <c r="AF115" s="921">
        <v>33</v>
      </c>
      <c r="AG115" s="919"/>
      <c r="AH115" s="919"/>
      <c r="AI115" s="919"/>
      <c r="AJ115" s="920"/>
      <c r="AK115" s="921">
        <v>18</v>
      </c>
      <c r="AL115" s="919"/>
      <c r="AM115" s="919"/>
      <c r="AN115" s="919"/>
      <c r="AO115" s="920"/>
      <c r="AP115" s="922">
        <v>0</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7298</v>
      </c>
      <c r="DH115" s="780"/>
      <c r="DI115" s="780"/>
      <c r="DJ115" s="780"/>
      <c r="DK115" s="781"/>
      <c r="DL115" s="782">
        <v>7298</v>
      </c>
      <c r="DM115" s="780"/>
      <c r="DN115" s="780"/>
      <c r="DO115" s="780"/>
      <c r="DP115" s="781"/>
      <c r="DQ115" s="782">
        <v>7298</v>
      </c>
      <c r="DR115" s="780"/>
      <c r="DS115" s="780"/>
      <c r="DT115" s="780"/>
      <c r="DU115" s="781"/>
      <c r="DV115" s="824">
        <v>0.3</v>
      </c>
      <c r="DW115" s="825"/>
      <c r="DX115" s="825"/>
      <c r="DY115" s="825"/>
      <c r="DZ115" s="826"/>
    </row>
    <row r="116" spans="1:130" s="230" customFormat="1" ht="26.25" customHeight="1" x14ac:dyDescent="0.2">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107</v>
      </c>
      <c r="AB116" s="780"/>
      <c r="AC116" s="780"/>
      <c r="AD116" s="780"/>
      <c r="AE116" s="781"/>
      <c r="AF116" s="782">
        <v>85</v>
      </c>
      <c r="AG116" s="780"/>
      <c r="AH116" s="780"/>
      <c r="AI116" s="780"/>
      <c r="AJ116" s="781"/>
      <c r="AK116" s="782">
        <v>120</v>
      </c>
      <c r="AL116" s="780"/>
      <c r="AM116" s="780"/>
      <c r="AN116" s="780"/>
      <c r="AO116" s="781"/>
      <c r="AP116" s="824">
        <v>0</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861308</v>
      </c>
      <c r="AB117" s="903"/>
      <c r="AC117" s="903"/>
      <c r="AD117" s="903"/>
      <c r="AE117" s="904"/>
      <c r="AF117" s="905">
        <v>873633</v>
      </c>
      <c r="AG117" s="903"/>
      <c r="AH117" s="903"/>
      <c r="AI117" s="903"/>
      <c r="AJ117" s="904"/>
      <c r="AK117" s="905">
        <v>943172</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10857767</v>
      </c>
      <c r="BR119" s="845"/>
      <c r="BS119" s="845"/>
      <c r="BT119" s="845"/>
      <c r="BU119" s="845"/>
      <c r="BV119" s="845">
        <v>10471864</v>
      </c>
      <c r="BW119" s="845"/>
      <c r="BX119" s="845"/>
      <c r="BY119" s="845"/>
      <c r="BZ119" s="845"/>
      <c r="CA119" s="845">
        <v>9764808</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13217313</v>
      </c>
      <c r="BR120" s="842"/>
      <c r="BS120" s="842"/>
      <c r="BT120" s="842"/>
      <c r="BU120" s="842"/>
      <c r="BV120" s="842">
        <v>13756386</v>
      </c>
      <c r="BW120" s="842"/>
      <c r="BX120" s="842"/>
      <c r="BY120" s="842"/>
      <c r="BZ120" s="842"/>
      <c r="CA120" s="842">
        <v>14270938</v>
      </c>
      <c r="CB120" s="842"/>
      <c r="CC120" s="842"/>
      <c r="CD120" s="842"/>
      <c r="CE120" s="842"/>
      <c r="CF120" s="866">
        <v>513.29999999999995</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4500238</v>
      </c>
      <c r="DH120" s="842"/>
      <c r="DI120" s="842"/>
      <c r="DJ120" s="842"/>
      <c r="DK120" s="842"/>
      <c r="DL120" s="842">
        <v>4214831</v>
      </c>
      <c r="DM120" s="842"/>
      <c r="DN120" s="842"/>
      <c r="DO120" s="842"/>
      <c r="DP120" s="842"/>
      <c r="DQ120" s="842">
        <v>3939570</v>
      </c>
      <c r="DR120" s="842"/>
      <c r="DS120" s="842"/>
      <c r="DT120" s="842"/>
      <c r="DU120" s="842"/>
      <c r="DV120" s="843">
        <v>141.69999999999999</v>
      </c>
      <c r="DW120" s="843"/>
      <c r="DX120" s="843"/>
      <c r="DY120" s="843"/>
      <c r="DZ120" s="844"/>
    </row>
    <row r="121" spans="1:130" s="230" customFormat="1" ht="26.25" customHeight="1" x14ac:dyDescent="0.2">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64348</v>
      </c>
      <c r="BR121" s="817"/>
      <c r="BS121" s="817"/>
      <c r="BT121" s="817"/>
      <c r="BU121" s="817"/>
      <c r="BV121" s="817">
        <v>38051</v>
      </c>
      <c r="BW121" s="817"/>
      <c r="BX121" s="817"/>
      <c r="BY121" s="817"/>
      <c r="BZ121" s="817"/>
      <c r="CA121" s="817">
        <v>16858</v>
      </c>
      <c r="CB121" s="817"/>
      <c r="CC121" s="817"/>
      <c r="CD121" s="817"/>
      <c r="CE121" s="817"/>
      <c r="CF121" s="875">
        <v>0.6</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6024202</v>
      </c>
      <c r="BR122" s="845"/>
      <c r="BS122" s="845"/>
      <c r="BT122" s="845"/>
      <c r="BU122" s="845"/>
      <c r="BV122" s="845">
        <v>5706295</v>
      </c>
      <c r="BW122" s="845"/>
      <c r="BX122" s="845"/>
      <c r="BY122" s="845"/>
      <c r="BZ122" s="845"/>
      <c r="CA122" s="845">
        <v>5326619</v>
      </c>
      <c r="CB122" s="845"/>
      <c r="CC122" s="845"/>
      <c r="CD122" s="845"/>
      <c r="CE122" s="845"/>
      <c r="CF122" s="846">
        <v>191.6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19305863</v>
      </c>
      <c r="BR123" s="833"/>
      <c r="BS123" s="833"/>
      <c r="BT123" s="833"/>
      <c r="BU123" s="833"/>
      <c r="BV123" s="833">
        <v>19500732</v>
      </c>
      <c r="BW123" s="833"/>
      <c r="BX123" s="833"/>
      <c r="BY123" s="833"/>
      <c r="BZ123" s="833"/>
      <c r="CA123" s="833">
        <v>19614415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33</v>
      </c>
      <c r="AB127" s="780"/>
      <c r="AC127" s="780"/>
      <c r="AD127" s="780"/>
      <c r="AE127" s="781"/>
      <c r="AF127" s="782">
        <v>33</v>
      </c>
      <c r="AG127" s="780"/>
      <c r="AH127" s="780"/>
      <c r="AI127" s="780"/>
      <c r="AJ127" s="781"/>
      <c r="AK127" s="782">
        <v>18</v>
      </c>
      <c r="AL127" s="780"/>
      <c r="AM127" s="780"/>
      <c r="AN127" s="780"/>
      <c r="AO127" s="781"/>
      <c r="AP127" s="824">
        <v>0</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20720</v>
      </c>
      <c r="AB128" s="801"/>
      <c r="AC128" s="801"/>
      <c r="AD128" s="801"/>
      <c r="AE128" s="802"/>
      <c r="AF128" s="803">
        <v>20489</v>
      </c>
      <c r="AG128" s="801"/>
      <c r="AH128" s="801"/>
      <c r="AI128" s="801"/>
      <c r="AJ128" s="802"/>
      <c r="AK128" s="803">
        <v>20288</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3297155</v>
      </c>
      <c r="AB129" s="780"/>
      <c r="AC129" s="780"/>
      <c r="AD129" s="780"/>
      <c r="AE129" s="781"/>
      <c r="AF129" s="782">
        <v>3245923</v>
      </c>
      <c r="AG129" s="780"/>
      <c r="AH129" s="780"/>
      <c r="AI129" s="780"/>
      <c r="AJ129" s="781"/>
      <c r="AK129" s="782">
        <v>3338016</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529057</v>
      </c>
      <c r="AB130" s="780"/>
      <c r="AC130" s="780"/>
      <c r="AD130" s="780"/>
      <c r="AE130" s="781"/>
      <c r="AF130" s="782">
        <v>527827</v>
      </c>
      <c r="AG130" s="780"/>
      <c r="AH130" s="780"/>
      <c r="AI130" s="780"/>
      <c r="AJ130" s="781"/>
      <c r="AK130" s="782">
        <v>557562</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12.1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2768098</v>
      </c>
      <c r="AB131" s="764"/>
      <c r="AC131" s="764"/>
      <c r="AD131" s="764"/>
      <c r="AE131" s="765"/>
      <c r="AF131" s="766">
        <v>2718096</v>
      </c>
      <c r="AG131" s="764"/>
      <c r="AH131" s="764"/>
      <c r="AI131" s="764"/>
      <c r="AJ131" s="765"/>
      <c r="AK131" s="766">
        <v>2780454</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11.254334200000001</v>
      </c>
      <c r="AB132" s="745"/>
      <c r="AC132" s="745"/>
      <c r="AD132" s="745"/>
      <c r="AE132" s="746"/>
      <c r="AF132" s="747">
        <v>11.96856182</v>
      </c>
      <c r="AG132" s="745"/>
      <c r="AH132" s="745"/>
      <c r="AI132" s="745"/>
      <c r="AJ132" s="746"/>
      <c r="AK132" s="747">
        <v>13.13893343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12.3</v>
      </c>
      <c r="AB133" s="724"/>
      <c r="AC133" s="724"/>
      <c r="AD133" s="724"/>
      <c r="AE133" s="725"/>
      <c r="AF133" s="723">
        <v>11.9</v>
      </c>
      <c r="AG133" s="724"/>
      <c r="AH133" s="724"/>
      <c r="AI133" s="724"/>
      <c r="AJ133" s="725"/>
      <c r="AK133" s="723">
        <v>12.1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eK/TRLjCNVudVvirc6glyde1r2aIJpE4UrMJQhUMqMfZmfTNIGuwRsWPFX8+BpEkcl84umyMx+Vv/WzgDr1XQ==" saltValue="DHI7xZc9E6IL2p0qL9FY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DOtvhylbOTY/kbePcUPwL+MIQAl+BxKbqUMMZDu1h2KuH1jm3pVyt95qC8vhBjBNYek9pFj4VrGcmsN+SUHTA==" saltValue="bUrwupLwcWVPAKvfEyAD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tLSagV9/qjfGpvnpW9e9J4KP1DaOxa/vgUBBQNZJmABiR9KIkQfg4OEXIkFGCeKuFmUMSmCghT/TjelMjHkag==" saltValue="Zbt3QpS3q+btMcdJ3JfoV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917374</v>
      </c>
      <c r="AP9" s="281">
        <v>95630</v>
      </c>
      <c r="AQ9" s="282">
        <v>143407</v>
      </c>
      <c r="AR9" s="283">
        <v>-33.299999999999997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129176</v>
      </c>
      <c r="AP10" s="284">
        <v>13466</v>
      </c>
      <c r="AQ10" s="285">
        <v>20271</v>
      </c>
      <c r="AR10" s="286">
        <v>-33.6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1412</v>
      </c>
      <c r="AR11" s="286" t="s">
        <v>483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483</v>
      </c>
      <c r="AP12" s="284" t="s">
        <v>483</v>
      </c>
      <c r="AQ12" s="285" t="s">
        <v>483</v>
      </c>
      <c r="AR12" s="286" t="s">
        <v>483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39023</v>
      </c>
      <c r="AP13" s="284">
        <v>4068</v>
      </c>
      <c r="AQ13" s="285">
        <v>5234</v>
      </c>
      <c r="AR13" s="286">
        <v>-22.3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10361</v>
      </c>
      <c r="AP14" s="284">
        <v>1080</v>
      </c>
      <c r="AQ14" s="285">
        <v>3337</v>
      </c>
      <c r="AR14" s="286">
        <v>-67.599999999999994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-89078</v>
      </c>
      <c r="AP15" s="284">
        <v>-9286</v>
      </c>
      <c r="AQ15" s="285">
        <v>-9830</v>
      </c>
      <c r="AR15" s="286">
        <v>-5.5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1006856</v>
      </c>
      <c r="AP16" s="284">
        <v>104957</v>
      </c>
      <c r="AQ16" s="285">
        <v>163831</v>
      </c>
      <c r="AR16" s="286">
        <v>-35.9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9.17</v>
      </c>
      <c r="AP21" s="298">
        <v>14.18</v>
      </c>
      <c r="AQ21" s="299">
        <v>-5.01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97.8</v>
      </c>
      <c r="AP22" s="303">
        <v>95.4</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479357</v>
      </c>
      <c r="AP32" s="312">
        <v>49969</v>
      </c>
      <c r="AQ32" s="313">
        <v>86321</v>
      </c>
      <c r="AR32" s="314">
        <v>-42.1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t="s">
        <v>483</v>
      </c>
      <c r="AR33" s="314" t="s">
        <v>483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t="s">
        <v>483</v>
      </c>
      <c r="AR34" s="314" t="s">
        <v>483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409599</v>
      </c>
      <c r="AP35" s="312">
        <v>42698</v>
      </c>
      <c r="AQ35" s="313">
        <v>18581</v>
      </c>
      <c r="AR35" s="314">
        <v>129.80000000000001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54078</v>
      </c>
      <c r="AP36" s="312">
        <v>5637</v>
      </c>
      <c r="AQ36" s="313">
        <v>4521</v>
      </c>
      <c r="AR36" s="314">
        <v>24.7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v>18</v>
      </c>
      <c r="AP37" s="312">
        <v>2</v>
      </c>
      <c r="AQ37" s="313">
        <v>983</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v>120</v>
      </c>
      <c r="AP38" s="315">
        <v>13</v>
      </c>
      <c r="AQ38" s="316">
        <v>20</v>
      </c>
      <c r="AR38" s="304">
        <v>-35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-20288</v>
      </c>
      <c r="AP39" s="312">
        <v>-2115</v>
      </c>
      <c r="AQ39" s="313">
        <v>-4212</v>
      </c>
      <c r="AR39" s="314">
        <v>-49.8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-557562</v>
      </c>
      <c r="AP40" s="312">
        <v>-58122</v>
      </c>
      <c r="AQ40" s="313">
        <v>-70783</v>
      </c>
      <c r="AR40" s="314">
        <v>-17.899999999999999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365322</v>
      </c>
      <c r="AP41" s="312">
        <v>38082</v>
      </c>
      <c r="AQ41" s="313">
        <v>35432</v>
      </c>
      <c r="AR41" s="314">
        <v>7.5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1037984</v>
      </c>
      <c r="AN51" s="334">
        <v>106558</v>
      </c>
      <c r="AO51" s="335">
        <v>14.2</v>
      </c>
      <c r="AP51" s="336">
        <v>145139</v>
      </c>
      <c r="AQ51" s="337">
        <v>19.5</v>
      </c>
      <c r="AR51" s="338">
        <v>-5.3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771823</v>
      </c>
      <c r="AN52" s="342">
        <v>79234</v>
      </c>
      <c r="AO52" s="343">
        <v>63.4</v>
      </c>
      <c r="AP52" s="344">
        <v>83762</v>
      </c>
      <c r="AQ52" s="345">
        <v>33.1</v>
      </c>
      <c r="AR52" s="346">
        <v>30.3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673351</v>
      </c>
      <c r="AN53" s="334">
        <v>69353</v>
      </c>
      <c r="AO53" s="335">
        <v>-34.9</v>
      </c>
      <c r="AP53" s="336">
        <v>125391</v>
      </c>
      <c r="AQ53" s="337">
        <v>-13.6</v>
      </c>
      <c r="AR53" s="338">
        <v>-21.3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366356</v>
      </c>
      <c r="AN54" s="342">
        <v>37734</v>
      </c>
      <c r="AO54" s="343">
        <v>-52.4</v>
      </c>
      <c r="AP54" s="344">
        <v>68516</v>
      </c>
      <c r="AQ54" s="345">
        <v>-18.2</v>
      </c>
      <c r="AR54" s="346">
        <v>-34.200000000000003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961549</v>
      </c>
      <c r="AN55" s="334">
        <v>99467</v>
      </c>
      <c r="AO55" s="335">
        <v>43.4</v>
      </c>
      <c r="AP55" s="336">
        <v>138402</v>
      </c>
      <c r="AQ55" s="337">
        <v>10.4</v>
      </c>
      <c r="AR55" s="338">
        <v>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547106</v>
      </c>
      <c r="AN56" s="342">
        <v>56595</v>
      </c>
      <c r="AO56" s="343">
        <v>50</v>
      </c>
      <c r="AP56" s="344">
        <v>70652</v>
      </c>
      <c r="AQ56" s="345">
        <v>3.1</v>
      </c>
      <c r="AR56" s="346">
        <v>46.9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425094</v>
      </c>
      <c r="AN57" s="334">
        <v>44239</v>
      </c>
      <c r="AO57" s="335">
        <v>-55.5</v>
      </c>
      <c r="AP57" s="336">
        <v>146367</v>
      </c>
      <c r="AQ57" s="337">
        <v>5.8</v>
      </c>
      <c r="AR57" s="338">
        <v>-61.3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350754</v>
      </c>
      <c r="AN58" s="342">
        <v>36503</v>
      </c>
      <c r="AO58" s="343">
        <v>-35.5</v>
      </c>
      <c r="AP58" s="344">
        <v>79441</v>
      </c>
      <c r="AQ58" s="345">
        <v>12.4</v>
      </c>
      <c r="AR58" s="346">
        <v>-47.9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387874</v>
      </c>
      <c r="AN59" s="334">
        <v>40433</v>
      </c>
      <c r="AO59" s="335">
        <v>-8.6</v>
      </c>
      <c r="AP59" s="336">
        <v>165181</v>
      </c>
      <c r="AQ59" s="337">
        <v>12.9</v>
      </c>
      <c r="AR59" s="338">
        <v>-21.5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269084</v>
      </c>
      <c r="AN60" s="342">
        <v>28050</v>
      </c>
      <c r="AO60" s="343">
        <v>-23.2</v>
      </c>
      <c r="AP60" s="344">
        <v>82246</v>
      </c>
      <c r="AQ60" s="345">
        <v>3.5</v>
      </c>
      <c r="AR60" s="346">
        <v>-26.7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697170</v>
      </c>
      <c r="AN61" s="349">
        <v>72010</v>
      </c>
      <c r="AO61" s="350">
        <v>-8.3000000000000007</v>
      </c>
      <c r="AP61" s="351">
        <v>144096</v>
      </c>
      <c r="AQ61" s="352">
        <v>7</v>
      </c>
      <c r="AR61" s="338">
        <v>-15.3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461025</v>
      </c>
      <c r="AN62" s="342">
        <v>47623</v>
      </c>
      <c r="AO62" s="343">
        <v>0.5</v>
      </c>
      <c r="AP62" s="344">
        <v>76923</v>
      </c>
      <c r="AQ62" s="345">
        <v>6.8</v>
      </c>
      <c r="AR62" s="346">
        <v>-6.3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uYueGap738UI9AJ3Mn8K/ESZgWRfMgg0HcXG6o3Fr0/TVVMPWm8apWxCIBs4tivbiTMDtzd1OD6zrmvv7FU5A==" saltValue="i8oWYIibRGRqcV6QPf6r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472</v>
      </c>
    </row>
    <row r="121" spans="125:125" ht="13.5" hidden="1" customHeight="1" x14ac:dyDescent="0.2">
      <c r="DU121" s="259"/>
    </row>
  </sheetData>
  <sheetProtection algorithmName="SHA-512" hashValue="KfPjSliLxJczTkF+YIU5du58qQ15glseCvuQCMVBnYK/wUXtBOaosipq2VDQE/sJ7ZCxpHhU9XITcpVgRPGAHA==" saltValue="CD0/zuJrxe2Ri1Z1Q6KZ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472</v>
      </c>
    </row>
  </sheetData>
  <sheetProtection algorithmName="SHA-512" hashValue="c/CDiHDYShXQVo+Ht8eqE5q19aUrocoE/uy2VRcXY6hJT6OpF+r+ey6cmPyj+o4V8dKG8TVrK485+OFADggSpQ==" saltValue="cCSMm1Esp1s+3bpgxfH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2">
      <c r="B47" s="10"/>
      <c r="C47" s="1139" t="s">
        <v>3</v>
      </c>
      <c r="D47" s="1139"/>
      <c r="E47" s="1140"/>
      <c r="F47" s="11">
        <v>27.74</v>
      </c>
      <c r="G47" s="12">
        <v>26.28</v>
      </c>
      <c r="H47" s="12">
        <v>24.45</v>
      </c>
      <c r="I47" s="12">
        <v>26.48</v>
      </c>
      <c r="J47" s="13">
        <v>28.57</v>
      </c>
    </row>
    <row r="48" spans="2:10" ht="57.75" customHeight="1" x14ac:dyDescent="0.2">
      <c r="B48" s="14"/>
      <c r="C48" s="1141" t="s">
        <v>4</v>
      </c>
      <c r="D48" s="1141"/>
      <c r="E48" s="1142"/>
      <c r="F48" s="15">
        <v>6.06</v>
      </c>
      <c r="G48" s="16">
        <v>6.89</v>
      </c>
      <c r="H48" s="16">
        <v>8.06</v>
      </c>
      <c r="I48" s="16">
        <v>9.94</v>
      </c>
      <c r="J48" s="17">
        <v>2.85</v>
      </c>
    </row>
    <row r="49" spans="2:10" ht="57.75" customHeight="1" thickBot="1" x14ac:dyDescent="0.25">
      <c r="B49" s="18"/>
      <c r="C49" s="1143" t="s">
        <v>5</v>
      </c>
      <c r="D49" s="1143"/>
      <c r="E49" s="1144"/>
      <c r="F49" s="19" t="s">
        <v>527</v>
      </c>
      <c r="G49" s="20" t="s">
        <v>528</v>
      </c>
      <c r="H49" s="20" t="s">
        <v>529</v>
      </c>
      <c r="I49" s="20" t="s">
        <v>530</v>
      </c>
      <c r="J49" s="21" t="s">
        <v>531</v>
      </c>
    </row>
    <row r="50" spans="2:10" ht="13.2" x14ac:dyDescent="0.2"/>
  </sheetData>
  <sheetProtection algorithmName="SHA-512" hashValue="vM3jcoqoWlD+4N/WlpIAZxKM3EpbZEvYARUzwtX/H/b+864klQbt+6o/2sVvyxSttxZwUk7I+SxZgI9asUzAfg==" saltValue="2V8nNFa+6jmQSBg+uRH3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51" t="s">
        <v>532</v>
      </c>
      <c r="D34" s="1151"/>
      <c r="E34" s="1152"/>
      <c r="F34" s="32">
        <v>0.08</v>
      </c>
      <c r="G34" s="33">
        <v>0.08</v>
      </c>
      <c r="H34" s="33">
        <v>0.08</v>
      </c>
      <c r="I34" s="33">
        <v>7.0000000000000007E-2</v>
      </c>
      <c r="J34" s="34" t="s">
        <v>533</v>
      </c>
      <c r="K34" s="22"/>
      <c r="L34" s="22"/>
      <c r="M34" s="22"/>
      <c r="N34" s="22"/>
      <c r="O34" s="22"/>
      <c r="P34" s="22"/>
    </row>
    <row r="35" spans="1:16" ht="39" customHeight="1" x14ac:dyDescent="0.2">
      <c r="A35" s="22"/>
      <c r="B35" s="35"/>
      <c r="C35" s="1145" t="s">
        <v>534</v>
      </c>
      <c r="D35" s="1146"/>
      <c r="E35" s="1147"/>
      <c r="F35" s="36">
        <v>5.97</v>
      </c>
      <c r="G35" s="37">
        <v>6.8</v>
      </c>
      <c r="H35" s="37">
        <v>7.97</v>
      </c>
      <c r="I35" s="37">
        <v>9.86</v>
      </c>
      <c r="J35" s="38">
        <v>5.43</v>
      </c>
      <c r="K35" s="22"/>
      <c r="L35" s="22"/>
      <c r="M35" s="22"/>
      <c r="N35" s="22"/>
      <c r="O35" s="22"/>
      <c r="P35" s="22"/>
    </row>
    <row r="36" spans="1:16" ht="39" customHeight="1" x14ac:dyDescent="0.2">
      <c r="A36" s="22"/>
      <c r="B36" s="35"/>
      <c r="C36" s="1145" t="s">
        <v>535</v>
      </c>
      <c r="D36" s="1146"/>
      <c r="E36" s="1147"/>
      <c r="F36" s="36">
        <v>1.68</v>
      </c>
      <c r="G36" s="37">
        <v>2.82</v>
      </c>
      <c r="H36" s="37">
        <v>2</v>
      </c>
      <c r="I36" s="37">
        <v>1.74</v>
      </c>
      <c r="J36" s="38">
        <v>1.8</v>
      </c>
      <c r="K36" s="22"/>
      <c r="L36" s="22"/>
      <c r="M36" s="22"/>
      <c r="N36" s="22"/>
      <c r="O36" s="22"/>
      <c r="P36" s="22"/>
    </row>
    <row r="37" spans="1:16" ht="39" customHeight="1" x14ac:dyDescent="0.2">
      <c r="A37" s="22"/>
      <c r="B37" s="35"/>
      <c r="C37" s="1145" t="s">
        <v>536</v>
      </c>
      <c r="D37" s="1146"/>
      <c r="E37" s="1147"/>
      <c r="F37" s="36">
        <v>0.31</v>
      </c>
      <c r="G37" s="37">
        <v>0.39</v>
      </c>
      <c r="H37" s="37">
        <v>0.41</v>
      </c>
      <c r="I37" s="37">
        <v>0.51</v>
      </c>
      <c r="J37" s="38">
        <v>1.21</v>
      </c>
      <c r="K37" s="22"/>
      <c r="L37" s="22"/>
      <c r="M37" s="22"/>
      <c r="N37" s="22"/>
      <c r="O37" s="22"/>
      <c r="P37" s="22"/>
    </row>
    <row r="38" spans="1:16" ht="39" customHeight="1" x14ac:dyDescent="0.2">
      <c r="A38" s="22"/>
      <c r="B38" s="35"/>
      <c r="C38" s="1145" t="s">
        <v>537</v>
      </c>
      <c r="D38" s="1146"/>
      <c r="E38" s="1147"/>
      <c r="F38" s="36">
        <v>0.01</v>
      </c>
      <c r="G38" s="37">
        <v>0.01</v>
      </c>
      <c r="H38" s="37">
        <v>0.04</v>
      </c>
      <c r="I38" s="37">
        <v>0.01</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483</v>
      </c>
      <c r="G42" s="37" t="s">
        <v>483</v>
      </c>
      <c r="H42" s="37" t="s">
        <v>483</v>
      </c>
      <c r="I42" s="37" t="s">
        <v>483</v>
      </c>
      <c r="J42" s="38" t="s">
        <v>483</v>
      </c>
      <c r="K42" s="22"/>
      <c r="L42" s="22"/>
      <c r="M42" s="22"/>
      <c r="N42" s="22"/>
      <c r="O42" s="22"/>
      <c r="P42" s="22"/>
    </row>
    <row r="43" spans="1:16" ht="39" customHeight="1" thickBot="1" x14ac:dyDescent="0.25">
      <c r="A43" s="22"/>
      <c r="B43" s="40"/>
      <c r="C43" s="1148" t="s">
        <v>539</v>
      </c>
      <c r="D43" s="1149"/>
      <c r="E43" s="1150"/>
      <c r="F43" s="41">
        <v>11.4</v>
      </c>
      <c r="G43" s="42" t="s">
        <v>483</v>
      </c>
      <c r="H43" s="42" t="s">
        <v>483</v>
      </c>
      <c r="I43" s="42" t="s">
        <v>483</v>
      </c>
      <c r="J43" s="43" t="s">
        <v>483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MUH3t6se1fk1LI+1kxKiD4+J3M7ShhQT6UMDOsB2F4qw0ygUN3Ih0YGKsN3/D+ETzMbUN5Q7HW+N/VEBYLQoQ==" saltValue="rFkbBlXr/DRjRCW0/sk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431</v>
      </c>
      <c r="L45" s="60">
        <v>429</v>
      </c>
      <c r="M45" s="60">
        <v>426</v>
      </c>
      <c r="N45" s="60">
        <v>419</v>
      </c>
      <c r="O45" s="61">
        <v>479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2">
      <c r="A48" s="48"/>
      <c r="B48" s="1178"/>
      <c r="C48" s="1179"/>
      <c r="D48" s="62"/>
      <c r="E48" s="1155" t="s">
        <v>13</v>
      </c>
      <c r="F48" s="1155"/>
      <c r="G48" s="1155"/>
      <c r="H48" s="1155"/>
      <c r="I48" s="1155"/>
      <c r="J48" s="1156"/>
      <c r="K48" s="63">
        <v>384</v>
      </c>
      <c r="L48" s="64">
        <v>395</v>
      </c>
      <c r="M48" s="64">
        <v>384</v>
      </c>
      <c r="N48" s="64">
        <v>401</v>
      </c>
      <c r="O48" s="65">
        <v>410</v>
      </c>
      <c r="P48" s="48"/>
      <c r="Q48" s="48"/>
      <c r="R48" s="48"/>
      <c r="S48" s="48"/>
      <c r="T48" s="48"/>
      <c r="U48" s="48"/>
    </row>
    <row r="49" spans="1:21" ht="30.75" customHeight="1" x14ac:dyDescent="0.2">
      <c r="A49" s="48"/>
      <c r="B49" s="1178"/>
      <c r="C49" s="1179"/>
      <c r="D49" s="62"/>
      <c r="E49" s="1155" t="s">
        <v>14</v>
      </c>
      <c r="F49" s="1155"/>
      <c r="G49" s="1155"/>
      <c r="H49" s="1155"/>
      <c r="I49" s="1155"/>
      <c r="J49" s="1156"/>
      <c r="K49" s="63">
        <v>52</v>
      </c>
      <c r="L49" s="64">
        <v>50</v>
      </c>
      <c r="M49" s="64">
        <v>52</v>
      </c>
      <c r="N49" s="64">
        <v>54</v>
      </c>
      <c r="O49" s="65">
        <v>54</v>
      </c>
      <c r="P49" s="48"/>
      <c r="Q49" s="48"/>
      <c r="R49" s="48"/>
      <c r="S49" s="48"/>
      <c r="T49" s="48"/>
      <c r="U49" s="48"/>
    </row>
    <row r="50" spans="1:21" ht="30.75" customHeight="1" x14ac:dyDescent="0.2">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567</v>
      </c>
      <c r="L52" s="64">
        <v>556</v>
      </c>
      <c r="M52" s="64">
        <v>550</v>
      </c>
      <c r="N52" s="64">
        <v>547</v>
      </c>
      <c r="O52" s="65">
        <v>578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300</v>
      </c>
      <c r="L53" s="69">
        <v>318</v>
      </c>
      <c r="M53" s="69">
        <v>312</v>
      </c>
      <c r="N53" s="69">
        <v>327</v>
      </c>
      <c r="O53" s="70">
        <v>365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nAVP/bWv5Y60VjRgYLiPY/crGZKMoGVG8N+C3t/2P8IOaNABYLWYmTFXTgFeinc4lLfFhSXWM2hO1n9Xavwyw==" saltValue="1Mwp2KLnfPnOo4mUPG46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522</v>
      </c>
      <c r="J40" s="103" t="s">
        <v>523</v>
      </c>
      <c r="K40" s="103" t="s">
        <v>524</v>
      </c>
      <c r="L40" s="103" t="s">
        <v>525</v>
      </c>
      <c r="M40" s="104" t="s">
        <v>526</v>
      </c>
    </row>
    <row r="41" spans="2:13" ht="27.75" customHeight="1" x14ac:dyDescent="0.2">
      <c r="B41" s="1196" t="s">
        <v>30</v>
      </c>
      <c r="C41" s="1197"/>
      <c r="D41" s="105"/>
      <c r="E41" s="1198" t="s">
        <v>31</v>
      </c>
      <c r="F41" s="1198"/>
      <c r="G41" s="1198"/>
      <c r="H41" s="1199"/>
      <c r="I41" s="355">
        <v>4698</v>
      </c>
      <c r="J41" s="356">
        <v>4870</v>
      </c>
      <c r="K41" s="356">
        <v>5189</v>
      </c>
      <c r="L41" s="356">
        <v>5061</v>
      </c>
      <c r="M41" s="357">
        <v>4737</v>
      </c>
    </row>
    <row r="42" spans="2:13" ht="27.75" customHeight="1" x14ac:dyDescent="0.2">
      <c r="B42" s="1186"/>
      <c r="C42" s="1187"/>
      <c r="D42" s="106"/>
      <c r="E42" s="1190" t="s">
        <v>32</v>
      </c>
      <c r="F42" s="1190"/>
      <c r="G42" s="1190"/>
      <c r="H42" s="1191"/>
      <c r="I42" s="358">
        <v>7</v>
      </c>
      <c r="J42" s="359">
        <v>7</v>
      </c>
      <c r="K42" s="359">
        <v>7</v>
      </c>
      <c r="L42" s="359">
        <v>7</v>
      </c>
      <c r="M42" s="360">
        <v>7</v>
      </c>
    </row>
    <row r="43" spans="2:13" ht="27.75" customHeight="1" x14ac:dyDescent="0.2">
      <c r="B43" s="1186"/>
      <c r="C43" s="1187"/>
      <c r="D43" s="106"/>
      <c r="E43" s="1190" t="s">
        <v>33</v>
      </c>
      <c r="F43" s="1190"/>
      <c r="G43" s="1190"/>
      <c r="H43" s="1191"/>
      <c r="I43" s="358">
        <v>4934</v>
      </c>
      <c r="J43" s="359">
        <v>4854</v>
      </c>
      <c r="K43" s="359">
        <v>4500</v>
      </c>
      <c r="L43" s="359">
        <v>4212</v>
      </c>
      <c r="M43" s="360">
        <v>3940</v>
      </c>
    </row>
    <row r="44" spans="2:13" ht="27.75" customHeight="1" x14ac:dyDescent="0.2">
      <c r="B44" s="1186"/>
      <c r="C44" s="1187"/>
      <c r="D44" s="106"/>
      <c r="E44" s="1190" t="s">
        <v>34</v>
      </c>
      <c r="F44" s="1190"/>
      <c r="G44" s="1190"/>
      <c r="H44" s="1191"/>
      <c r="I44" s="358">
        <v>505</v>
      </c>
      <c r="J44" s="359">
        <v>457</v>
      </c>
      <c r="K44" s="359">
        <v>465</v>
      </c>
      <c r="L44" s="359">
        <v>504</v>
      </c>
      <c r="M44" s="360">
        <v>456</v>
      </c>
    </row>
    <row r="45" spans="2:13" ht="27.75" customHeight="1" x14ac:dyDescent="0.2">
      <c r="B45" s="1186"/>
      <c r="C45" s="1187"/>
      <c r="D45" s="106"/>
      <c r="E45" s="1190" t="s">
        <v>35</v>
      </c>
      <c r="F45" s="1190"/>
      <c r="G45" s="1190"/>
      <c r="H45" s="1191"/>
      <c r="I45" s="358">
        <v>763</v>
      </c>
      <c r="J45" s="359">
        <v>735</v>
      </c>
      <c r="K45" s="359">
        <v>696</v>
      </c>
      <c r="L45" s="359">
        <v>688</v>
      </c>
      <c r="M45" s="360">
        <v>625</v>
      </c>
    </row>
    <row r="46" spans="2:13" ht="27.75" customHeight="1" x14ac:dyDescent="0.2">
      <c r="B46" s="1186"/>
      <c r="C46" s="1187"/>
      <c r="D46" s="107"/>
      <c r="E46" s="1190" t="s">
        <v>36</v>
      </c>
      <c r="F46" s="1190"/>
      <c r="G46" s="1190"/>
      <c r="H46" s="1191"/>
      <c r="I46" s="358" t="s">
        <v>483</v>
      </c>
      <c r="J46" s="359" t="s">
        <v>483</v>
      </c>
      <c r="K46" s="359" t="s">
        <v>483</v>
      </c>
      <c r="L46" s="359" t="s">
        <v>483</v>
      </c>
      <c r="M46" s="360" t="s">
        <v>483</v>
      </c>
    </row>
    <row r="47" spans="2:13" ht="27.75" customHeight="1" x14ac:dyDescent="0.2">
      <c r="B47" s="1186"/>
      <c r="C47" s="1187"/>
      <c r="D47" s="108"/>
      <c r="E47" s="1200" t="s">
        <v>37</v>
      </c>
      <c r="F47" s="1201"/>
      <c r="G47" s="1201"/>
      <c r="H47" s="1202"/>
      <c r="I47" s="358" t="s">
        <v>483</v>
      </c>
      <c r="J47" s="359" t="s">
        <v>483</v>
      </c>
      <c r="K47" s="359" t="s">
        <v>483</v>
      </c>
      <c r="L47" s="359" t="s">
        <v>483</v>
      </c>
      <c r="M47" s="360" t="s">
        <v>483</v>
      </c>
    </row>
    <row r="48" spans="2:13" ht="27.75" customHeight="1" x14ac:dyDescent="0.2">
      <c r="B48" s="1186"/>
      <c r="C48" s="1187"/>
      <c r="D48" s="106"/>
      <c r="E48" s="1190" t="s">
        <v>38</v>
      </c>
      <c r="F48" s="1190"/>
      <c r="G48" s="1190"/>
      <c r="H48" s="1191"/>
      <c r="I48" s="358" t="s">
        <v>483</v>
      </c>
      <c r="J48" s="359" t="s">
        <v>483</v>
      </c>
      <c r="K48" s="359" t="s">
        <v>483</v>
      </c>
      <c r="L48" s="359" t="s">
        <v>483</v>
      </c>
      <c r="M48" s="360" t="s">
        <v>483</v>
      </c>
    </row>
    <row r="49" spans="2:13" ht="27.75" customHeight="1" x14ac:dyDescent="0.2">
      <c r="B49" s="1188"/>
      <c r="C49" s="1189"/>
      <c r="D49" s="106"/>
      <c r="E49" s="1190" t="s">
        <v>39</v>
      </c>
      <c r="F49" s="1190"/>
      <c r="G49" s="1190"/>
      <c r="H49" s="1191"/>
      <c r="I49" s="358" t="s">
        <v>483</v>
      </c>
      <c r="J49" s="359" t="s">
        <v>483</v>
      </c>
      <c r="K49" s="359" t="s">
        <v>483</v>
      </c>
      <c r="L49" s="359" t="s">
        <v>483</v>
      </c>
      <c r="M49" s="360" t="s">
        <v>483</v>
      </c>
    </row>
    <row r="50" spans="2:13" ht="27.75" customHeight="1" x14ac:dyDescent="0.2">
      <c r="B50" s="1184" t="s">
        <v>40</v>
      </c>
      <c r="C50" s="1185"/>
      <c r="D50" s="109"/>
      <c r="E50" s="1190" t="s">
        <v>41</v>
      </c>
      <c r="F50" s="1190"/>
      <c r="G50" s="1190"/>
      <c r="H50" s="1191"/>
      <c r="I50" s="358">
        <v>12619</v>
      </c>
      <c r="J50" s="359">
        <v>12759</v>
      </c>
      <c r="K50" s="359">
        <v>13217</v>
      </c>
      <c r="L50" s="359">
        <v>13756</v>
      </c>
      <c r="M50" s="360">
        <v>14271</v>
      </c>
    </row>
    <row r="51" spans="2:13" ht="27.75" customHeight="1" x14ac:dyDescent="0.2">
      <c r="B51" s="1186"/>
      <c r="C51" s="1187"/>
      <c r="D51" s="106"/>
      <c r="E51" s="1190" t="s">
        <v>42</v>
      </c>
      <c r="F51" s="1190"/>
      <c r="G51" s="1190"/>
      <c r="H51" s="1191"/>
      <c r="I51" s="358">
        <v>98</v>
      </c>
      <c r="J51" s="359">
        <v>85</v>
      </c>
      <c r="K51" s="359">
        <v>64</v>
      </c>
      <c r="L51" s="359">
        <v>38</v>
      </c>
      <c r="M51" s="360">
        <v>17</v>
      </c>
    </row>
    <row r="52" spans="2:13" ht="27.75" customHeight="1" x14ac:dyDescent="0.2">
      <c r="B52" s="1188"/>
      <c r="C52" s="1189"/>
      <c r="D52" s="106"/>
      <c r="E52" s="1190" t="s">
        <v>43</v>
      </c>
      <c r="F52" s="1190"/>
      <c r="G52" s="1190"/>
      <c r="H52" s="1191"/>
      <c r="I52" s="358">
        <v>5445</v>
      </c>
      <c r="J52" s="359">
        <v>5485</v>
      </c>
      <c r="K52" s="359">
        <v>6024</v>
      </c>
      <c r="L52" s="359">
        <v>5706</v>
      </c>
      <c r="M52" s="360">
        <v>5327</v>
      </c>
    </row>
    <row r="53" spans="2:13" ht="27.75" customHeight="1" thickBot="1" x14ac:dyDescent="0.25">
      <c r="B53" s="1192" t="s">
        <v>19</v>
      </c>
      <c r="C53" s="1193"/>
      <c r="D53" s="110"/>
      <c r="E53" s="1194" t="s">
        <v>44</v>
      </c>
      <c r="F53" s="1194"/>
      <c r="G53" s="1194"/>
      <c r="H53" s="1195"/>
      <c r="I53" s="361">
        <v>-7254</v>
      </c>
      <c r="J53" s="362">
        <v>-7405</v>
      </c>
      <c r="K53" s="362">
        <v>-8448</v>
      </c>
      <c r="L53" s="362">
        <v>-9029</v>
      </c>
      <c r="M53" s="363">
        <v>-9850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DYofLodmBkEZG1UM5wocUj6IrFgeumCmbgySBkuQgcgm//ZMkLI6vVJLjo31dBVa3F+JjOn+SEukvVgo/ZIBQ==" saltValue="XCzzF9jFTB83/XhIdj5T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524</v>
      </c>
      <c r="G54" s="119" t="s">
        <v>525</v>
      </c>
      <c r="H54" s="120" t="s">
        <v>526</v>
      </c>
    </row>
    <row r="55" spans="2:8" ht="52.5" customHeight="1" x14ac:dyDescent="0.2">
      <c r="B55" s="121"/>
      <c r="C55" s="1211" t="s">
        <v>46</v>
      </c>
      <c r="D55" s="1211"/>
      <c r="E55" s="1212"/>
      <c r="F55" s="122">
        <v>806</v>
      </c>
      <c r="G55" s="122">
        <v>860</v>
      </c>
      <c r="H55" s="123">
        <v>954</v>
      </c>
    </row>
    <row r="56" spans="2:8" ht="52.5" customHeight="1" x14ac:dyDescent="0.2">
      <c r="B56" s="124"/>
      <c r="C56" s="1213" t="s">
        <v>47</v>
      </c>
      <c r="D56" s="1213"/>
      <c r="E56" s="1214"/>
      <c r="F56" s="125">
        <v>1041</v>
      </c>
      <c r="G56" s="125">
        <v>1150</v>
      </c>
      <c r="H56" s="126">
        <v>1194</v>
      </c>
    </row>
    <row r="57" spans="2:8" ht="53.25" customHeight="1" x14ac:dyDescent="0.2">
      <c r="B57" s="124"/>
      <c r="C57" s="1215" t="s">
        <v>48</v>
      </c>
      <c r="D57" s="1215"/>
      <c r="E57" s="1216"/>
      <c r="F57" s="127">
        <v>10604</v>
      </c>
      <c r="G57" s="127">
        <v>10972</v>
      </c>
      <c r="H57" s="128">
        <v>11325</v>
      </c>
    </row>
    <row r="58" spans="2:8" ht="45.75" customHeight="1" x14ac:dyDescent="0.2">
      <c r="B58" s="129"/>
      <c r="C58" s="1203" t="s">
        <v>559</v>
      </c>
      <c r="D58" s="1204"/>
      <c r="E58" s="1205"/>
      <c r="F58" s="130">
        <v>8553</v>
      </c>
      <c r="G58" s="130">
        <v>8523</v>
      </c>
      <c r="H58" s="131">
        <v>8545</v>
      </c>
    </row>
    <row r="59" spans="2:8" ht="45.75" customHeight="1" x14ac:dyDescent="0.2">
      <c r="B59" s="129"/>
      <c r="C59" s="1203" t="s">
        <v>562</v>
      </c>
      <c r="D59" s="1204"/>
      <c r="E59" s="1205"/>
      <c r="F59" s="130">
        <v>712</v>
      </c>
      <c r="G59" s="130">
        <v>1020</v>
      </c>
      <c r="H59" s="131">
        <v>1310</v>
      </c>
    </row>
    <row r="60" spans="2:8" ht="45.75" customHeight="1" x14ac:dyDescent="0.2">
      <c r="B60" s="129"/>
      <c r="C60" s="1203" t="s">
        <v>563</v>
      </c>
      <c r="D60" s="1204"/>
      <c r="E60" s="1205"/>
      <c r="F60" s="130">
        <v>982</v>
      </c>
      <c r="G60" s="130">
        <v>1025</v>
      </c>
      <c r="H60" s="131">
        <v>1037</v>
      </c>
    </row>
    <row r="61" spans="2:8" ht="45.75" customHeight="1" x14ac:dyDescent="0.2">
      <c r="B61" s="129"/>
      <c r="C61" s="1203" t="s">
        <v>560</v>
      </c>
      <c r="D61" s="1204"/>
      <c r="E61" s="1205"/>
      <c r="F61" s="130">
        <v>189</v>
      </c>
      <c r="G61" s="130">
        <v>190</v>
      </c>
      <c r="H61" s="131">
        <v>190</v>
      </c>
    </row>
    <row r="62" spans="2:8" ht="45.75" customHeight="1" thickBot="1" x14ac:dyDescent="0.25">
      <c r="B62" s="132"/>
      <c r="C62" s="1206" t="s">
        <v>561</v>
      </c>
      <c r="D62" s="1207"/>
      <c r="E62" s="1208"/>
      <c r="F62" s="133">
        <v>105</v>
      </c>
      <c r="G62" s="133">
        <v>123</v>
      </c>
      <c r="H62" s="134">
        <v>140</v>
      </c>
    </row>
    <row r="63" spans="2:8" ht="52.5" customHeight="1" thickBot="1" x14ac:dyDescent="0.25">
      <c r="B63" s="135"/>
      <c r="C63" s="1209" t="s">
        <v>49</v>
      </c>
      <c r="D63" s="1209"/>
      <c r="E63" s="1210"/>
      <c r="F63" s="136">
        <v>12452</v>
      </c>
      <c r="G63" s="136">
        <v>12982</v>
      </c>
      <c r="H63" s="137">
        <v>13472</v>
      </c>
    </row>
    <row r="64" spans="2:8" ht="13.2" x14ac:dyDescent="0.2"/>
  </sheetData>
  <sheetProtection algorithmName="SHA-512" hashValue="FkrD1ufg6/FSa/DrPXg27bMa0n3q8rlc//yGbM2SqXm4lFHp4m//kg3VI5Mc8psd3yFJQGCmztA75slFmy2AXg==" saltValue="eYpgGOcJobdNgp9ZVy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521</v>
      </c>
      <c r="G2" s="151"/>
      <c r="H2" s="152"/>
    </row>
    <row r="3" spans="1:8" x14ac:dyDescent="0.2">
      <c r="A3" s="148" t="s">
        <v>514</v>
      </c>
      <c r="B3" s="153"/>
      <c r="C3" s="154"/>
      <c r="D3" s="155">
        <v>106558</v>
      </c>
      <c r="E3" s="156"/>
      <c r="F3" s="157">
        <v>145139</v>
      </c>
      <c r="G3" s="158"/>
      <c r="H3" s="159"/>
    </row>
    <row r="4" spans="1:8" x14ac:dyDescent="0.2">
      <c r="A4" s="160"/>
      <c r="B4" s="161"/>
      <c r="C4" s="162"/>
      <c r="D4" s="163">
        <v>79234</v>
      </c>
      <c r="E4" s="164"/>
      <c r="F4" s="165">
        <v>83762</v>
      </c>
      <c r="G4" s="166"/>
      <c r="H4" s="167"/>
    </row>
    <row r="5" spans="1:8" x14ac:dyDescent="0.2">
      <c r="A5" s="148" t="s">
        <v>516</v>
      </c>
      <c r="B5" s="153"/>
      <c r="C5" s="154"/>
      <c r="D5" s="155">
        <v>69353</v>
      </c>
      <c r="E5" s="156"/>
      <c r="F5" s="157">
        <v>125391</v>
      </c>
      <c r="G5" s="158"/>
      <c r="H5" s="159"/>
    </row>
    <row r="6" spans="1:8" x14ac:dyDescent="0.2">
      <c r="A6" s="160"/>
      <c r="B6" s="161"/>
      <c r="C6" s="162"/>
      <c r="D6" s="163">
        <v>37734</v>
      </c>
      <c r="E6" s="164"/>
      <c r="F6" s="165">
        <v>68516</v>
      </c>
      <c r="G6" s="166"/>
      <c r="H6" s="167"/>
    </row>
    <row r="7" spans="1:8" x14ac:dyDescent="0.2">
      <c r="A7" s="148" t="s">
        <v>517</v>
      </c>
      <c r="B7" s="153"/>
      <c r="C7" s="154"/>
      <c r="D7" s="155">
        <v>99467</v>
      </c>
      <c r="E7" s="156"/>
      <c r="F7" s="157">
        <v>138402</v>
      </c>
      <c r="G7" s="158"/>
      <c r="H7" s="159"/>
    </row>
    <row r="8" spans="1:8" x14ac:dyDescent="0.2">
      <c r="A8" s="160"/>
      <c r="B8" s="161"/>
      <c r="C8" s="162"/>
      <c r="D8" s="163">
        <v>56595</v>
      </c>
      <c r="E8" s="164"/>
      <c r="F8" s="165">
        <v>70652</v>
      </c>
      <c r="G8" s="166"/>
      <c r="H8" s="167"/>
    </row>
    <row r="9" spans="1:8" x14ac:dyDescent="0.2">
      <c r="A9" s="148" t="s">
        <v>518</v>
      </c>
      <c r="B9" s="153"/>
      <c r="C9" s="154"/>
      <c r="D9" s="155">
        <v>44239</v>
      </c>
      <c r="E9" s="156"/>
      <c r="F9" s="157">
        <v>146367</v>
      </c>
      <c r="G9" s="158"/>
      <c r="H9" s="159"/>
    </row>
    <row r="10" spans="1:8" x14ac:dyDescent="0.2">
      <c r="A10" s="160"/>
      <c r="B10" s="161"/>
      <c r="C10" s="162"/>
      <c r="D10" s="163">
        <v>36503</v>
      </c>
      <c r="E10" s="164"/>
      <c r="F10" s="165">
        <v>79441</v>
      </c>
      <c r="G10" s="166"/>
      <c r="H10" s="167"/>
    </row>
    <row r="11" spans="1:8" x14ac:dyDescent="0.2">
      <c r="A11" s="148" t="s">
        <v>519</v>
      </c>
      <c r="B11" s="153"/>
      <c r="C11" s="154"/>
      <c r="D11" s="155">
        <v>40433</v>
      </c>
      <c r="E11" s="156"/>
      <c r="F11" s="157">
        <v>165181</v>
      </c>
      <c r="G11" s="158"/>
      <c r="H11" s="159"/>
    </row>
    <row r="12" spans="1:8" x14ac:dyDescent="0.2">
      <c r="A12" s="160"/>
      <c r="B12" s="161"/>
      <c r="C12" s="168"/>
      <c r="D12" s="163">
        <v>28050</v>
      </c>
      <c r="E12" s="164"/>
      <c r="F12" s="165">
        <v>82246</v>
      </c>
      <c r="G12" s="166"/>
      <c r="H12" s="167"/>
    </row>
    <row r="13" spans="1:8" x14ac:dyDescent="0.2">
      <c r="A13" s="148"/>
      <c r="B13" s="153"/>
      <c r="C13" s="169"/>
      <c r="D13" s="170">
        <v>72010</v>
      </c>
      <c r="E13" s="171"/>
      <c r="F13" s="172">
        <v>144096</v>
      </c>
      <c r="G13" s="173"/>
      <c r="H13" s="159"/>
    </row>
    <row r="14" spans="1:8" x14ac:dyDescent="0.2">
      <c r="A14" s="160"/>
      <c r="B14" s="161"/>
      <c r="C14" s="162"/>
      <c r="D14" s="163">
        <v>47623</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6.06</v>
      </c>
      <c r="C19" s="174">
        <f>ROUND(VALUE(SUBSTITUTE(実質収支比率等に係る経年分析!G$48,"▲","-")),2)</f>
        <v>6.89</v>
      </c>
      <c r="D19" s="174">
        <f>ROUND(VALUE(SUBSTITUTE(実質収支比率等に係る経年分析!H$48,"▲","-")),2)</f>
        <v>8.06</v>
      </c>
      <c r="E19" s="174">
        <f>ROUND(VALUE(SUBSTITUTE(実質収支比率等に係る経年分析!I$48,"▲","-")),2)</f>
        <v>9.94</v>
      </c>
      <c r="F19" s="174">
        <f>ROUND(VALUE(SUBSTITUTE(実質収支比率等に係る経年分析!J$48,"▲","-")),2)</f>
        <v>2.85</v>
      </c>
    </row>
    <row r="20" spans="1:11" x14ac:dyDescent="0.2">
      <c r="A20" s="174" t="s">
        <v>53</v>
      </c>
      <c r="B20" s="174">
        <f>ROUND(VALUE(SUBSTITUTE(実質収支比率等に係る経年分析!F$47,"▲","-")),2)</f>
        <v>27.74</v>
      </c>
      <c r="C20" s="174">
        <f>ROUND(VALUE(SUBSTITUTE(実質収支比率等に係る経年分析!G$47,"▲","-")),2)</f>
        <v>26.28</v>
      </c>
      <c r="D20" s="174">
        <f>ROUND(VALUE(SUBSTITUTE(実質収支比率等に係る経年分析!H$47,"▲","-")),2)</f>
        <v>24.45</v>
      </c>
      <c r="E20" s="174">
        <f>ROUND(VALUE(SUBSTITUTE(実質収支比率等に係る経年分析!I$47,"▲","-")),2)</f>
        <v>26.48</v>
      </c>
      <c r="F20" s="174">
        <f>ROUND(VALUE(SUBSTITUTE(実質収支比率等に係る経年分析!J$47,"▲","-")),2)</f>
        <v>28.57</v>
      </c>
    </row>
    <row r="21" spans="1:11" x14ac:dyDescent="0.2">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-1.21</v>
      </c>
      <c r="E21" s="174">
        <f>IF(ISNUMBER(VALUE(SUBSTITUTE(実質収支比率等に係る経年分析!I$49,"▲","-"))),ROUND(VALUE(SUBSTITUTE(実質収支比率等に係る経年分析!I$49,"▲","-")),2),NA())</f>
        <v>-1.22</v>
      </c>
      <c r="F21" s="174">
        <f>IF(ISNUMBER(VALUE(SUBSTITUTE(実質収支比率等に係る経年分析!J$49,"▲","-"))),ROUND(VALUE(SUBSTITUTE(実質収支比率等に係る経年分析!J$49,"▲","-")),2),NA())</f>
        <v>-9.09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江北町後期高齢者医療特別会計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江北町下水道事業特別会計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2">
      <c r="A34" s="175" t="str">
        <f>IF(連結実質赤字比率に係る赤字・黒字の構成分析!C$36="",NA(),連結実質赤字比率に係る赤字・黒字の構成分析!C$36)</f>
        <v>江北町国民健康保険事業特別会計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2">
      <c r="A36" s="175" t="str">
        <f>IF(連結実質赤字比率に係る赤字・黒字の構成分析!C$34="",NA(),連結実質赤字比率に係る赤字・黒字の構成分析!C$34)</f>
        <v>江北町無資力臨鉱ポンプ等維持管理事業特別会計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7.0000000000000007E-2</v>
      </c>
      <c r="J36" s="175">
        <f>IF(ROUND(VALUE(SUBSTITUTE(連結実質赤字比率に係る赤字・黒字の構成分析!J$34,"▲", "-")), 2) &lt; 0, ABS(ROUND(VALUE(SUBSTITUTE(連結実質赤字比率に係る赤字・黒字の構成分析!J$34,"▲", "-")), 2)), NA())</f>
        <v>2.58</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567</v>
      </c>
      <c r="E42" s="176"/>
      <c r="F42" s="176"/>
      <c r="G42" s="176">
        <f>'実質公債費比率（分子）の構造'!L$52</f>
        <v>556</v>
      </c>
      <c r="H42" s="176"/>
      <c r="I42" s="176"/>
      <c r="J42" s="176">
        <f>'実質公債費比率（分子）の構造'!M$52</f>
        <v>550</v>
      </c>
      <c r="K42" s="176"/>
      <c r="L42" s="176"/>
      <c r="M42" s="176">
        <f>'実質公債費比率（分子）の構造'!N$52</f>
        <v>547</v>
      </c>
      <c r="N42" s="176"/>
      <c r="O42" s="176"/>
      <c r="P42" s="176">
        <f>'実質公債費比率（分子）の構造'!O$52</f>
        <v>578</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52</v>
      </c>
      <c r="C45" s="176"/>
      <c r="D45" s="176"/>
      <c r="E45" s="176">
        <f>'実質公債費比率（分子）の構造'!L$49</f>
        <v>50</v>
      </c>
      <c r="F45" s="176"/>
      <c r="G45" s="176"/>
      <c r="H45" s="176">
        <f>'実質公債費比率（分子）の構造'!M$49</f>
        <v>52</v>
      </c>
      <c r="I45" s="176"/>
      <c r="J45" s="176"/>
      <c r="K45" s="176">
        <f>'実質公債費比率（分子）の構造'!N$49</f>
        <v>54</v>
      </c>
      <c r="L45" s="176"/>
      <c r="M45" s="176"/>
      <c r="N45" s="176">
        <f>'実質公債費比率（分子）の構造'!O$49</f>
        <v>54</v>
      </c>
      <c r="O45" s="176"/>
      <c r="P45" s="176"/>
    </row>
    <row r="46" spans="1:16" x14ac:dyDescent="0.2">
      <c r="A46" s="176" t="s">
        <v>64</v>
      </c>
      <c r="B46" s="176">
        <f>'実質公債費比率（分子）の構造'!K$48</f>
        <v>384</v>
      </c>
      <c r="C46" s="176"/>
      <c r="D46" s="176"/>
      <c r="E46" s="176">
        <f>'実質公債費比率（分子）の構造'!L$48</f>
        <v>395</v>
      </c>
      <c r="F46" s="176"/>
      <c r="G46" s="176"/>
      <c r="H46" s="176">
        <f>'実質公債費比率（分子）の構造'!M$48</f>
        <v>384</v>
      </c>
      <c r="I46" s="176"/>
      <c r="J46" s="176"/>
      <c r="K46" s="176">
        <f>'実質公債費比率（分子）の構造'!N$48</f>
        <v>401</v>
      </c>
      <c r="L46" s="176"/>
      <c r="M46" s="176"/>
      <c r="N46" s="176">
        <f>'実質公債費比率（分子）の構造'!O$48</f>
        <v>410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431</v>
      </c>
      <c r="C49" s="176"/>
      <c r="D49" s="176"/>
      <c r="E49" s="176">
        <f>'実質公債費比率（分子）の構造'!L$45</f>
        <v>429</v>
      </c>
      <c r="F49" s="176"/>
      <c r="G49" s="176"/>
      <c r="H49" s="176">
        <f>'実質公債費比率（分子）の構造'!M$45</f>
        <v>426</v>
      </c>
      <c r="I49" s="176"/>
      <c r="J49" s="176"/>
      <c r="K49" s="176">
        <f>'実質公債費比率（分子）の構造'!N$45</f>
        <v>419</v>
      </c>
      <c r="L49" s="176"/>
      <c r="M49" s="176"/>
      <c r="N49" s="176">
        <f>'実質公債費比率（分子）の構造'!O$45</f>
        <v>479</v>
      </c>
      <c r="O49" s="176"/>
      <c r="P49" s="176"/>
    </row>
    <row r="50" spans="1:16" x14ac:dyDescent="0.2">
      <c r="A50" s="176" t="s">
        <v>67</v>
      </c>
      <c r="B50" s="176" t="e">
        <f>NA()</f>
        <v>#N/A</v>
      </c>
      <c r="C50" s="176">
        <f>IF(ISNUMBER('実質公債費比率（分子）の構造'!K$53),'実質公債費比率（分子）の構造'!K$53,NA())</f>
        <v>300</v>
      </c>
      <c r="D50" s="176" t="e">
        <f>NA()</f>
        <v>#N/A</v>
      </c>
      <c r="E50" s="176" t="e">
        <f>NA()</f>
        <v>#N/A</v>
      </c>
      <c r="F50" s="176">
        <f>IF(ISNUMBER('実質公債費比率（分子）の構造'!L$53),'実質公債費比率（分子）の構造'!L$53,NA())</f>
        <v>318</v>
      </c>
      <c r="G50" s="176" t="e">
        <f>NA()</f>
        <v>#N/A</v>
      </c>
      <c r="H50" s="176" t="e">
        <f>NA()</f>
        <v>#N/A</v>
      </c>
      <c r="I50" s="176">
        <f>IF(ISNUMBER('実質公債費比率（分子）の構造'!M$53),'実質公債費比率（分子）の構造'!M$53,NA())</f>
        <v>312</v>
      </c>
      <c r="J50" s="176" t="e">
        <f>NA()</f>
        <v>#N/A</v>
      </c>
      <c r="K50" s="176" t="e">
        <f>NA()</f>
        <v>#N/A</v>
      </c>
      <c r="L50" s="176">
        <f>IF(ISNUMBER('実質公債費比率（分子）の構造'!N$53),'実質公債費比率（分子）の構造'!N$53,NA())</f>
        <v>327</v>
      </c>
      <c r="M50" s="176" t="e">
        <f>NA()</f>
        <v>#N/A</v>
      </c>
      <c r="N50" s="176" t="e">
        <f>NA()</f>
        <v>#N/A</v>
      </c>
      <c r="O50" s="176">
        <f>IF(ISNUMBER('実質公債費比率（分子）の構造'!O$53),'実質公債費比率（分子）の構造'!O$53,NA())</f>
        <v>365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5445</v>
      </c>
      <c r="E56" s="175"/>
      <c r="F56" s="175"/>
      <c r="G56" s="175">
        <f>'将来負担比率（分子）の構造'!J$52</f>
        <v>5485</v>
      </c>
      <c r="H56" s="175"/>
      <c r="I56" s="175"/>
      <c r="J56" s="175">
        <f>'将来負担比率（分子）の構造'!K$52</f>
        <v>6024</v>
      </c>
      <c r="K56" s="175"/>
      <c r="L56" s="175"/>
      <c r="M56" s="175">
        <f>'将来負担比率（分子）の構造'!L$52</f>
        <v>5706</v>
      </c>
      <c r="N56" s="175"/>
      <c r="O56" s="175"/>
      <c r="P56" s="175">
        <f>'将来負担比率（分子）の構造'!M$52</f>
        <v>5327</v>
      </c>
    </row>
    <row r="57" spans="1:16" x14ac:dyDescent="0.2">
      <c r="A57" s="175" t="s">
        <v>42</v>
      </c>
      <c r="B57" s="175"/>
      <c r="C57" s="175"/>
      <c r="D57" s="175">
        <f>'将来負担比率（分子）の構造'!I$51</f>
        <v>98</v>
      </c>
      <c r="E57" s="175"/>
      <c r="F57" s="175"/>
      <c r="G57" s="175">
        <f>'将来負担比率（分子）の構造'!J$51</f>
        <v>85</v>
      </c>
      <c r="H57" s="175"/>
      <c r="I57" s="175"/>
      <c r="J57" s="175">
        <f>'将来負担比率（分子）の構造'!K$51</f>
        <v>64</v>
      </c>
      <c r="K57" s="175"/>
      <c r="L57" s="175"/>
      <c r="M57" s="175">
        <f>'将来負担比率（分子）の構造'!L$51</f>
        <v>38</v>
      </c>
      <c r="N57" s="175"/>
      <c r="O57" s="175"/>
      <c r="P57" s="175">
        <f>'将来負担比率（分子）の構造'!M$51</f>
        <v>17</v>
      </c>
    </row>
    <row r="58" spans="1:16" x14ac:dyDescent="0.2">
      <c r="A58" s="175" t="s">
        <v>41</v>
      </c>
      <c r="B58" s="175"/>
      <c r="C58" s="175"/>
      <c r="D58" s="175">
        <f>'将来負担比率（分子）の構造'!I$50</f>
        <v>12619</v>
      </c>
      <c r="E58" s="175"/>
      <c r="F58" s="175"/>
      <c r="G58" s="175">
        <f>'将来負担比率（分子）の構造'!J$50</f>
        <v>12759</v>
      </c>
      <c r="H58" s="175"/>
      <c r="I58" s="175"/>
      <c r="J58" s="175">
        <f>'将来負担比率（分子）の構造'!K$50</f>
        <v>13217</v>
      </c>
      <c r="K58" s="175"/>
      <c r="L58" s="175"/>
      <c r="M58" s="175">
        <f>'将来負担比率（分子）の構造'!L$50</f>
        <v>13756</v>
      </c>
      <c r="N58" s="175"/>
      <c r="O58" s="175"/>
      <c r="P58" s="175">
        <f>'将来負担比率（分子）の構造'!M$50</f>
        <v>14271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763</v>
      </c>
      <c r="C62" s="175"/>
      <c r="D62" s="175"/>
      <c r="E62" s="175">
        <f>'将来負担比率（分子）の構造'!J$45</f>
        <v>735</v>
      </c>
      <c r="F62" s="175"/>
      <c r="G62" s="175"/>
      <c r="H62" s="175">
        <f>'将来負担比率（分子）の構造'!K$45</f>
        <v>696</v>
      </c>
      <c r="I62" s="175"/>
      <c r="J62" s="175"/>
      <c r="K62" s="175">
        <f>'将来負担比率（分子）の構造'!L$45</f>
        <v>688</v>
      </c>
      <c r="L62" s="175"/>
      <c r="M62" s="175"/>
      <c r="N62" s="175">
        <f>'将来負担比率（分子）の構造'!M$45</f>
        <v>625</v>
      </c>
      <c r="O62" s="175"/>
      <c r="P62" s="175"/>
    </row>
    <row r="63" spans="1:16" x14ac:dyDescent="0.2">
      <c r="A63" s="175" t="s">
        <v>34</v>
      </c>
      <c r="B63" s="175">
        <f>'将来負担比率（分子）の構造'!I$44</f>
        <v>505</v>
      </c>
      <c r="C63" s="175"/>
      <c r="D63" s="175"/>
      <c r="E63" s="175">
        <f>'将来負担比率（分子）の構造'!J$44</f>
        <v>457</v>
      </c>
      <c r="F63" s="175"/>
      <c r="G63" s="175"/>
      <c r="H63" s="175">
        <f>'将来負担比率（分子）の構造'!K$44</f>
        <v>465</v>
      </c>
      <c r="I63" s="175"/>
      <c r="J63" s="175"/>
      <c r="K63" s="175">
        <f>'将来負担比率（分子）の構造'!L$44</f>
        <v>504</v>
      </c>
      <c r="L63" s="175"/>
      <c r="M63" s="175"/>
      <c r="N63" s="175">
        <f>'将来負担比率（分子）の構造'!M$44</f>
        <v>456</v>
      </c>
      <c r="O63" s="175"/>
      <c r="P63" s="175"/>
    </row>
    <row r="64" spans="1:16" x14ac:dyDescent="0.2">
      <c r="A64" s="175" t="s">
        <v>33</v>
      </c>
      <c r="B64" s="175">
        <f>'将来負担比率（分子）の構造'!I$43</f>
        <v>4934</v>
      </c>
      <c r="C64" s="175"/>
      <c r="D64" s="175"/>
      <c r="E64" s="175">
        <f>'将来負担比率（分子）の構造'!J$43</f>
        <v>4854</v>
      </c>
      <c r="F64" s="175"/>
      <c r="G64" s="175"/>
      <c r="H64" s="175">
        <f>'将来負担比率（分子）の構造'!K$43</f>
        <v>4500</v>
      </c>
      <c r="I64" s="175"/>
      <c r="J64" s="175"/>
      <c r="K64" s="175">
        <f>'将来負担比率（分子）の構造'!L$43</f>
        <v>4212</v>
      </c>
      <c r="L64" s="175"/>
      <c r="M64" s="175"/>
      <c r="N64" s="175">
        <f>'将来負担比率（分子）の構造'!M$43</f>
        <v>3940</v>
      </c>
      <c r="O64" s="175"/>
      <c r="P64" s="175"/>
    </row>
    <row r="65" spans="1:16" x14ac:dyDescent="0.2">
      <c r="A65" s="175" t="s">
        <v>32</v>
      </c>
      <c r="B65" s="175">
        <f>'将来負担比率（分子）の構造'!I$42</f>
        <v>7</v>
      </c>
      <c r="C65" s="175"/>
      <c r="D65" s="175"/>
      <c r="E65" s="175">
        <f>'将来負担比率（分子）の構造'!J$42</f>
        <v>7</v>
      </c>
      <c r="F65" s="175"/>
      <c r="G65" s="175"/>
      <c r="H65" s="175">
        <f>'将来負担比率（分子）の構造'!K$42</f>
        <v>7</v>
      </c>
      <c r="I65" s="175"/>
      <c r="J65" s="175"/>
      <c r="K65" s="175">
        <f>'将来負担比率（分子）の構造'!L$42</f>
        <v>7</v>
      </c>
      <c r="L65" s="175"/>
      <c r="M65" s="175"/>
      <c r="N65" s="175">
        <f>'将来負担比率（分子）の構造'!M$42</f>
        <v>7</v>
      </c>
      <c r="O65" s="175"/>
      <c r="P65" s="175"/>
    </row>
    <row r="66" spans="1:16" x14ac:dyDescent="0.2">
      <c r="A66" s="175" t="s">
        <v>31</v>
      </c>
      <c r="B66" s="175">
        <f>'将来負担比率（分子）の構造'!I$41</f>
        <v>4698</v>
      </c>
      <c r="C66" s="175"/>
      <c r="D66" s="175"/>
      <c r="E66" s="175">
        <f>'将来負担比率（分子）の構造'!J$41</f>
        <v>4870</v>
      </c>
      <c r="F66" s="175"/>
      <c r="G66" s="175"/>
      <c r="H66" s="175">
        <f>'将来負担比率（分子）の構造'!K$41</f>
        <v>5189</v>
      </c>
      <c r="I66" s="175"/>
      <c r="J66" s="175"/>
      <c r="K66" s="175">
        <f>'将来負担比率（分子）の構造'!L$41</f>
        <v>5061</v>
      </c>
      <c r="L66" s="175"/>
      <c r="M66" s="175"/>
      <c r="N66" s="175">
        <f>'将来負担比率（分子）の構造'!M$41</f>
        <v>4737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806</v>
      </c>
      <c r="C72" s="179">
        <f>基金残高に係る経年分析!G55</f>
        <v>860</v>
      </c>
      <c r="D72" s="179">
        <f>基金残高に係る経年分析!H55</f>
        <v>954</v>
      </c>
    </row>
    <row r="73" spans="1:16" x14ac:dyDescent="0.2">
      <c r="A73" s="178" t="s">
        <v>74</v>
      </c>
      <c r="B73" s="179">
        <f>基金残高に係る経年分析!F56</f>
        <v>1041</v>
      </c>
      <c r="C73" s="179">
        <f>基金残高に係る経年分析!G56</f>
        <v>1150</v>
      </c>
      <c r="D73" s="179">
        <f>基金残高に係る経年分析!H56</f>
        <v>1194</v>
      </c>
    </row>
    <row r="74" spans="1:16" x14ac:dyDescent="0.2">
      <c r="A74" s="178" t="s">
        <v>75</v>
      </c>
      <c r="B74" s="179">
        <f>基金残高に係る経年分析!F57</f>
        <v>10604</v>
      </c>
      <c r="C74" s="179">
        <f>基金残高に係る経年分析!G57</f>
        <v>10972</v>
      </c>
      <c r="D74" s="179">
        <f>基金残高に係る経年分析!H57</f>
        <v>11325</v>
      </c>
    </row>
  </sheetData>
  <sheetProtection algorithmName="SHA-512" hashValue="pPKbNDXd5rj5JHYZiyFxkF0335IAXfyE2GhhaT543Sr8SeM8lClaTsNnTdnh+6DfQEfMQdBCgN7wgIMkYwOwGw==" saltValue="mMrVdd5b8K02SBUvq9rY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2025-03-17T00:11:26Z</cp:lastPrinted>
  <dcterms:created xsi:type="dcterms:W3CDTF">2025-02-19T05:04:26Z</dcterms:created>
  <dcterms:modified xsi:type="dcterms:W3CDTF">2025-03-18T07:41:43Z</dcterms:modified>
  <cp:category/>
</cp:coreProperties>
</file>