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99.2\総務課\総務課財政係\財政状況資料集関係\令和５年度分\(7.3.3)【照会：3月11日（火）期限】令和５年度財政状況資料集の作成等について\提出\"/>
    </mc:Choice>
  </mc:AlternateContent>
  <xr:revisionPtr revIDLastSave="0" documentId="13_ncr:1_{5D2387FE-EF6C-4198-B532-0DA227540E7E}"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5" i="10" l="1"/>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BW34" i="10"/>
  <c r="BW35" i="10" s="1"/>
  <c r="BW36" i="10" s="1"/>
  <c r="BW37" i="10" s="1"/>
  <c r="BW38" i="10" s="1"/>
  <c r="BW39" i="10" s="1"/>
  <c r="BW40" i="10" s="1"/>
  <c r="BW41" i="10" s="1"/>
  <c r="BW42" i="10" s="1"/>
  <c r="BW43" i="10" s="1"/>
  <c r="BE34" i="10"/>
  <c r="AM34" i="10"/>
  <c r="C34" i="10"/>
  <c r="C35" i="10" s="1"/>
  <c r="U34" i="10" s="1"/>
  <c r="U35"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<sst xmlns="http://schemas.openxmlformats.org/spreadsheetml/2006/main" count="1083" uniqueCount="556">
  <si>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</si>
  <si>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</si>
  <si>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</si>
  <si>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</si>
  <si>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</si>
  <si>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</si>
  <si>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</si>
  <si>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</si>
  <si>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</si>
  <si>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</si>
  <si>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</si>
  <si>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</si>
  <si>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</si>
  <si>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</si>
  <si>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</si>
  <si>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</si>
  <si>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</si>
  <si>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</si>
  <si>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</si>
  <si>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</si>
  <si>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</si>
  <si>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</si>
  <si>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</si>
  <si>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</si>
  <si>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</si>
  <si>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</si>
  <si>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</si>
  <si>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</si>
  <si>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</si>
  <si>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</si>
  <si>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</si>
  <si>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</si>
  <si>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</si>
  <si>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</si>
  <si>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</si>
  <si>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</si>
  <si>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</si>
  <si>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</si>
  <si>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</si>
  <si>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</si>
  <si>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</si>
  <si>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</si>
  <si>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</si>
  <si>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</si>
  <si>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</si>
  <si>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</si>
  <si>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</si>
  <si>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</si>
  <si>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</si>
  <si>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</si>
  <si>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</si>
  <si>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</si>
  <si>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</si>
  <si>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</si>
  <si>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</si>
  <si>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</si>
  <si>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</si>
  <si>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</si>
  <si>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</si>
  <si>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</si>
  <si>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</si>
  <si>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</si>
  <si>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</si>
  <si>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</si>
  <si>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</si>
  <si>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</si>
  <si>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</si>
  <si>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</si>
  <si>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</si>
  <si>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</si>
  <si>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</si>
  <si>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</si>
  <si>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</si>
  <si>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</si>
  <si>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</si>
  <si>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</si>
  <si>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</si>
  <si>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</si>
  <si>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</si>
  <si>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</si>
  <si>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</si>
  <si>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</si>
  <si>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</si>
  <si>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</si>
  <si>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</si>
  <si>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</si>
  <si>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</si>
  <si>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</si>
  <si>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</si>
  <si>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</si>
  <si>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</si>
  <si>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</si>
  <si>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</si>
  <si>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</si>
  <si>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</si>
  <si>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</si>
  <si>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</si>
  <si>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</si>
  <si>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</si>
  <si>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</si>
  <si>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</si>
  <si>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</si>
  <si>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</si>
  <si>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</si>
  <si>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</si>
  <si>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</si>
  <si>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</si>
  <si>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</si>
  <si>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</si>
  <si>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</si>
  <si>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</si>
  <si>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</si>
  <si>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</si>
  <si>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</si>
  <si>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</si>
  <si>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</si>
  <si>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</si>
  <si>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</si>
  <si>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</si>
  <si>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</si>
  <si>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</si>
  <si>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</si>
  <si>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</si>
  <si>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</si>
  <si>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</si>
  <si>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</si>
  <si>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</si>
  <si>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</si>
  <si>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</si>
  <si>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</si>
  <si>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</si>
  <si>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</si>
  <si>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</si>
  <si>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</si>
  <si>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</si>
  <si>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</si>
  <si>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</si>
  <si>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</si>
  <si>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</si>
  <si>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</si>
  <si>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</si>
  <si>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</si>
  <si>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</si>
  <si>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</si>
  <si>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</si>
  <si>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</si>
  <si>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</si>
  <si>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</si>
  <si>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</si>
  <si>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</si>
  <si>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</si>
  <si>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</si>
  <si>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</si>
  <si>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</si>
  <si>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</si>
  <si>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</si>
  <si>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</si>
  <si>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</si>
  <si>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</si>
  <si>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</si>
  <si>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</si>
  <si>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</si>
  <si>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</si>
  <si>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</si>
  <si>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</si>
  <si>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</si>
  <si>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</si>
  <si>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</si>
  <si>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</si>
  <si>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</si>
  <si>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</si>
  <si>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</si>
  <si>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</si>
  <si>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</si>
  <si>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</si>
  <si>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</si>
  <si>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</si>
  <si>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</si>
  <si>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</si>
  <si>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</si>
  <si>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</si>
  <si>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</si>
  <si>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</si>
  <si>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</si>
  <si>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</si>
  <si>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</si>
  <si>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</si>
  <si>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</si>
  <si>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</si>
  <si>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</si>
  <si>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</si>
  <si>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</si>
  <si>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</si>
  <si>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</si>
  <si>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</si>
  <si>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</si>
  <si>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</si>
  <si>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</si>
  <si>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</si>
  <si>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</si>
  <si>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</si>
  <si>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</si>
  <si>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</si>
  <si>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</si>
  <si>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佐賀県大町町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</si>
  <si>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</si>
  <si>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</si>
  <si>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</si>
  <si>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</si>
  <si>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</si>
  <si>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</si>
  <si>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</si>
  <si>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</si>
  <si>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</si>
  <si>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</si>
  <si>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</si>
  <si>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</si>
  <si>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</si>
  <si>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</si>
  <si>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</si>
  <si>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</si>
  <si>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</si>
  <si>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</si>
  <si>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</si>
  <si>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</si>
  <si>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</si>
  <si>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</si>
  <si>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</si>
  <si>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</si>
  <si>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</si>
  <si>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</si>
  <si>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</si>
  <si>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</si>
  <si>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</si>
  <si>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</si>
  <si>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</si>
  <si>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</si>
  <si>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</si>
  <si>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</si>
  <si>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</si>
  <si>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</si>
  <si>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</si>
  <si>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</si>
  <si>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</si>
  <si>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</si>
  <si>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</si>
  <si>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</si>
  <si>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</si>
  <si>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</si>
  <si>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</si>
  <si>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</si>
  <si>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</si>
  <si>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</si>
  <si>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</si>
  <si>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</si>
  <si>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</si>
  <si>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</si>
  <si>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</si>
  <si>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</si>
  <si>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</si>
  <si>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</si>
  <si>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</si>
  <si>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</si>
  <si>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</si>
  <si>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</si>
  <si>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</si>
  <si>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</si>
  <si>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</si>
  <si>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</si>
  <si>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</si>
  <si>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</si>
  <si>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</si>
  <si>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</si>
  <si>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</si>
  <si>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</si>
  <si>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</si>
  <si>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</si>
  <si>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</si>
  <si>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</si>
  <si>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</si>
  <si>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</si>
  <si>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</si>
  <si>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</si>
  <si>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</si>
  <si>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</si>
  <si>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</si>
  <si>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</si>
  <si>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</si>
  <si>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</si>
  <si>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</si>
  <si>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</si>
  <si>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</si>
  <si>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</si>
  <si>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</si>
  <si>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</si>
  <si>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</si>
  <si>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</si>
  <si>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</si>
  <si>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</si>
  <si>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</si>
  <si>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</si>
  <si>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</si>
  <si>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</si>
  <si>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</si>
  <si>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</si>
  <si>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</si>
  <si>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</si>
  <si>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</si>
  <si>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</si>
  <si>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</si>
  <si>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</si>
  <si>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</si>
  <si>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</si>
  <si>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</si>
  <si>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</si>
  <si>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</si>
  <si>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</si>
  <si>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</si>
  <si>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</si>
  <si>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</si>
  <si>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工業用水道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</si>
  <si>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</si>
  <si>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</si>
  <si>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</si>
  <si>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</si>
  <si>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</si>
  <si>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</si>
  <si>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</si>
  <si>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</si>
  <si>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</si>
  <si>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</si>
  <si>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</si>
  <si>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</si>
  <si>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</si>
  <si>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</si>
  <si>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</si>
  <si>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</si>
  <si>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</si>
  <si>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</si>
  <si>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</si>
  <si>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</si>
  <si>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</si>
  <si>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</si>
  <si>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</si>
  <si>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</si>
  <si>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</si>
  <si>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</si>
  <si>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</si>
  <si>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</si>
  <si>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</si>
  <si>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</si>
  <si>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</si>
  <si>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</si>
  <si>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</si>
  <si>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</si>
  <si>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佐賀県大町町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</si>
  <si>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</si>
  <si>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</si>
  <si>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</si>
  <si>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</si>
  <si>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</si>
  <si>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</si>
  <si>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</si>
  <si>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</si>
  <si>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</si>
  <si>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</si>
  <si>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</si>
  <si>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</si>
  <si>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</si>
  <si>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</si>
  <si>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</si>
  <si>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</si>
  <si>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</si>
  <si>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</si>
  <si>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</si>
  <si>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</si>
  <si>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灌漑用水ポンプ施設維持管理事業特別会計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</si>
  <si>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</si>
  <si>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</si>
  <si>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</si>
  <si>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</si>
  <si>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</si>
  <si>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</si>
  <si>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</si>
  <si>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</si>
  <si>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</si>
  <si>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</si>
  <si>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</si>
  <si>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</si>
  <si>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</si>
  <si>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</si>
  <si>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</si>
  <si>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</si>
  <si>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</si>
  <si>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</si>
  <si>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</si>
  <si>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</si>
  <si>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</si>
  <si>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</si>
  <si>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</si>
  <si>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</si>
  <si>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</si>
  <si>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</si>
  <si>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</si>
  <si>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</si>
  <si>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</si>
  <si>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</si>
  <si>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</si>
  <si>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</si>
  <si>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</si>
  <si>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</si>
  <si>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</si>
  <si>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</si>
  <si>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</si>
  <si>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</si>
  <si>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</si>
  <si>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</si>
  <si>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</si>
  <si>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</si>
  <si>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</si>
  <si>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</si>
  <si>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</si>
  <si>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</si>
  <si>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</si>
  <si>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</si>
  <si>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</si>
  <si>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</si>
  <si>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</si>
  <si>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</si>
  <si>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</si>
  <si>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</si>
  <si>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</si>
  <si>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</si>
  <si>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</si>
  <si>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</si>
  <si>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</si>
  <si>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</si>
  <si>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</si>
  <si>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</si>
  <si>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</si>
  <si>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</si>
  <si>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</si>
  <si>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</si>
  <si>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</si>
  <si>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</si>
  <si>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</si>
  <si>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</si>
  <si>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</si>
  <si>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</si>
  <si>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</si>
  <si>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</si>
  <si>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</si>
  <si>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</si>
  <si>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</si>
  <si>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</si>
  <si>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</si>
  <si>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</si>
  <si>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</si>
  <si>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</si>
  <si>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</si>
  <si>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</si>
  <si>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</si>
  <si>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</si>
  <si>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</si>
  <si>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</si>
  <si>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</si>
  <si>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</si>
  <si>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</si>
  <si>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</si>
  <si>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</si>
  <si>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</si>
  <si>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</si>
  <si>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</si>
  <si>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</si>
  <si>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</si>
  <si>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</si>
  <si>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</si>
  <si>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</si>
  <si>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</si>
  <si>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</si>
  <si>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</si>
  <si>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</si>
  <si>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</si>
  <si>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</si>
  <si>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</si>
  <si>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</si>
  <si>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</si>
  <si>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</si>
  <si>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</si>
  <si>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</si>
  <si>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</si>
  <si>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</si>
  <si>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</si>
  <si>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</si>
  <si>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</si>
  <si>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</si>
  <si>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</si>
  <si>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</si>
  <si>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</si>
  <si>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</si>
  <si>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</si>
  <si>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</si>
  <si>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</si>
  <si>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</si>
  <si>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</si>
  <si>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</si>
  <si>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</si>
  <si>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</si>
  <si>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</si>
  <si>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</si>
  <si>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</si>
  <si>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</si>
  <si>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</si>
  <si>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</si>
  <si>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</si>
  <si>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</si>
  <si>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</si>
  <si>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</si>
  <si>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</si>
  <si>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</si>
  <si>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</si>
  <si>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</si>
  <si>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</si>
  <si>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</si>
  <si>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</si>
  <si>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</si>
  <si>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4.08</t>
  </si>
  <si>
    <t>▲ 7.79</t>
  </si>
  <si>
    <t>▲ 5.57</t>
  </si>
  <si>
    <t>一般会計</t>
  </si>
  <si>
    <t>国民健康保険特別会計</t>
  </si>
  <si>
    <t>灌漑用水ポンプ施設維持管理事業特別会計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</si>
  <si>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</si>
  <si>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</si>
  <si>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</si>
  <si>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</si>
  <si>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</si>
  <si>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</si>
  <si>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</si>
  <si>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</si>
  <si>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杵藤地区広域市町村圏組合（一般会計）</t>
    <rPh sb="0" eb="2">
      <t>キトウ</t>
    </rPh>
    <rPh sb="2" eb="4">
      <t>チク</t>
    </rPh>
    <rPh sb="4" eb="6">
      <t>コウイキ</t>
    </rPh>
    <rPh sb="6" eb="9">
      <t>シチョウソン</t>
    </rPh>
    <rPh sb="9" eb="10">
      <t>ケン</t>
    </rPh>
    <rPh sb="10" eb="12">
      <t>クミアイ</t>
    </rPh>
    <rPh sb="13" eb="15">
      <t>イッパン</t>
    </rPh>
    <rPh sb="15" eb="17">
      <t>カイケイ</t>
    </rPh>
    <phoneticPr fontId="10"/>
  </si>
  <si>
    <t>杵藤地区広域市町村圏組合（特別会計）</t>
    <rPh sb="13" eb="15">
      <t>トクベツ</t>
    </rPh>
    <rPh sb="15" eb="17">
      <t>カイケイ</t>
    </rPh>
    <phoneticPr fontId="10"/>
  </si>
  <si>
    <t>杵島工業用水道企業団</t>
    <rPh sb="0" eb="2">
      <t>キシマ</t>
    </rPh>
    <rPh sb="2" eb="4">
      <t>コウギョウ</t>
    </rPh>
    <rPh sb="4" eb="6">
      <t>ヨウスイ</t>
    </rPh>
    <rPh sb="6" eb="7">
      <t>ドウ</t>
    </rPh>
    <rPh sb="7" eb="9">
      <t>キギョウ</t>
    </rPh>
    <rPh sb="9" eb="10">
      <t>ダン</t>
    </rPh>
    <phoneticPr fontId="10"/>
  </si>
  <si>
    <t>佐賀西部広域水道企業団</t>
    <rPh sb="0" eb="2">
      <t>サガ</t>
    </rPh>
    <rPh sb="2" eb="4">
      <t>セイブ</t>
    </rPh>
    <rPh sb="4" eb="6">
      <t>コウイキ</t>
    </rPh>
    <rPh sb="6" eb="8">
      <t>スイドウ</t>
    </rPh>
    <rPh sb="8" eb="10">
      <t>キギョウ</t>
    </rPh>
    <rPh sb="10" eb="11">
      <t>ダン</t>
    </rPh>
    <phoneticPr fontId="10"/>
  </si>
  <si>
    <t>佐賀県西部広域環境組合</t>
    <rPh sb="0" eb="2">
      <t>サガ</t>
    </rPh>
    <rPh sb="2" eb="3">
      <t>ケン</t>
    </rPh>
    <rPh sb="3" eb="5">
      <t>セイブ</t>
    </rPh>
    <rPh sb="5" eb="7">
      <t>コウイキ</t>
    </rPh>
    <rPh sb="7" eb="9">
      <t>カンキョウ</t>
    </rPh>
    <rPh sb="9" eb="11">
      <t>クミアイ</t>
    </rPh>
    <phoneticPr fontId="10"/>
  </si>
  <si>
    <t>佐賀県後期高齢者医療広域連合（一般会計）</t>
    <rPh sb="0" eb="3">
      <t>サガケン</t>
    </rPh>
    <rPh sb="3" eb="5">
      <t>コウキ</t>
    </rPh>
    <rPh sb="5" eb="7">
      <t>コウレイ</t>
    </rPh>
    <rPh sb="7" eb="8">
      <t>シャ</t>
    </rPh>
    <rPh sb="8" eb="10">
      <t>イリョウ</t>
    </rPh>
    <rPh sb="10" eb="12">
      <t>コウイキ</t>
    </rPh>
    <rPh sb="12" eb="14">
      <t>レンゴウ</t>
    </rPh>
    <rPh sb="15" eb="17">
      <t>イッパン</t>
    </rPh>
    <rPh sb="17" eb="19">
      <t>カイケイ</t>
    </rPh>
    <phoneticPr fontId="10"/>
  </si>
  <si>
    <t>佐賀県後期高齢者医療広域連合（特別会計）</t>
    <rPh sb="0" eb="3">
      <t>サガケン</t>
    </rPh>
    <rPh sb="3" eb="5">
      <t>コウキ</t>
    </rPh>
    <rPh sb="5" eb="7">
      <t>コウレイ</t>
    </rPh>
    <rPh sb="7" eb="8">
      <t>シャ</t>
    </rPh>
    <rPh sb="8" eb="10">
      <t>イリョウ</t>
    </rPh>
    <rPh sb="10" eb="12">
      <t>コウイキ</t>
    </rPh>
    <rPh sb="12" eb="14">
      <t>レンゴウ</t>
    </rPh>
    <rPh sb="15" eb="17">
      <t>トクベツ</t>
    </rPh>
    <rPh sb="17" eb="19">
      <t>カイケイ</t>
    </rPh>
    <phoneticPr fontId="10"/>
  </si>
  <si>
    <t>佐賀県市町総合事務組合（一般会計）</t>
    <rPh sb="0" eb="3">
      <t>サガケン</t>
    </rPh>
    <rPh sb="3" eb="5">
      <t>シチョウ</t>
    </rPh>
    <rPh sb="5" eb="7">
      <t>ソウゴウ</t>
    </rPh>
    <rPh sb="7" eb="9">
      <t>ジム</t>
    </rPh>
    <rPh sb="9" eb="11">
      <t>クミアイ</t>
    </rPh>
    <rPh sb="12" eb="14">
      <t>イッパン</t>
    </rPh>
    <rPh sb="14" eb="16">
      <t>カイケイ</t>
    </rPh>
    <phoneticPr fontId="10"/>
  </si>
  <si>
    <t>佐賀県市町総合事務組合（特別会計）</t>
    <rPh sb="0" eb="3">
      <t>サガケン</t>
    </rPh>
    <rPh sb="3" eb="5">
      <t>シチョウ</t>
    </rPh>
    <rPh sb="5" eb="7">
      <t>ソウゴウ</t>
    </rPh>
    <rPh sb="7" eb="9">
      <t>ジム</t>
    </rPh>
    <rPh sb="9" eb="11">
      <t>クミアイ</t>
    </rPh>
    <rPh sb="12" eb="14">
      <t>トクベツ</t>
    </rPh>
    <rPh sb="14" eb="16">
      <t>カイケイ</t>
    </rPh>
    <phoneticPr fontId="10"/>
  </si>
  <si>
    <t>杵東地区衛生処理組合</t>
    <rPh sb="0" eb="1">
      <t>キネ</t>
    </rPh>
    <rPh sb="1" eb="2">
      <t>ヒガシ</t>
    </rPh>
    <rPh sb="2" eb="4">
      <t>チク</t>
    </rPh>
    <rPh sb="4" eb="6">
      <t>エイセイ</t>
    </rPh>
    <rPh sb="6" eb="8">
      <t>ショリ</t>
    </rPh>
    <rPh sb="8" eb="10">
      <t>クミアイ</t>
    </rPh>
    <phoneticPr fontId="10"/>
  </si>
  <si>
    <t>ふるさと応援寄附金基金</t>
    <phoneticPr fontId="5"/>
  </si>
  <si>
    <t>公共施設整備基金</t>
    <phoneticPr fontId="2"/>
  </si>
  <si>
    <t>灌漑用水ポンプ施設維持管理事業基金</t>
    <phoneticPr fontId="2"/>
  </si>
  <si>
    <t>地域福祉基金</t>
    <phoneticPr fontId="2"/>
  </si>
  <si>
    <t>空家再建促進基金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</si>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</sst>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74A1-47B7-AF38-46FE01322E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23996</c:v>
                </c:pt>
                <c:pt idx="1">
                  <c:v>78241</c:v>
                </c:pt>
                <c:pt idx="2">
                  <c:v>76064</c:v>
                </c:pt>
                <c:pt idx="3">
                  <c:v>105926</c:v>
                </c:pt>
                <c:pt idx="4">
                  <c:v>65082</c:v>
                </c:pt>
              </c:numCache>
            </c:numRef>
          </c:val>
          <c:smooth val="0"/>
          <c:extLst>
            <c:ext xmlns:c16="http://schemas.microsoft.com/office/drawing/2014/chart" uri="{C3380CC4-5D6E-409C-BE32-E72D297353CC}">
              <c16:uniqueId val="{00000001-74A1-47B7-AF38-46FE01322E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6.84</c:v>
                </c:pt>
                <c:pt idx="1">
                  <c:v>2.19</c:v>
                </c:pt>
                <c:pt idx="2">
                  <c:v>6.49</c:v>
                </c:pt>
                <c:pt idx="3">
                  <c:v>6.83</c:v>
                </c:pt>
                <c:pt idx="4">
                  <c:v>4.95</c:v>
                </c:pt>
              </c:numCache>
            </c:numRef>
          </c:val>
          <c:extLst>
            <c:ext xmlns:c16="http://schemas.microsoft.com/office/drawing/2014/chart" uri="{C3380CC4-5D6E-409C-BE32-E72D297353CC}">
              <c16:uniqueId val="{00000000-AEAD-450E-9DCC-8AD413DFD9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43.15</c:v>
                </c:pt>
                <c:pt idx="1">
                  <c:v>41.13</c:v>
                </c:pt>
                <c:pt idx="2">
                  <c:v>39.06</c:v>
                </c:pt>
                <c:pt idx="3">
                  <c:v>42.94</c:v>
                </c:pt>
                <c:pt idx="4">
                  <c:v>43.17</c:v>
                </c:pt>
              </c:numCache>
            </c:numRef>
          </c:val>
          <c:extLst>
            <c:ext xmlns:c16="http://schemas.microsoft.com/office/drawing/2014/chart" uri="{C3380CC4-5D6E-409C-BE32-E72D297353CC}">
              <c16:uniqueId val="{00000001-AEAD-450E-9DCC-8AD413DFD9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-4.08</c:v>
                </c:pt>
                <c:pt idx="1">
                  <c:v>-7.79</c:v>
                </c:pt>
                <c:pt idx="2">
                  <c:v>3.32</c:v>
                </c:pt>
                <c:pt idx="3">
                  <c:v>0.28999999999999998</c:v>
                </c:pt>
                <c:pt idx="4">
                  <c:v>-5.57</c:v>
                </c:pt>
              </c:numCache>
            </c:numRef>
          </c:val>
          <c:smooth val="0"/>
          <c:extLst>
            <c:ext xmlns:c16="http://schemas.microsoft.com/office/drawing/2014/chart" uri="{C3380CC4-5D6E-409C-BE32-E72D297353CC}">
              <c16:uniqueId val="{00000002-AEAD-450E-9DCC-8AD413DFD9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4.12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A5-4AF0-926B-65D4F9EB94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A5-4AF0-926B-65D4F9EB94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6A5-4AF0-926B-65D4F9EB94B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6A5-4AF0-926B-65D4F9EB94B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6A5-4AF0-926B-65D4F9EB94B0}"/>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96A5-4AF0-926B-65D4F9EB94B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96A5-4AF0-926B-65D4F9EB94B0}"/>
            </c:ext>
          </c:extLst>
        </c:ser>
        <c:ser>
          <c:idx val="7"/>
          <c:order val="7"/>
          <c:tx>
            <c:strRef>
              <c:f>データシート!$A$34</c:f>
              <c:strCache>
                <c:ptCount val="1"/>
                <c:pt idx="0">
                  <c:v>灌漑用水ポンプ施設維持管理事業特別会計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96A5-4AF0-926B-65D4F9EB94B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1.86</c:v>
                </c:pt>
                <c:pt idx="2">
                  <c:v>#N/A</c:v>
                </c:pt>
                <c:pt idx="3">
                  <c:v>0.3</c:v>
                </c:pt>
                <c:pt idx="4">
                  <c:v>#N/A</c:v>
                </c:pt>
                <c:pt idx="5">
                  <c:v>1.1499999999999999</c:v>
                </c:pt>
                <c:pt idx="6">
                  <c:v>#N/A</c:v>
                </c:pt>
                <c:pt idx="7">
                  <c:v>2.34</c:v>
                </c:pt>
                <c:pt idx="8">
                  <c:v>#N/A</c:v>
                </c:pt>
                <c:pt idx="9">
                  <c:v>2.89</c:v>
                </c:pt>
              </c:numCache>
            </c:numRef>
          </c:val>
          <c:extLst>
            <c:ext xmlns:c16="http://schemas.microsoft.com/office/drawing/2014/chart" uri="{C3380CC4-5D6E-409C-BE32-E72D297353CC}">
              <c16:uniqueId val="{00000008-96A5-4AF0-926B-65D4F9EB94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6.83</c:v>
                </c:pt>
                <c:pt idx="2">
                  <c:v>#N/A</c:v>
                </c:pt>
                <c:pt idx="3">
                  <c:v>2.19</c:v>
                </c:pt>
                <c:pt idx="4">
                  <c:v>#N/A</c:v>
                </c:pt>
                <c:pt idx="5">
                  <c:v>6.49</c:v>
                </c:pt>
                <c:pt idx="6">
                  <c:v>#N/A</c:v>
                </c:pt>
                <c:pt idx="7">
                  <c:v>6.83</c:v>
                </c:pt>
                <c:pt idx="8">
                  <c:v>#N/A</c:v>
                </c:pt>
                <c:pt idx="9">
                  <c:v>4.9400000000000004</c:v>
                </c:pt>
              </c:numCache>
            </c:numRef>
          </c:val>
          <c:extLst>
            <c:ext xmlns:c16="http://schemas.microsoft.com/office/drawing/2014/chart" uri="{C3380CC4-5D6E-409C-BE32-E72D297353CC}">
              <c16:uniqueId val="{00000009-96A5-4AF0-926B-65D4F9EB94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562</c:v>
                </c:pt>
                <c:pt idx="5">
                  <c:v>553</c:v>
                </c:pt>
                <c:pt idx="8">
                  <c:v>552</c:v>
                </c:pt>
                <c:pt idx="11">
                  <c:v>527</c:v>
                </c:pt>
                <c:pt idx="14">
                  <c:v>458</c:v>
                </c:pt>
              </c:numCache>
            </c:numRef>
          </c:val>
          <c:extLst>
            <c:ext xmlns:c16="http://schemas.microsoft.com/office/drawing/2014/chart" uri="{C3380CC4-5D6E-409C-BE32-E72D297353CC}">
              <c16:uniqueId val="{00000000-2197-4A1F-B4D1-0029577B03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97-4A1F-B4D1-0029577B03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197-4A1F-B4D1-0029577B03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c:v>
                </c:pt>
                <c:pt idx="3">
                  <c:v>27</c:v>
                </c:pt>
                <c:pt idx="6">
                  <c:v>25</c:v>
                </c:pt>
                <c:pt idx="9">
                  <c:v>27</c:v>
                </c:pt>
                <c:pt idx="12">
                  <c:v>28</c:v>
                </c:pt>
              </c:numCache>
            </c:numRef>
          </c:val>
          <c:extLst>
            <c:ext xmlns:c16="http://schemas.microsoft.com/office/drawing/2014/chart" uri="{C3380CC4-5D6E-409C-BE32-E72D297353CC}">
              <c16:uniqueId val="{00000003-2197-4A1F-B4D1-0029577B03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4-2197-4A1F-B4D1-0029577B03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97-4A1F-B4D1-0029577B03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97-4A1F-B4D1-0029577B03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686</c:v>
                </c:pt>
                <c:pt idx="3">
                  <c:v>684</c:v>
                </c:pt>
                <c:pt idx="6">
                  <c:v>694</c:v>
                </c:pt>
                <c:pt idx="9">
                  <c:v>658</c:v>
                </c:pt>
                <c:pt idx="12">
                  <c:v>606</c:v>
                </c:pt>
              </c:numCache>
            </c:numRef>
          </c:val>
          <c:extLst>
            <c:ext xmlns:c16="http://schemas.microsoft.com/office/drawing/2014/chart" uri="{C3380CC4-5D6E-409C-BE32-E72D297353CC}">
              <c16:uniqueId val="{00000007-2197-4A1F-B4D1-0029577B03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157</c:v>
                </c:pt>
                <c:pt idx="2">
                  <c:v>#N/A</c:v>
                </c:pt>
                <c:pt idx="3">
                  <c:v>#N/A</c:v>
                </c:pt>
                <c:pt idx="4">
                  <c:v>158</c:v>
                </c:pt>
                <c:pt idx="5">
                  <c:v>#N/A</c:v>
                </c:pt>
                <c:pt idx="6">
                  <c:v>#N/A</c:v>
                </c:pt>
                <c:pt idx="7">
                  <c:v>167</c:v>
                </c:pt>
                <c:pt idx="8">
                  <c:v>#N/A</c:v>
                </c:pt>
                <c:pt idx="9">
                  <c:v>#N/A</c:v>
                </c:pt>
                <c:pt idx="10">
                  <c:v>158</c:v>
                </c:pt>
                <c:pt idx="11">
                  <c:v>#N/A</c:v>
                </c:pt>
                <c:pt idx="12">
                  <c:v>#N/A</c:v>
                </c:pt>
                <c:pt idx="13">
                  <c:v>176</c:v>
                </c:pt>
                <c:pt idx="14">
                  <c:v>#N/A</c:v>
                </c:pt>
              </c:numCache>
            </c:numRef>
          </c:val>
          <c:smooth val="0"/>
          <c:extLst>
            <c:ext xmlns:c16="http://schemas.microsoft.com/office/drawing/2014/chart" uri="{C3380CC4-5D6E-409C-BE32-E72D297353CC}">
              <c16:uniqueId val="{00000008-2197-4A1F-B4D1-0029577B03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3984</c:v>
                </c:pt>
                <c:pt idx="5">
                  <c:v>3875</c:v>
                </c:pt>
                <c:pt idx="8">
                  <c:v>3796</c:v>
                </c:pt>
                <c:pt idx="11">
                  <c:v>3722</c:v>
                </c:pt>
                <c:pt idx="14">
                  <c:v>3501</c:v>
                </c:pt>
              </c:numCache>
            </c:numRef>
          </c:val>
          <c:extLst>
            <c:ext xmlns:c16="http://schemas.microsoft.com/office/drawing/2014/chart" uri="{C3380CC4-5D6E-409C-BE32-E72D297353CC}">
              <c16:uniqueId val="{00000000-6401-46E3-88D3-81C37A0E99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c:v>
                </c:pt>
                <c:pt idx="5">
                  <c:v>39</c:v>
                </c:pt>
                <c:pt idx="8">
                  <c:v>33</c:v>
                </c:pt>
                <c:pt idx="11">
                  <c:v>28</c:v>
                </c:pt>
                <c:pt idx="14">
                  <c:v>19</c:v>
                </c:pt>
              </c:numCache>
            </c:numRef>
          </c:val>
          <c:extLst>
            <c:ext xmlns:c16="http://schemas.microsoft.com/office/drawing/2014/chart" uri="{C3380CC4-5D6E-409C-BE32-E72D297353CC}">
              <c16:uniqueId val="{00000001-6401-46E3-88D3-81C37A0E99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3631</c:v>
                </c:pt>
                <c:pt idx="5">
                  <c:v>3925</c:v>
                </c:pt>
                <c:pt idx="8">
                  <c:v>4164</c:v>
                </c:pt>
                <c:pt idx="11">
                  <c:v>4611</c:v>
                </c:pt>
                <c:pt idx="14">
                  <c:v>5010</c:v>
                </c:pt>
              </c:numCache>
            </c:numRef>
          </c:val>
          <c:extLst>
            <c:ext xmlns:c16="http://schemas.microsoft.com/office/drawing/2014/chart" uri="{C3380CC4-5D6E-409C-BE32-E72D297353CC}">
              <c16:uniqueId val="{00000002-6401-46E3-88D3-81C37A0E99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01-46E3-88D3-81C37A0E99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01-46E3-88D3-81C37A0E99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01-46E3-88D3-81C37A0E99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871</c:v>
                </c:pt>
                <c:pt idx="3">
                  <c:v>898</c:v>
                </c:pt>
                <c:pt idx="6">
                  <c:v>740</c:v>
                </c:pt>
                <c:pt idx="9">
                  <c:v>756</c:v>
                </c:pt>
                <c:pt idx="12">
                  <c:v>788</c:v>
                </c:pt>
              </c:numCache>
            </c:numRef>
          </c:val>
          <c:extLst>
            <c:ext xmlns:c16="http://schemas.microsoft.com/office/drawing/2014/chart" uri="{C3380CC4-5D6E-409C-BE32-E72D297353CC}">
              <c16:uniqueId val="{00000006-6401-46E3-88D3-81C37A0E99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389</c:v>
                </c:pt>
                <c:pt idx="3">
                  <c:v>353</c:v>
                </c:pt>
                <c:pt idx="6">
                  <c:v>939</c:v>
                </c:pt>
                <c:pt idx="9">
                  <c:v>872</c:v>
                </c:pt>
                <c:pt idx="12">
                  <c:v>559</c:v>
                </c:pt>
              </c:numCache>
            </c:numRef>
          </c:val>
          <c:extLst>
            <c:ext xmlns:c16="http://schemas.microsoft.com/office/drawing/2014/chart" uri="{C3380CC4-5D6E-409C-BE32-E72D297353CC}">
              <c16:uniqueId val="{00000007-6401-46E3-88D3-81C37A0E99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c:v>
                </c:pt>
                <c:pt idx="3">
                  <c:v>0</c:v>
                </c:pt>
                <c:pt idx="6">
                  <c:v>0</c:v>
                </c:pt>
                <c:pt idx="9">
                  <c:v>0</c:v>
                </c:pt>
                <c:pt idx="12">
                  <c:v>0</c:v>
                </c:pt>
              </c:numCache>
            </c:numRef>
          </c:val>
          <c:extLst>
            <c:ext xmlns:c16="http://schemas.microsoft.com/office/drawing/2014/chart" uri="{C3380CC4-5D6E-409C-BE32-E72D297353CC}">
              <c16:uniqueId val="{00000008-6401-46E3-88D3-81C37A0E99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401-46E3-88D3-81C37A0E99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4923</c:v>
                </c:pt>
                <c:pt idx="3">
                  <c:v>4836</c:v>
                </c:pt>
                <c:pt idx="6">
                  <c:v>4794</c:v>
                </c:pt>
                <c:pt idx="9">
                  <c:v>4785</c:v>
                </c:pt>
                <c:pt idx="12">
                  <c:v>4519</c:v>
                </c:pt>
              </c:numCache>
            </c:numRef>
          </c:val>
          <c:extLst>
            <c:ext xmlns:c16="http://schemas.microsoft.com/office/drawing/2014/chart" uri="{C3380CC4-5D6E-409C-BE32-E72D297353CC}">
              <c16:uniqueId val="{0000000A-6401-46E3-88D3-81C37A0E99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401-46E3-88D3-81C37A0E99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1064</c:v>
                </c:pt>
                <c:pt idx="1">
                  <c:v>1155</c:v>
                </c:pt>
                <c:pt idx="2">
                  <c:v>1157</c:v>
                </c:pt>
              </c:numCache>
            </c:numRef>
          </c:val>
          <c:extLst>
            <c:ext xmlns:c16="http://schemas.microsoft.com/office/drawing/2014/chart" uri="{C3380CC4-5D6E-409C-BE32-E72D297353CC}">
              <c16:uniqueId val="{00000000-9432-4741-9A36-552BCCE50A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294</c:v>
                </c:pt>
                <c:pt idx="1">
                  <c:v>475</c:v>
                </c:pt>
                <c:pt idx="2">
                  <c:v>546</c:v>
                </c:pt>
              </c:numCache>
            </c:numRef>
          </c:val>
          <c:extLst>
            <c:ext xmlns:c16="http://schemas.microsoft.com/office/drawing/2014/chart" uri="{C3380CC4-5D6E-409C-BE32-E72D297353CC}">
              <c16:uniqueId val="{00000001-9432-4741-9A36-552BCCE50A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2805</c:v>
                </c:pt>
                <c:pt idx="1">
                  <c:v>2980</c:v>
                </c:pt>
                <c:pt idx="2">
                  <c:v>3307</c:v>
                </c:pt>
              </c:numCache>
            </c:numRef>
          </c:val>
          <c:extLst>
            <c:ext xmlns:c16="http://schemas.microsoft.com/office/drawing/2014/chart" uri="{C3380CC4-5D6E-409C-BE32-E72D297353CC}">
              <c16:uniqueId val="{00000002-9432-4741-9A36-552BCCE50A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6,044
6,020
11.50
6,000,198
5,844,916
132,526
2,679,985
4,519,290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基準財政収入額は、法人税等の増加により前年から</a:t>
          </a:r>
          <a:r>
            <a:rPr kumimoji="1" lang="en-US" altLang="ja-JP" sz="1300">
              <a:latin typeface="ＭＳ Ｐゴシック" panose="020B0600070205080204" pitchFamily="50" charset="-128"/>
              <a:ea typeface="ＭＳ Ｐゴシック" panose="020B0600070205080204" pitchFamily="50" charset="-128"/>
            </a:rPr>
            <a:t>100,344</a:t>
          </a:r>
          <a:r>
            <a:rPr kumimoji="1" lang="ja-JP" altLang="en-US" sz="1300">
              <a:latin typeface="ＭＳ Ｐゴシック" panose="020B0600070205080204" pitchFamily="50" charset="-128"/>
              <a:ea typeface="ＭＳ Ｐゴシック" panose="020B0600070205080204" pitchFamily="50" charset="-128"/>
            </a:rPr>
            <a:t>千円（前年比</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％）増加し、基準財政需要額は、包括算定経費等の増加により前年から</a:t>
          </a:r>
          <a:r>
            <a:rPr kumimoji="1" lang="en-US" altLang="ja-JP" sz="1300">
              <a:latin typeface="ＭＳ Ｐゴシック" panose="020B0600070205080204" pitchFamily="50" charset="-128"/>
              <a:ea typeface="ＭＳ Ｐゴシック" panose="020B0600070205080204" pitchFamily="50" charset="-128"/>
            </a:rPr>
            <a:t>19,950</a:t>
          </a:r>
          <a:r>
            <a:rPr kumimoji="1" lang="ja-JP" altLang="en-US" sz="1300">
              <a:latin typeface="ＭＳ Ｐゴシック" panose="020B0600070205080204" pitchFamily="50" charset="-128"/>
              <a:ea typeface="ＭＳ Ｐゴシック" panose="020B0600070205080204" pitchFamily="50" charset="-128"/>
            </a:rPr>
            <a:t>千円（前年比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％）増加した結果、財政力指数は前年と同じ数値となった。</a:t>
          </a:r>
        </a:p>
        <a:p>
          <a:r>
            <a:rPr kumimoji="1" lang="ja-JP" altLang="en-US" sz="1300">
              <a:latin typeface="ＭＳ Ｐゴシック" panose="020B0600070205080204" pitchFamily="50" charset="-128"/>
              <a:ea typeface="ＭＳ Ｐゴシック" panose="020B0600070205080204" pitchFamily="50" charset="-128"/>
            </a:rPr>
            <a:t>　今後も地方税の徴収率を高く維持し、移住・定住促進事業による税収の増額を図り、財政基盤の強化に努める。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1411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歳出経常一般財源は前年とほぼ同じ金額だったが、歳入は、普通交付税や地方税等の減少により経常一般財源が</a:t>
          </a:r>
          <a:r>
            <a:rPr kumimoji="1" lang="en-US" altLang="ja-JP" sz="1300">
              <a:latin typeface="ＭＳ Ｐゴシック" panose="020B0600070205080204" pitchFamily="50" charset="-128"/>
              <a:ea typeface="ＭＳ Ｐゴシック" panose="020B0600070205080204" pitchFamily="50" charset="-128"/>
            </a:rPr>
            <a:t>164,793</a:t>
          </a:r>
          <a:r>
            <a:rPr kumimoji="1" lang="ja-JP" altLang="en-US" sz="1300">
              <a:latin typeface="ＭＳ Ｐゴシック" panose="020B0600070205080204" pitchFamily="50" charset="-128"/>
              <a:ea typeface="ＭＳ Ｐゴシック" panose="020B0600070205080204" pitchFamily="50" charset="-128"/>
            </a:rPr>
            <a:t>千円増加した結果、経常収支比率が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地方税の大きな増収も厳しいと思われるため、物件費及び補助費等の抑制を図っていく。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40429</xdr:rowOff>
    </xdr:from>
    <xdr:to>
      <xdr:col>23</xdr:col>
      <xdr:colOff>133350</xdr:colOff>
      <xdr:row>63</xdr:row>
      <xdr:rowOff>82127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70329"/>
          <a:ext cx="8382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24342</xdr:rowOff>
    </xdr:from>
    <xdr:to>
      <xdr:col>19</xdr:col>
      <xdr:colOff>133350</xdr:colOff>
      <xdr:row>62</xdr:row>
      <xdr:rowOff>40429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5424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24342</xdr:rowOff>
    </xdr:from>
    <xdr:to>
      <xdr:col>15</xdr:col>
      <xdr:colOff>82550</xdr:colOff>
      <xdr:row>64</xdr:row>
      <xdr:rowOff>19262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54242"/>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19262</xdr:rowOff>
    </xdr:from>
    <xdr:to>
      <xdr:col>11</xdr:col>
      <xdr:colOff>31750</xdr:colOff>
      <xdr:row>64</xdr:row>
      <xdr:rowOff>151977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9206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3404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161079</xdr:rowOff>
    </xdr:from>
    <xdr:to>
      <xdr:col>19</xdr:col>
      <xdr:colOff>184150</xdr:colOff>
      <xdr:row>62</xdr:row>
      <xdr:rowOff>91229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144992</xdr:rowOff>
    </xdr:from>
    <xdr:to>
      <xdr:col>15</xdr:col>
      <xdr:colOff>133350</xdr:colOff>
      <xdr:row>62</xdr:row>
      <xdr:rowOff>75142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59919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139912</xdr:rowOff>
    </xdr:from>
    <xdr:to>
      <xdr:col>11</xdr:col>
      <xdr:colOff>82550</xdr:colOff>
      <xdr:row>64</xdr:row>
      <xdr:rowOff>70062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16104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人件費の決算額は前年とほぼ同じだったが、物件費で商品券事業等の減少により前年から</a:t>
          </a:r>
          <a:r>
            <a:rPr kumimoji="1" lang="en-US" altLang="ja-JP" sz="1300">
              <a:latin typeface="ＭＳ Ｐゴシック" panose="020B0600070205080204" pitchFamily="50" charset="-128"/>
              <a:ea typeface="ＭＳ Ｐゴシック" panose="020B0600070205080204" pitchFamily="50" charset="-128"/>
            </a:rPr>
            <a:t>72,754</a:t>
          </a:r>
          <a:r>
            <a:rPr kumimoji="1" lang="ja-JP" altLang="en-US" sz="1300">
              <a:latin typeface="ＭＳ Ｐゴシック" panose="020B0600070205080204" pitchFamily="50" charset="-128"/>
              <a:ea typeface="ＭＳ Ｐゴシック" panose="020B0600070205080204" pitchFamily="50" charset="-128"/>
            </a:rPr>
            <a:t>千円（前年比</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％）減少した結果、人口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人当たりの金額は前年から</a:t>
          </a:r>
          <a:r>
            <a:rPr kumimoji="1" lang="en-US" altLang="ja-JP" sz="1300">
              <a:latin typeface="ＭＳ Ｐゴシック" panose="020B0600070205080204" pitchFamily="50" charset="-128"/>
              <a:ea typeface="ＭＳ Ｐゴシック" panose="020B0600070205080204" pitchFamily="50" charset="-128"/>
            </a:rPr>
            <a:t>6,395</a:t>
          </a:r>
          <a:r>
            <a:rPr kumimoji="1" lang="ja-JP" altLang="en-US" sz="1300">
              <a:latin typeface="ＭＳ Ｐゴシック" panose="020B0600070205080204" pitchFamily="50" charset="-128"/>
              <a:ea typeface="ＭＳ Ｐゴシック" panose="020B0600070205080204" pitchFamily="50" charset="-128"/>
            </a:rPr>
            <a:t>円減少した。しかし、類似団体平均と比べると</a:t>
          </a:r>
          <a:r>
            <a:rPr kumimoji="1" lang="en-US" altLang="ja-JP" sz="1300">
              <a:latin typeface="ＭＳ Ｐゴシック" panose="020B0600070205080204" pitchFamily="50" charset="-128"/>
              <a:ea typeface="ＭＳ Ｐゴシック" panose="020B0600070205080204" pitchFamily="50" charset="-128"/>
            </a:rPr>
            <a:t>2,710</a:t>
          </a:r>
          <a:r>
            <a:rPr kumimoji="1" lang="ja-JP" altLang="en-US" sz="1300">
              <a:latin typeface="ＭＳ Ｐゴシック" panose="020B0600070205080204" pitchFamily="50" charset="-128"/>
              <a:ea typeface="ＭＳ Ｐゴシック" panose="020B0600070205080204" pitchFamily="50" charset="-128"/>
            </a:rPr>
            <a:t>円上回っており、要因は、人件費では主に給食センターと保育所を直営で行っているためであり、物件費では主にふるさと納税の返礼品等によるものである。</a:t>
          </a:r>
        </a:p>
        <a:p>
          <a:r>
            <a:rPr kumimoji="1" lang="ja-JP" altLang="en-US" sz="1300">
              <a:latin typeface="ＭＳ Ｐゴシック" panose="020B0600070205080204" pitchFamily="50" charset="-128"/>
              <a:ea typeface="ＭＳ Ｐゴシック" panose="020B0600070205080204" pitchFamily="50" charset="-128"/>
            </a:rPr>
            <a:t>　今後も適正な管理に努め、コストの低減を図っていく。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148442</xdr:rowOff>
    </xdr:from>
    <xdr:to>
      <xdr:col>23</xdr:col>
      <xdr:colOff>133350</xdr:colOff>
      <xdr:row>82</xdr:row>
      <xdr:rowOff>157015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07342"/>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157015</xdr:rowOff>
    </xdr:from>
    <xdr:to>
      <xdr:col>19</xdr:col>
      <xdr:colOff>133350</xdr:colOff>
      <xdr:row>83</xdr:row>
      <xdr:rowOff>43641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15915"/>
          <a:ext cx="889000" cy="5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161759</xdr:rowOff>
    </xdr:from>
    <xdr:to>
      <xdr:col>15</xdr:col>
      <xdr:colOff>82550</xdr:colOff>
      <xdr:row>83</xdr:row>
      <xdr:rowOff>43641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20659"/>
          <a:ext cx="889000" cy="5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161759</xdr:rowOff>
    </xdr:from>
    <xdr:to>
      <xdr:col>11</xdr:col>
      <xdr:colOff>31750</xdr:colOff>
      <xdr:row>83</xdr:row>
      <xdr:rowOff>13337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20659"/>
          <a:ext cx="889000" cy="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97642</xdr:rowOff>
    </xdr:from>
    <xdr:to>
      <xdr:col>23</xdr:col>
      <xdr:colOff>184150</xdr:colOff>
      <xdr:row>83</xdr:row>
      <xdr:rowOff>27792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5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69719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2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106215</xdr:rowOff>
    </xdr:from>
    <xdr:to>
      <xdr:col>19</xdr:col>
      <xdr:colOff>184150</xdr:colOff>
      <xdr:row>83</xdr:row>
      <xdr:rowOff>36365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6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21142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5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164291</xdr:rowOff>
    </xdr:from>
    <xdr:to>
      <xdr:col>15</xdr:col>
      <xdr:colOff>133350</xdr:colOff>
      <xdr:row>83</xdr:row>
      <xdr:rowOff>94441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79218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0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110959</xdr:rowOff>
    </xdr:from>
    <xdr:to>
      <xdr:col>11</xdr:col>
      <xdr:colOff>82550</xdr:colOff>
      <xdr:row>83</xdr:row>
      <xdr:rowOff>41109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25886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5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133987</xdr:rowOff>
    </xdr:from>
    <xdr:to>
      <xdr:col>7</xdr:col>
      <xdr:colOff>31750</xdr:colOff>
      <xdr:row>83</xdr:row>
      <xdr:rowOff>64137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9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48914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7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類似団体平均と同じ数値となっており、今後も適切な指数になるよう努める。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135164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9692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123673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394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158145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3947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54732</xdr:rowOff>
    </xdr:from>
    <xdr:to>
      <xdr:col>68</xdr:col>
      <xdr:colOff>152400</xdr:colOff>
      <xdr:row>85</xdr:row>
      <xdr:rowOff>158145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2798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22272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3932</xdr:rowOff>
    </xdr:from>
    <xdr:to>
      <xdr:col>64</xdr:col>
      <xdr:colOff>152400</xdr:colOff>
      <xdr:row>85</xdr:row>
      <xdr:rowOff>105532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115709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人口は減少し続けているが、保育園と給食センターを町で運営しており、人口減少と合わせての人員削減は難しく、今後も適正な定員管理に努める。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112014</xdr:rowOff>
    </xdr:from>
    <xdr:to>
      <xdr:col>81</xdr:col>
      <xdr:colOff>44450</xdr:colOff>
      <xdr:row>62</xdr:row>
      <xdr:rowOff>116036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4191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79036</xdr:rowOff>
    </xdr:from>
    <xdr:to>
      <xdr:col>77</xdr:col>
      <xdr:colOff>44450</xdr:colOff>
      <xdr:row>62</xdr:row>
      <xdr:rowOff>112014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08936"/>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68580</xdr:rowOff>
    </xdr:from>
    <xdr:to>
      <xdr:col>72</xdr:col>
      <xdr:colOff>203200</xdr:colOff>
      <xdr:row>62</xdr:row>
      <xdr:rowOff>79036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9848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50081</xdr:rowOff>
    </xdr:from>
    <xdr:to>
      <xdr:col>68</xdr:col>
      <xdr:colOff>152400</xdr:colOff>
      <xdr:row>62</xdr:row>
      <xdr:rowOff>68580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79981"/>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65236</xdr:rowOff>
    </xdr:from>
    <xdr:to>
      <xdr:col>81</xdr:col>
      <xdr:colOff>95250</xdr:colOff>
      <xdr:row>62</xdr:row>
      <xdr:rowOff>166836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37313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6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61214</xdr:rowOff>
    </xdr:from>
    <xdr:to>
      <xdr:col>77</xdr:col>
      <xdr:colOff>95250</xdr:colOff>
      <xdr:row>62</xdr:row>
      <xdr:rowOff>162814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147591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28236</xdr:rowOff>
    </xdr:from>
    <xdr:to>
      <xdr:col>73</xdr:col>
      <xdr:colOff>44450</xdr:colOff>
      <xdr:row>62</xdr:row>
      <xdr:rowOff>129836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114613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4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170731</xdr:rowOff>
    </xdr:from>
    <xdr:to>
      <xdr:col>64</xdr:col>
      <xdr:colOff>152400</xdr:colOff>
      <xdr:row>62</xdr:row>
      <xdr:rowOff>100881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2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111058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9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昨年度からに</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小中一貫校校舎改築事業に係る地方債の元金償還が大きな比率を占め、償還が終了する令和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年度までは類似団体程度の率で推移していくものと考える。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136652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850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155956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850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3810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41</xdr:row>
      <xdr:rowOff>3810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前年度と同じく、充当可能財源等が将来負担額を上回ったため算定されない。</a:t>
          </a:r>
        </a:p>
        <a:p>
          <a:r>
            <a:rPr kumimoji="1" lang="ja-JP" altLang="en-US" sz="1300">
              <a:latin typeface="ＭＳ Ｐゴシック" panose="020B0600070205080204" pitchFamily="50" charset="-128"/>
              <a:ea typeface="ＭＳ Ｐゴシック" panose="020B0600070205080204" pitchFamily="50" charset="-128"/>
            </a:rPr>
            <a:t>　今後も充当可能基金残高の推移等をみながら事業の選択を行い、比率の維持に努める。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6,044
6,020
11.50
6,000,198
5,844,916
132,526
2,679,985
4,519,290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消防団員職員報酬等の増加により、前年から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類似団体平均を上回って推移しているが、これは給食センターと保育所を直営で行っているため人件費の割合が高くなっている。</a:t>
          </a:r>
        </a:p>
        <a:p>
          <a:r>
            <a:rPr kumimoji="1" lang="ja-JP" altLang="en-US" sz="1300">
              <a:latin typeface="ＭＳ Ｐゴシック" panose="020B0600070205080204" pitchFamily="50" charset="-128"/>
              <a:ea typeface="ＭＳ Ｐゴシック" panose="020B0600070205080204" pitchFamily="50" charset="-128"/>
            </a:rPr>
            <a:t>　今後も行政サービスの提供方法を検討しながら適正な人員管理に努める。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39</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887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8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39</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192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146050</xdr:rowOff>
    </xdr:from>
    <xdr:to>
      <xdr:col>11</xdr:col>
      <xdr:colOff>9525</xdr:colOff>
      <xdr:row>40</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32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95250</xdr:rowOff>
    </xdr:from>
    <xdr:to>
      <xdr:col>11</xdr:col>
      <xdr:colOff>60325</xdr:colOff>
      <xdr:row>40</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163830</xdr:rowOff>
    </xdr:from>
    <xdr:to>
      <xdr:col>6</xdr:col>
      <xdr:colOff>171450</xdr:colOff>
      <xdr:row>40</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引き続き需用費等の支出を抑制し、今後も歳出の抑制に努める。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124714</xdr:rowOff>
    </xdr:from>
    <xdr:to>
      <xdr:col>82</xdr:col>
      <xdr:colOff>107950</xdr:colOff>
      <xdr:row>15</xdr:row>
      <xdr:rowOff>152146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964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64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147574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644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15</xdr:row>
      <xdr:rowOff>165862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19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101346</xdr:rowOff>
    </xdr:from>
    <xdr:to>
      <xdr:col>82</xdr:col>
      <xdr:colOff>158750</xdr:colOff>
      <xdr:row>16</xdr:row>
      <xdr:rowOff>31496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117873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1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73914</xdr:rowOff>
    </xdr:from>
    <xdr:to>
      <xdr:col>78</xdr:col>
      <xdr:colOff>120650</xdr:colOff>
      <xdr:row>16</xdr:row>
      <xdr:rowOff>4064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14241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1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96774</xdr:rowOff>
    </xdr:from>
    <xdr:to>
      <xdr:col>69</xdr:col>
      <xdr:colOff>142875</xdr:colOff>
      <xdr:row>16</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いるが、これは障害者自立支援給付費に係る対象者の増加や、町の政策で、子どもの医療費助成を高校生まで行っていること、出生祝金を県内最高水準で支給していること等によるものと考えられる。</a:t>
          </a:r>
        </a:p>
        <a:p>
          <a:r>
            <a:rPr kumimoji="1" lang="ja-JP" altLang="en-US" sz="1300">
              <a:latin typeface="ＭＳ Ｐゴシック" panose="020B0600070205080204" pitchFamily="50" charset="-128"/>
              <a:ea typeface="ＭＳ Ｐゴシック" panose="020B0600070205080204" pitchFamily="50" charset="-128"/>
            </a:rPr>
            <a:t>　今後も各種給付金等の内容を精査し、必要な方に必要なサービスが行き届くよう努める。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58</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61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4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後期高齢者医療広域連合・療養給付費負担金等の増加により、繰出金が前年から</a:t>
          </a:r>
          <a:r>
            <a:rPr kumimoji="1" lang="en-US" altLang="ja-JP" sz="1300">
              <a:latin typeface="ＭＳ Ｐゴシック" panose="020B0600070205080204" pitchFamily="50" charset="-128"/>
              <a:ea typeface="ＭＳ Ｐゴシック" panose="020B0600070205080204" pitchFamily="50" charset="-128"/>
            </a:rPr>
            <a:t>14,025</a:t>
          </a:r>
          <a:r>
            <a:rPr kumimoji="1" lang="ja-JP" altLang="en-US" sz="1300">
              <a:latin typeface="ＭＳ Ｐゴシック" panose="020B0600070205080204" pitchFamily="50" charset="-128"/>
              <a:ea typeface="ＭＳ Ｐゴシック" panose="020B0600070205080204" pitchFamily="50" charset="-128"/>
            </a:rPr>
            <a:t>千円増加した結果、類似団体平均を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今後も他事業会計の財政状況を注視し、繰出金の負担が普通会計を圧迫しないよう努める。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062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5080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98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157480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74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一部事務組合等に対する負担金などの増減により数値の増減はあるが、事業の選択・整理を図り、歳出の抑制に努める。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35560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711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117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170434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117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35</xdr:row>
      <xdr:rowOff>170434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71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類似団体平均を上回って推移しているが、これは小中一貫校校舎改築事業に係る地方債の元利償還が大きな比率を占めるためであり、償還が終了する令和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年度までは高い数値で推移していくと考える。</a:t>
          </a:r>
        </a:p>
        <a:p>
          <a:r>
            <a:rPr kumimoji="1" lang="ja-JP" altLang="en-US" sz="1300">
              <a:latin typeface="ＭＳ Ｐゴシック" panose="020B0600070205080204" pitchFamily="50" charset="-128"/>
              <a:ea typeface="ＭＳ Ｐゴシック" panose="020B0600070205080204" pitchFamily="50" charset="-128"/>
            </a:rPr>
            <a:t>　今後も、少しでも有利な起債の活用を検討し、他の大規模な事業計画の整理・縮小を図り、起債抑制に努める。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20320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37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73661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393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73661</xdr:rowOff>
    </xdr:from>
    <xdr:to>
      <xdr:col>15</xdr:col>
      <xdr:colOff>98425</xdr:colOff>
      <xdr:row>78</xdr:row>
      <xdr:rowOff>153670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4467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153670</xdr:rowOff>
    </xdr:from>
    <xdr:to>
      <xdr:col>11</xdr:col>
      <xdr:colOff>9525</xdr:colOff>
      <xdr:row>79</xdr:row>
      <xdr:rowOff>5080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526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102870</xdr:rowOff>
    </xdr:from>
    <xdr:to>
      <xdr:col>11</xdr:col>
      <xdr:colOff>60325</xdr:colOff>
      <xdr:row>79</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17797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125730</xdr:rowOff>
    </xdr:from>
    <xdr:to>
      <xdr:col>6</xdr:col>
      <xdr:colOff>171450</xdr:colOff>
      <xdr:row>79</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40657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人件費や繰出金の増加、また、公債費の減少により前年から</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xdr:rowOff>
    </xdr:from>
    <xdr:to>
      <xdr:col>82</xdr:col>
      <xdr:colOff>107950</xdr:colOff>
      <xdr:row>77</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31470"/>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76</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628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104140</xdr:rowOff>
    </xdr:from>
    <xdr:to>
      <xdr:col>73</xdr:col>
      <xdr:colOff>180975</xdr:colOff>
      <xdr:row>77</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6289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029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121920</xdr:rowOff>
    </xdr:from>
    <xdr:to>
      <xdr:col>78</xdr:col>
      <xdr:colOff>120650</xdr:colOff>
      <xdr:row>76</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53340</xdr:rowOff>
    </xdr:from>
    <xdr:to>
      <xdr:col>74</xdr:col>
      <xdr:colOff>31750</xdr:colOff>
      <xdr:row>75</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165116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118869</xdr:rowOff>
    </xdr:from>
    <xdr:to>
      <xdr:col>29</xdr:col>
      <xdr:colOff>127000</xdr:colOff>
      <xdr:row>17</xdr:row>
      <xdr:rowOff>154379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1144"/>
          <a:ext cx="647700" cy="35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154379</xdr:rowOff>
    </xdr:from>
    <xdr:to>
      <xdr:col>26</xdr:col>
      <xdr:colOff>50800</xdr:colOff>
      <xdr:row>17</xdr:row>
      <xdr:rowOff>169908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6654"/>
          <a:ext cx="698500" cy="1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169908</xdr:rowOff>
    </xdr:from>
    <xdr:to>
      <xdr:col>22</xdr:col>
      <xdr:colOff>114300</xdr:colOff>
      <xdr:row>18</xdr:row>
      <xdr:rowOff>27201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2183"/>
          <a:ext cx="698500" cy="2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27201</xdr:rowOff>
    </xdr:from>
    <xdr:to>
      <xdr:col>18</xdr:col>
      <xdr:colOff>177800</xdr:colOff>
      <xdr:row>18</xdr:row>
      <xdr:rowOff>29708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0926"/>
          <a:ext cx="698500" cy="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68069</xdr:rowOff>
    </xdr:from>
    <xdr:to>
      <xdr:col>29</xdr:col>
      <xdr:colOff>177800</xdr:colOff>
      <xdr:row>17</xdr:row>
      <xdr:rowOff>169669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0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40146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103579</xdr:rowOff>
    </xdr:from>
    <xdr:to>
      <xdr:col>26</xdr:col>
      <xdr:colOff>101600</xdr:colOff>
      <xdr:row>18</xdr:row>
      <xdr:rowOff>33729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5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43906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34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119108</xdr:rowOff>
    </xdr:from>
    <xdr:to>
      <xdr:col>22</xdr:col>
      <xdr:colOff>165100</xdr:colOff>
      <xdr:row>18</xdr:row>
      <xdr:rowOff>49258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1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59435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147851</xdr:rowOff>
    </xdr:from>
    <xdr:to>
      <xdr:col>19</xdr:col>
      <xdr:colOff>38100</xdr:colOff>
      <xdr:row>18</xdr:row>
      <xdr:rowOff>78001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88178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150358</xdr:rowOff>
    </xdr:from>
    <xdr:to>
      <xdr:col>15</xdr:col>
      <xdr:colOff>101600</xdr:colOff>
      <xdr:row>18</xdr:row>
      <xdr:rowOff>80508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2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90685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8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12651</xdr:rowOff>
    </xdr:from>
    <xdr:to>
      <xdr:col>29</xdr:col>
      <xdr:colOff>127000</xdr:colOff>
      <xdr:row>37</xdr:row>
      <xdr:rowOff>67303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37351"/>
          <a:ext cx="647700" cy="54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47120</xdr:rowOff>
    </xdr:from>
    <xdr:to>
      <xdr:col>26</xdr:col>
      <xdr:colOff>50800</xdr:colOff>
      <xdr:row>37</xdr:row>
      <xdr:rowOff>67303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71820"/>
          <a:ext cx="698500" cy="20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47120</xdr:rowOff>
    </xdr:from>
    <xdr:to>
      <xdr:col>22</xdr:col>
      <xdr:colOff>114300</xdr:colOff>
      <xdr:row>37</xdr:row>
      <xdr:rowOff>77867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71820"/>
          <a:ext cx="6985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77867</xdr:rowOff>
    </xdr:from>
    <xdr:to>
      <xdr:col>18</xdr:col>
      <xdr:colOff>177800</xdr:colOff>
      <xdr:row>37</xdr:row>
      <xdr:rowOff>84562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02567"/>
          <a:ext cx="698500" cy="6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133301</xdr:rowOff>
    </xdr:from>
    <xdr:to>
      <xdr:col>29</xdr:col>
      <xdr:colOff>177800</xdr:colOff>
      <xdr:row>37</xdr:row>
      <xdr:rowOff>63451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8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105378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5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16503</xdr:rowOff>
    </xdr:from>
    <xdr:to>
      <xdr:col>26</xdr:col>
      <xdr:colOff>101600</xdr:colOff>
      <xdr:row>37</xdr:row>
      <xdr:rowOff>118103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4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102880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27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167770</xdr:rowOff>
    </xdr:from>
    <xdr:to>
      <xdr:col>22</xdr:col>
      <xdr:colOff>165100</xdr:colOff>
      <xdr:row>37</xdr:row>
      <xdr:rowOff>97920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21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82697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27067</xdr:rowOff>
    </xdr:from>
    <xdr:to>
      <xdr:col>19</xdr:col>
      <xdr:colOff>38100</xdr:colOff>
      <xdr:row>37</xdr:row>
      <xdr:rowOff>128667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5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113444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3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33762</xdr:rowOff>
    </xdr:from>
    <xdr:to>
      <xdr:col>15</xdr:col>
      <xdr:colOff>101600</xdr:colOff>
      <xdr:row>37</xdr:row>
      <xdr:rowOff>135362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58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120139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4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6,044
6,020
11.50
6,000,198
5,844,916
132,526
2,679,985
4,519,290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4948</xdr:rowOff>
    </xdr:from>
    <xdr:to>
      <xdr:col>24</xdr:col>
      <xdr:colOff>63500</xdr:colOff>
      <xdr:row>35</xdr:row>
      <xdr:rowOff>23785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05698"/>
          <a:ext cx="8382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170744</xdr:rowOff>
    </xdr:from>
    <xdr:to>
      <xdr:col>19</xdr:col>
      <xdr:colOff>177800</xdr:colOff>
      <xdr:row>35</xdr:row>
      <xdr:rowOff>23785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00044"/>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170744</xdr:rowOff>
    </xdr:from>
    <xdr:to>
      <xdr:col>15</xdr:col>
      <xdr:colOff>50800</xdr:colOff>
      <xdr:row>35</xdr:row>
      <xdr:rowOff>1580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000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1580</xdr:rowOff>
    </xdr:from>
    <xdr:to>
      <xdr:col>10</xdr:col>
      <xdr:colOff>114300</xdr:colOff>
      <xdr:row>35</xdr:row>
      <xdr:rowOff>62532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02330"/>
          <a:ext cx="889000" cy="6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125598</xdr:rowOff>
    </xdr:from>
    <xdr:to>
      <xdr:col>24</xdr:col>
      <xdr:colOff>114300</xdr:colOff>
      <xdr:row>35</xdr:row>
      <xdr:rowOff>55748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148475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144435</xdr:rowOff>
    </xdr:from>
    <xdr:to>
      <xdr:col>20</xdr:col>
      <xdr:colOff>38100</xdr:colOff>
      <xdr:row>35</xdr:row>
      <xdr:rowOff>74585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91112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4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119944</xdr:rowOff>
    </xdr:from>
    <xdr:to>
      <xdr:col>15</xdr:col>
      <xdr:colOff>101600</xdr:colOff>
      <xdr:row>35</xdr:row>
      <xdr:rowOff>50094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66621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2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122230</xdr:rowOff>
    </xdr:from>
    <xdr:to>
      <xdr:col>10</xdr:col>
      <xdr:colOff>165100</xdr:colOff>
      <xdr:row>35</xdr:row>
      <xdr:rowOff>52380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68907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2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11732</xdr:rowOff>
    </xdr:from>
    <xdr:to>
      <xdr:col>6</xdr:col>
      <xdr:colOff>38100</xdr:colOff>
      <xdr:row>35</xdr:row>
      <xdr:rowOff>113332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129859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8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156449</xdr:rowOff>
    </xdr:from>
    <xdr:to>
      <xdr:col>24</xdr:col>
      <xdr:colOff>63500</xdr:colOff>
      <xdr:row>58</xdr:row>
      <xdr:rowOff>311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29099"/>
          <a:ext cx="838200" cy="1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87961</xdr:rowOff>
    </xdr:from>
    <xdr:to>
      <xdr:col>19</xdr:col>
      <xdr:colOff>177800</xdr:colOff>
      <xdr:row>57</xdr:row>
      <xdr:rowOff>156449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860611"/>
          <a:ext cx="8890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87961</xdr:rowOff>
    </xdr:from>
    <xdr:to>
      <xdr:col>15</xdr:col>
      <xdr:colOff>50800</xdr:colOff>
      <xdr:row>57</xdr:row>
      <xdr:rowOff>145154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60611"/>
          <a:ext cx="889000" cy="5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109555</xdr:rowOff>
    </xdr:from>
    <xdr:to>
      <xdr:col>10</xdr:col>
      <xdr:colOff>114300</xdr:colOff>
      <xdr:row>57</xdr:row>
      <xdr:rowOff>145154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882205"/>
          <a:ext cx="889000" cy="3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120961</xdr:rowOff>
    </xdr:from>
    <xdr:to>
      <xdr:col>24</xdr:col>
      <xdr:colOff>114300</xdr:colOff>
      <xdr:row>58</xdr:row>
      <xdr:rowOff>51111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9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143838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4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105649</xdr:rowOff>
    </xdr:from>
    <xdr:to>
      <xdr:col>20</xdr:col>
      <xdr:colOff>38100</xdr:colOff>
      <xdr:row>58</xdr:row>
      <xdr:rowOff>35799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52326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5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37161</xdr:rowOff>
    </xdr:from>
    <xdr:to>
      <xdr:col>15</xdr:col>
      <xdr:colOff>101600</xdr:colOff>
      <xdr:row>57</xdr:row>
      <xdr:rowOff>138761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155288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8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94354</xdr:rowOff>
    </xdr:from>
    <xdr:to>
      <xdr:col>10</xdr:col>
      <xdr:colOff>165100</xdr:colOff>
      <xdr:row>58</xdr:row>
      <xdr:rowOff>24504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41031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4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58755</xdr:rowOff>
    </xdr:from>
    <xdr:to>
      <xdr:col>6</xdr:col>
      <xdr:colOff>38100</xdr:colOff>
      <xdr:row>57</xdr:row>
      <xdr:rowOff>160355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5432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0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15132</xdr:rowOff>
    </xdr:from>
    <xdr:to>
      <xdr:col>24</xdr:col>
      <xdr:colOff>63500</xdr:colOff>
      <xdr:row>79</xdr:row>
      <xdr:rowOff>17094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59682"/>
          <a:ext cx="8382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17094</xdr:rowOff>
    </xdr:from>
    <xdr:to>
      <xdr:col>19</xdr:col>
      <xdr:colOff>177800</xdr:colOff>
      <xdr:row>79</xdr:row>
      <xdr:rowOff>31172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61644"/>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31172</xdr:rowOff>
    </xdr:from>
    <xdr:to>
      <xdr:col>15</xdr:col>
      <xdr:colOff>50800</xdr:colOff>
      <xdr:row>79</xdr:row>
      <xdr:rowOff>33134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75722"/>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33134</xdr:rowOff>
    </xdr:from>
    <xdr:to>
      <xdr:col>10</xdr:col>
      <xdr:colOff>114300</xdr:colOff>
      <xdr:row>79</xdr:row>
      <xdr:rowOff>34392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77684"/>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135782</xdr:rowOff>
    </xdr:from>
    <xdr:to>
      <xdr:col>24</xdr:col>
      <xdr:colOff>114300</xdr:colOff>
      <xdr:row>79</xdr:row>
      <xdr:rowOff>65932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50709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137744</xdr:rowOff>
    </xdr:from>
    <xdr:to>
      <xdr:col>20</xdr:col>
      <xdr:colOff>38100</xdr:colOff>
      <xdr:row>79</xdr:row>
      <xdr:rowOff>67894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59021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0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151822</xdr:rowOff>
    </xdr:from>
    <xdr:to>
      <xdr:col>15</xdr:col>
      <xdr:colOff>101600</xdr:colOff>
      <xdr:row>79</xdr:row>
      <xdr:rowOff>81972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73099</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6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153784</xdr:rowOff>
    </xdr:from>
    <xdr:to>
      <xdr:col>10</xdr:col>
      <xdr:colOff>165100</xdr:colOff>
      <xdr:row>79</xdr:row>
      <xdr:rowOff>83934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75061</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61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155042</xdr:rowOff>
    </xdr:from>
    <xdr:to>
      <xdr:col>6</xdr:col>
      <xdr:colOff>38100</xdr:colOff>
      <xdr:row>79</xdr:row>
      <xdr:rowOff>85192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76319</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41017" y="13620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95315</xdr:rowOff>
    </xdr:from>
    <xdr:to>
      <xdr:col>24</xdr:col>
      <xdr:colOff>63500</xdr:colOff>
      <xdr:row>95</xdr:row>
      <xdr:rowOff>63522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11615"/>
          <a:ext cx="838200" cy="13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133610</xdr:rowOff>
    </xdr:from>
    <xdr:to>
      <xdr:col>19</xdr:col>
      <xdr:colOff>177800</xdr:colOff>
      <xdr:row>95</xdr:row>
      <xdr:rowOff>63522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249910"/>
          <a:ext cx="889000" cy="10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133610</xdr:rowOff>
    </xdr:from>
    <xdr:to>
      <xdr:col>15</xdr:col>
      <xdr:colOff>50800</xdr:colOff>
      <xdr:row>96</xdr:row>
      <xdr:rowOff>154294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49910"/>
          <a:ext cx="889000" cy="36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152822</xdr:rowOff>
    </xdr:from>
    <xdr:to>
      <xdr:col>10</xdr:col>
      <xdr:colOff>114300</xdr:colOff>
      <xdr:row>96</xdr:row>
      <xdr:rowOff>154294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12022"/>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44515</xdr:rowOff>
    </xdr:from>
    <xdr:to>
      <xdr:col>24</xdr:col>
      <xdr:colOff>114300</xdr:colOff>
      <xdr:row>94</xdr:row>
      <xdr:rowOff>146115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6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67392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1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12722</xdr:rowOff>
    </xdr:from>
    <xdr:to>
      <xdr:col>20</xdr:col>
      <xdr:colOff>38100</xdr:colOff>
      <xdr:row>95</xdr:row>
      <xdr:rowOff>114322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0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130849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07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82810</xdr:rowOff>
    </xdr:from>
    <xdr:to>
      <xdr:col>15</xdr:col>
      <xdr:colOff>101600</xdr:colOff>
      <xdr:row>95</xdr:row>
      <xdr:rowOff>12960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29487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9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103494</xdr:rowOff>
    </xdr:from>
    <xdr:to>
      <xdr:col>10</xdr:col>
      <xdr:colOff>165100</xdr:colOff>
      <xdr:row>97</xdr:row>
      <xdr:rowOff>33644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6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3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102022</xdr:rowOff>
    </xdr:from>
    <xdr:to>
      <xdr:col>6</xdr:col>
      <xdr:colOff>38100</xdr:colOff>
      <xdr:row>97</xdr:row>
      <xdr:rowOff>32172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6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48699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3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65124</xdr:rowOff>
    </xdr:from>
    <xdr:to>
      <xdr:col>55</xdr:col>
      <xdr:colOff>0</xdr:colOff>
      <xdr:row>37</xdr:row>
      <xdr:rowOff>145157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08774"/>
          <a:ext cx="838200" cy="8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49285</xdr:rowOff>
    </xdr:from>
    <xdr:to>
      <xdr:col>50</xdr:col>
      <xdr:colOff>114300</xdr:colOff>
      <xdr:row>37</xdr:row>
      <xdr:rowOff>65124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21485"/>
          <a:ext cx="889000" cy="18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33715</xdr:rowOff>
    </xdr:from>
    <xdr:to>
      <xdr:col>45</xdr:col>
      <xdr:colOff>177800</xdr:colOff>
      <xdr:row>36</xdr:row>
      <xdr:rowOff>49285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34465"/>
          <a:ext cx="889000" cy="1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33715</xdr:rowOff>
    </xdr:from>
    <xdr:to>
      <xdr:col>41</xdr:col>
      <xdr:colOff>50800</xdr:colOff>
      <xdr:row>37</xdr:row>
      <xdr:rowOff>96024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34465"/>
          <a:ext cx="889000" cy="40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94357</xdr:rowOff>
    </xdr:from>
    <xdr:to>
      <xdr:col>55</xdr:col>
      <xdr:colOff>50800</xdr:colOff>
      <xdr:row>38</xdr:row>
      <xdr:rowOff>24507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9284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5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14324</xdr:rowOff>
    </xdr:from>
    <xdr:to>
      <xdr:col>50</xdr:col>
      <xdr:colOff>165100</xdr:colOff>
      <xdr:row>37</xdr:row>
      <xdr:rowOff>115924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107051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5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169935</xdr:rowOff>
    </xdr:from>
    <xdr:to>
      <xdr:col>46</xdr:col>
      <xdr:colOff>38100</xdr:colOff>
      <xdr:row>36</xdr:row>
      <xdr:rowOff>100085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7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116612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4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154365</xdr:rowOff>
    </xdr:from>
    <xdr:to>
      <xdr:col>41</xdr:col>
      <xdr:colOff>101600</xdr:colOff>
      <xdr:row>35</xdr:row>
      <xdr:rowOff>84515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75642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7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45224</xdr:rowOff>
    </xdr:from>
    <xdr:to>
      <xdr:col>36</xdr:col>
      <xdr:colOff>165100</xdr:colOff>
      <xdr:row>37</xdr:row>
      <xdr:rowOff>146824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137951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48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91270</xdr:rowOff>
    </xdr:from>
    <xdr:to>
      <xdr:col>55</xdr:col>
      <xdr:colOff>0</xdr:colOff>
      <xdr:row>58</xdr:row>
      <xdr:rowOff>109944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5370"/>
          <a:ext cx="838200" cy="1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91270</xdr:rowOff>
    </xdr:from>
    <xdr:to>
      <xdr:col>50</xdr:col>
      <xdr:colOff>114300</xdr:colOff>
      <xdr:row>58</xdr:row>
      <xdr:rowOff>104924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35370"/>
          <a:ext cx="889000" cy="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103929</xdr:rowOff>
    </xdr:from>
    <xdr:to>
      <xdr:col>45</xdr:col>
      <xdr:colOff>177800</xdr:colOff>
      <xdr:row>58</xdr:row>
      <xdr:rowOff>104924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48029"/>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103929</xdr:rowOff>
    </xdr:from>
    <xdr:to>
      <xdr:col>41</xdr:col>
      <xdr:colOff>50800</xdr:colOff>
      <xdr:row>58</xdr:row>
      <xdr:rowOff>128729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48029"/>
          <a:ext cx="889000" cy="2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59144</xdr:rowOff>
    </xdr:from>
    <xdr:to>
      <xdr:col>55</xdr:col>
      <xdr:colOff>50800</xdr:colOff>
      <xdr:row>58</xdr:row>
      <xdr:rowOff>160744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40470</xdr:rowOff>
    </xdr:from>
    <xdr:to>
      <xdr:col>50</xdr:col>
      <xdr:colOff>165100</xdr:colOff>
      <xdr:row>58</xdr:row>
      <xdr:rowOff>142070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133197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54124</xdr:rowOff>
    </xdr:from>
    <xdr:to>
      <xdr:col>46</xdr:col>
      <xdr:colOff>38100</xdr:colOff>
      <xdr:row>58</xdr:row>
      <xdr:rowOff>155724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146851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53129</xdr:rowOff>
    </xdr:from>
    <xdr:to>
      <xdr:col>41</xdr:col>
      <xdr:colOff>101600</xdr:colOff>
      <xdr:row>58</xdr:row>
      <xdr:rowOff>154729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145856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8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77929</xdr:rowOff>
    </xdr:from>
    <xdr:to>
      <xdr:col>36</xdr:col>
      <xdr:colOff>165100</xdr:colOff>
      <xdr:row>59</xdr:row>
      <xdr:rowOff>8079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2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170656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1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131311</xdr:rowOff>
    </xdr:from>
    <xdr:to>
      <xdr:col>55</xdr:col>
      <xdr:colOff>0</xdr:colOff>
      <xdr:row>78</xdr:row>
      <xdr:rowOff>139058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4411"/>
          <a:ext cx="8382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131311</xdr:rowOff>
    </xdr:from>
    <xdr:to>
      <xdr:col>50</xdr:col>
      <xdr:colOff>114300</xdr:colOff>
      <xdr:row>78</xdr:row>
      <xdr:rowOff>131665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04411"/>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130465</xdr:rowOff>
    </xdr:from>
    <xdr:to>
      <xdr:col>45</xdr:col>
      <xdr:colOff>177800</xdr:colOff>
      <xdr:row>78</xdr:row>
      <xdr:rowOff>131665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3565"/>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130465</xdr:rowOff>
    </xdr:from>
    <xdr:to>
      <xdr:col>41</xdr:col>
      <xdr:colOff>50800</xdr:colOff>
      <xdr:row>78</xdr:row>
      <xdr:rowOff>139533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3565"/>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88258</xdr:rowOff>
    </xdr:from>
    <xdr:to>
      <xdr:col>55</xdr:col>
      <xdr:colOff>50800</xdr:colOff>
      <xdr:row>79</xdr:row>
      <xdr:rowOff>18408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80511</xdr:rowOff>
    </xdr:from>
    <xdr:to>
      <xdr:col>50</xdr:col>
      <xdr:colOff>165100</xdr:colOff>
      <xdr:row>79</xdr:row>
      <xdr:rowOff>10661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1788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80865</xdr:rowOff>
    </xdr:from>
    <xdr:to>
      <xdr:col>46</xdr:col>
      <xdr:colOff>38100</xdr:colOff>
      <xdr:row>79</xdr:row>
      <xdr:rowOff>11015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2142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79665</xdr:rowOff>
    </xdr:from>
    <xdr:to>
      <xdr:col>41</xdr:col>
      <xdr:colOff>101600</xdr:colOff>
      <xdr:row>79</xdr:row>
      <xdr:rowOff>9815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942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88733</xdr:rowOff>
    </xdr:from>
    <xdr:to>
      <xdr:col>36</xdr:col>
      <xdr:colOff>165100</xdr:colOff>
      <xdr:row>79</xdr:row>
      <xdr:rowOff>18883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10010</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554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48270</xdr:rowOff>
    </xdr:from>
    <xdr:to>
      <xdr:col>55</xdr:col>
      <xdr:colOff>0</xdr:colOff>
      <xdr:row>98</xdr:row>
      <xdr:rowOff>98219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50370"/>
          <a:ext cx="8382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48270</xdr:rowOff>
    </xdr:from>
    <xdr:to>
      <xdr:col>50</xdr:col>
      <xdr:colOff>114300</xdr:colOff>
      <xdr:row>99</xdr:row>
      <xdr:rowOff>32790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50370"/>
          <a:ext cx="889000" cy="1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135879</xdr:rowOff>
    </xdr:from>
    <xdr:to>
      <xdr:col>45</xdr:col>
      <xdr:colOff>177800</xdr:colOff>
      <xdr:row>99</xdr:row>
      <xdr:rowOff>32790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37979"/>
          <a:ext cx="889000" cy="6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135879</xdr:rowOff>
    </xdr:from>
    <xdr:to>
      <xdr:col>41</xdr:col>
      <xdr:colOff>50800</xdr:colOff>
      <xdr:row>99</xdr:row>
      <xdr:rowOff>29587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37979"/>
          <a:ext cx="889000" cy="6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47419</xdr:rowOff>
    </xdr:from>
    <xdr:to>
      <xdr:col>55</xdr:col>
      <xdr:colOff>50800</xdr:colOff>
      <xdr:row>98</xdr:row>
      <xdr:rowOff>149019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25846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2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168920</xdr:rowOff>
    </xdr:from>
    <xdr:to>
      <xdr:col>50</xdr:col>
      <xdr:colOff>165100</xdr:colOff>
      <xdr:row>98</xdr:row>
      <xdr:rowOff>99070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90197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153440</xdr:rowOff>
    </xdr:from>
    <xdr:to>
      <xdr:col>46</xdr:col>
      <xdr:colOff>38100</xdr:colOff>
      <xdr:row>99</xdr:row>
      <xdr:rowOff>83590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74717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4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85079</xdr:rowOff>
    </xdr:from>
    <xdr:to>
      <xdr:col>41</xdr:col>
      <xdr:colOff>101600</xdr:colOff>
      <xdr:row>99</xdr:row>
      <xdr:rowOff>15229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6356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150237</xdr:rowOff>
    </xdr:from>
    <xdr:to>
      <xdr:col>36</xdr:col>
      <xdr:colOff>165100</xdr:colOff>
      <xdr:row>99</xdr:row>
      <xdr:rowOff>80387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71514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157455</xdr:rowOff>
    </xdr:from>
    <xdr:to>
      <xdr:col>85</xdr:col>
      <xdr:colOff>127000</xdr:colOff>
      <xdr:row>37</xdr:row>
      <xdr:rowOff>107783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5986755"/>
          <a:ext cx="838200" cy="46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71180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8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103276</xdr:rowOff>
    </xdr:from>
    <xdr:to>
      <xdr:col>81</xdr:col>
      <xdr:colOff>50800</xdr:colOff>
      <xdr:row>37</xdr:row>
      <xdr:rowOff>107783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104026"/>
          <a:ext cx="889000" cy="34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50084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3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34065</xdr:rowOff>
    </xdr:from>
    <xdr:to>
      <xdr:col>76</xdr:col>
      <xdr:colOff>114300</xdr:colOff>
      <xdr:row>35</xdr:row>
      <xdr:rowOff>103276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5863365"/>
          <a:ext cx="889000" cy="2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31001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34065</xdr:rowOff>
    </xdr:from>
    <xdr:to>
      <xdr:col>71</xdr:col>
      <xdr:colOff>177800</xdr:colOff>
      <xdr:row>37</xdr:row>
      <xdr:rowOff>171410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5863365"/>
          <a:ext cx="889000" cy="65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168989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6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106655</xdr:rowOff>
    </xdr:from>
    <xdr:to>
      <xdr:col>85</xdr:col>
      <xdr:colOff>177800</xdr:colOff>
      <xdr:row>35</xdr:row>
      <xdr:rowOff>36805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9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129532</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78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56983</xdr:rowOff>
    </xdr:from>
    <xdr:to>
      <xdr:col>81</xdr:col>
      <xdr:colOff>101600</xdr:colOff>
      <xdr:row>37</xdr:row>
      <xdr:rowOff>158583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40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3660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17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52476</xdr:rowOff>
    </xdr:from>
    <xdr:to>
      <xdr:col>76</xdr:col>
      <xdr:colOff>165100</xdr:colOff>
      <xdr:row>35</xdr:row>
      <xdr:rowOff>154076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0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170603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58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154715</xdr:rowOff>
    </xdr:from>
    <xdr:to>
      <xdr:col>72</xdr:col>
      <xdr:colOff>38100</xdr:colOff>
      <xdr:row>34</xdr:row>
      <xdr:rowOff>84865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58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101392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55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120610</xdr:rowOff>
    </xdr:from>
    <xdr:to>
      <xdr:col>67</xdr:col>
      <xdr:colOff>101600</xdr:colOff>
      <xdr:row>38</xdr:row>
      <xdr:rowOff>50760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4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67287</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150402</xdr:rowOff>
    </xdr:from>
    <xdr:to>
      <xdr:col>85</xdr:col>
      <xdr:colOff>127000</xdr:colOff>
      <xdr:row>77</xdr:row>
      <xdr:rowOff>5276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180602"/>
          <a:ext cx="838200" cy="2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135654</xdr:rowOff>
    </xdr:from>
    <xdr:to>
      <xdr:col>81</xdr:col>
      <xdr:colOff>50800</xdr:colOff>
      <xdr:row>76</xdr:row>
      <xdr:rowOff>150402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165854"/>
          <a:ext cx="889000" cy="1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135654</xdr:rowOff>
    </xdr:from>
    <xdr:to>
      <xdr:col>76</xdr:col>
      <xdr:colOff>114300</xdr:colOff>
      <xdr:row>76</xdr:row>
      <xdr:rowOff>145625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65854"/>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145625</xdr:rowOff>
    </xdr:from>
    <xdr:to>
      <xdr:col>71</xdr:col>
      <xdr:colOff>177800</xdr:colOff>
      <xdr:row>76</xdr:row>
      <xdr:rowOff>150741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175825"/>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125926</xdr:rowOff>
    </xdr:from>
    <xdr:to>
      <xdr:col>85</xdr:col>
      <xdr:colOff>177800</xdr:colOff>
      <xdr:row>77</xdr:row>
      <xdr:rowOff>56076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148803</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0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99602</xdr:rowOff>
    </xdr:from>
    <xdr:to>
      <xdr:col>81</xdr:col>
      <xdr:colOff>101600</xdr:colOff>
      <xdr:row>77</xdr:row>
      <xdr:rowOff>29752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46279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90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84854</xdr:rowOff>
    </xdr:from>
    <xdr:to>
      <xdr:col>76</xdr:col>
      <xdr:colOff>165100</xdr:colOff>
      <xdr:row>77</xdr:row>
      <xdr:rowOff>15004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31531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89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94825</xdr:rowOff>
    </xdr:from>
    <xdr:to>
      <xdr:col>72</xdr:col>
      <xdr:colOff>38100</xdr:colOff>
      <xdr:row>77</xdr:row>
      <xdr:rowOff>24975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41501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90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99941</xdr:rowOff>
    </xdr:from>
    <xdr:to>
      <xdr:col>67</xdr:col>
      <xdr:colOff>101600</xdr:colOff>
      <xdr:row>77</xdr:row>
      <xdr:rowOff>30091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3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46618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90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32722</xdr:rowOff>
    </xdr:from>
    <xdr:to>
      <xdr:col>85</xdr:col>
      <xdr:colOff>127000</xdr:colOff>
      <xdr:row>97</xdr:row>
      <xdr:rowOff>67988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663372"/>
          <a:ext cx="838200" cy="3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67988</xdr:rowOff>
    </xdr:from>
    <xdr:to>
      <xdr:col>81</xdr:col>
      <xdr:colOff>50800</xdr:colOff>
      <xdr:row>97</xdr:row>
      <xdr:rowOff>112137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698638"/>
          <a:ext cx="889000" cy="4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92935</xdr:rowOff>
    </xdr:from>
    <xdr:to>
      <xdr:col>76</xdr:col>
      <xdr:colOff>114300</xdr:colOff>
      <xdr:row>97</xdr:row>
      <xdr:rowOff>112137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72358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39576</xdr:rowOff>
    </xdr:from>
    <xdr:to>
      <xdr:col>71</xdr:col>
      <xdr:colOff>177800</xdr:colOff>
      <xdr:row>97</xdr:row>
      <xdr:rowOff>92935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670226"/>
          <a:ext cx="889000" cy="5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69273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153372</xdr:rowOff>
    </xdr:from>
    <xdr:to>
      <xdr:col>85</xdr:col>
      <xdr:colOff>177800</xdr:colOff>
      <xdr:row>97</xdr:row>
      <xdr:rowOff>83522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4799</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46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17188</xdr:rowOff>
    </xdr:from>
    <xdr:to>
      <xdr:col>81</xdr:col>
      <xdr:colOff>101600</xdr:colOff>
      <xdr:row>97</xdr:row>
      <xdr:rowOff>118788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135315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42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61337</xdr:rowOff>
    </xdr:from>
    <xdr:to>
      <xdr:col>76</xdr:col>
      <xdr:colOff>165100</xdr:colOff>
      <xdr:row>97</xdr:row>
      <xdr:rowOff>162937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8014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42135</xdr:rowOff>
    </xdr:from>
    <xdr:to>
      <xdr:col>72</xdr:col>
      <xdr:colOff>38100</xdr:colOff>
      <xdr:row>97</xdr:row>
      <xdr:rowOff>143735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160262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44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160226</xdr:rowOff>
    </xdr:from>
    <xdr:to>
      <xdr:col>67</xdr:col>
      <xdr:colOff>101600</xdr:colOff>
      <xdr:row>97</xdr:row>
      <xdr:rowOff>90376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6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106903</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639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115491</xdr:rowOff>
    </xdr:from>
    <xdr:to>
      <xdr:col>116</xdr:col>
      <xdr:colOff>63500</xdr:colOff>
      <xdr:row>38</xdr:row>
      <xdr:rowOff>121435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30591"/>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111513</xdr:rowOff>
    </xdr:from>
    <xdr:to>
      <xdr:col>111</xdr:col>
      <xdr:colOff>177800</xdr:colOff>
      <xdr:row>38</xdr:row>
      <xdr:rowOff>121435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26613"/>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111513</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26613"/>
          <a:ext cx="889000" cy="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132819</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47919"/>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64691</xdr:rowOff>
    </xdr:from>
    <xdr:to>
      <xdr:col>116</xdr:col>
      <xdr:colOff>114300</xdr:colOff>
      <xdr:row>38</xdr:row>
      <xdr:rowOff>166291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162127</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0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70635</xdr:rowOff>
    </xdr:from>
    <xdr:to>
      <xdr:col>112</xdr:col>
      <xdr:colOff>38100</xdr:colOff>
      <xdr:row>39</xdr:row>
      <xdr:rowOff>785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163362</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678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60713</xdr:rowOff>
    </xdr:from>
    <xdr:to>
      <xdr:col>107</xdr:col>
      <xdr:colOff>101600</xdr:colOff>
      <xdr:row>38</xdr:row>
      <xdr:rowOff>162313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153440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66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82019</xdr:rowOff>
    </xdr:from>
    <xdr:to>
      <xdr:col>98</xdr:col>
      <xdr:colOff>38100</xdr:colOff>
      <xdr:row>39</xdr:row>
      <xdr:rowOff>12169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3296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689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126085</xdr:rowOff>
    </xdr:from>
    <xdr:to>
      <xdr:col>116</xdr:col>
      <xdr:colOff>63500</xdr:colOff>
      <xdr:row>58</xdr:row>
      <xdr:rowOff>126286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70185"/>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126286</xdr:rowOff>
    </xdr:from>
    <xdr:to>
      <xdr:col>111</xdr:col>
      <xdr:colOff>177800</xdr:colOff>
      <xdr:row>58</xdr:row>
      <xdr:rowOff>127255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70386"/>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127255</xdr:rowOff>
    </xdr:from>
    <xdr:to>
      <xdr:col>107</xdr:col>
      <xdr:colOff>50800</xdr:colOff>
      <xdr:row>58</xdr:row>
      <xdr:rowOff>127374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71355"/>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124576</xdr:rowOff>
    </xdr:from>
    <xdr:to>
      <xdr:col>102</xdr:col>
      <xdr:colOff>114300</xdr:colOff>
      <xdr:row>58</xdr:row>
      <xdr:rowOff>127374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68676"/>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166571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75285</xdr:rowOff>
    </xdr:from>
    <xdr:to>
      <xdr:col>116</xdr:col>
      <xdr:colOff>114300</xdr:colOff>
      <xdr:row>59</xdr:row>
      <xdr:rowOff>5435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75486</xdr:rowOff>
    </xdr:from>
    <xdr:to>
      <xdr:col>112</xdr:col>
      <xdr:colOff>38100</xdr:colOff>
      <xdr:row>59</xdr:row>
      <xdr:rowOff>5636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168213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1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76455</xdr:rowOff>
    </xdr:from>
    <xdr:to>
      <xdr:col>107</xdr:col>
      <xdr:colOff>101600</xdr:colOff>
      <xdr:row>59</xdr:row>
      <xdr:rowOff>6605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169182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76574</xdr:rowOff>
    </xdr:from>
    <xdr:to>
      <xdr:col>102</xdr:col>
      <xdr:colOff>165100</xdr:colOff>
      <xdr:row>59</xdr:row>
      <xdr:rowOff>6724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169301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1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73776</xdr:rowOff>
    </xdr:from>
    <xdr:to>
      <xdr:col>98</xdr:col>
      <xdr:colOff>38100</xdr:colOff>
      <xdr:row>59</xdr:row>
      <xdr:rowOff>3926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20453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9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54330</xdr:rowOff>
    </xdr:from>
    <xdr:to>
      <xdr:col>116</xdr:col>
      <xdr:colOff>63500</xdr:colOff>
      <xdr:row>76</xdr:row>
      <xdr:rowOff>96138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84530"/>
          <a:ext cx="838200" cy="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96138</xdr:rowOff>
    </xdr:from>
    <xdr:to>
      <xdr:col>111</xdr:col>
      <xdr:colOff>177800</xdr:colOff>
      <xdr:row>76</xdr:row>
      <xdr:rowOff>119583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26338"/>
          <a:ext cx="8890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119583</xdr:rowOff>
    </xdr:from>
    <xdr:to>
      <xdr:col>107</xdr:col>
      <xdr:colOff>50800</xdr:colOff>
      <xdr:row>76</xdr:row>
      <xdr:rowOff>129539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49783"/>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129539</xdr:rowOff>
    </xdr:from>
    <xdr:to>
      <xdr:col>102</xdr:col>
      <xdr:colOff>114300</xdr:colOff>
      <xdr:row>76</xdr:row>
      <xdr:rowOff>138303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159739"/>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3530</xdr:rowOff>
    </xdr:from>
    <xdr:to>
      <xdr:col>116</xdr:col>
      <xdr:colOff>114300</xdr:colOff>
      <xdr:row>76</xdr:row>
      <xdr:rowOff>105130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153407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45338</xdr:rowOff>
    </xdr:from>
    <xdr:to>
      <xdr:col>112</xdr:col>
      <xdr:colOff>38100</xdr:colOff>
      <xdr:row>76</xdr:row>
      <xdr:rowOff>146938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138065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1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68783</xdr:rowOff>
    </xdr:from>
    <xdr:to>
      <xdr:col>107</xdr:col>
      <xdr:colOff>101600</xdr:colOff>
      <xdr:row>76</xdr:row>
      <xdr:rowOff>170383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161510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19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78739</xdr:rowOff>
    </xdr:from>
    <xdr:to>
      <xdr:col>102</xdr:col>
      <xdr:colOff>165100</xdr:colOff>
      <xdr:row>77</xdr:row>
      <xdr:rowOff>8889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0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87503</xdr:rowOff>
    </xdr:from>
    <xdr:to>
      <xdr:col>98</xdr:col>
      <xdr:colOff>38100</xdr:colOff>
      <xdr:row>77</xdr:row>
      <xdr:rowOff>17653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1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8780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129,854</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これは、障害者自立支援給付費に係る対象者の増加や、町の政策で、子どもの医療費助成を高校生まで行っていること、出生祝金を県内最高水準で支給していること等によるものと考えられる。また、前年度から</a:t>
          </a:r>
          <a:r>
            <a:rPr kumimoji="1" lang="en-US" altLang="ja-JP" sz="1300">
              <a:latin typeface="ＭＳ Ｐゴシック" panose="020B0600070205080204" pitchFamily="50" charset="-128"/>
              <a:ea typeface="ＭＳ Ｐゴシック" panose="020B0600070205080204" pitchFamily="50" charset="-128"/>
            </a:rPr>
            <a:t>15,273</a:t>
          </a:r>
          <a:r>
            <a:rPr kumimoji="1" lang="ja-JP" altLang="en-US" sz="1300">
              <a:latin typeface="ＭＳ Ｐゴシック" panose="020B0600070205080204" pitchFamily="50" charset="-128"/>
              <a:ea typeface="ＭＳ Ｐゴシック" panose="020B0600070205080204" pitchFamily="50" charset="-128"/>
            </a:rPr>
            <a:t>円増加している要因としては、低所得世帯への臨時給付金等の増加によるものと思われる。</a:t>
          </a:r>
        </a:p>
        <a:p>
          <a:r>
            <a:rPr kumimoji="1" lang="ja-JP" altLang="en-US" sz="1300">
              <a:latin typeface="ＭＳ Ｐゴシック" panose="020B0600070205080204" pitchFamily="50" charset="-128"/>
              <a:ea typeface="ＭＳ Ｐゴシック" panose="020B0600070205080204" pitchFamily="50" charset="-128"/>
            </a:rPr>
            <a:t>　補助費については、杵島地区衛生処理組合建設費負担金等の減により前年から</a:t>
          </a:r>
          <a:r>
            <a:rPr kumimoji="1" lang="en-US" altLang="ja-JP" sz="1300">
              <a:latin typeface="ＭＳ Ｐゴシック" panose="020B0600070205080204" pitchFamily="50" charset="-128"/>
              <a:ea typeface="ＭＳ Ｐゴシック" panose="020B0600070205080204" pitchFamily="50" charset="-128"/>
            </a:rPr>
            <a:t>24,507</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年度の豪雨災害に係る災害復旧事業を行っており、事業が完了するまでは類似団体平均より高い数値で推移していくと思われる。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依然として類似団体平均を下回っている。これは、スポーツ施設や公民館等の建て替えが必要な施設が控えているため、公共施設等総合管理計画に基づき、事業の取捨選択を行っ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6,044
6,020
11.50
6,000,198
5,844,916
132,526
2,679,985
4,519,290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166315</xdr:rowOff>
    </xdr:from>
    <xdr:to>
      <xdr:col>24</xdr:col>
      <xdr:colOff>63500</xdr:colOff>
      <xdr:row>37</xdr:row>
      <xdr:rowOff>36340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38515"/>
          <a:ext cx="8382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105900</xdr:rowOff>
    </xdr:from>
    <xdr:to>
      <xdr:col>19</xdr:col>
      <xdr:colOff>177800</xdr:colOff>
      <xdr:row>36</xdr:row>
      <xdr:rowOff>166315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06650"/>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105900</xdr:rowOff>
    </xdr:from>
    <xdr:to>
      <xdr:col>15</xdr:col>
      <xdr:colOff>50800</xdr:colOff>
      <xdr:row>36</xdr:row>
      <xdr:rowOff>156845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06650"/>
          <a:ext cx="889000" cy="22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156845</xdr:rowOff>
    </xdr:from>
    <xdr:to>
      <xdr:col>10</xdr:col>
      <xdr:colOff>114300</xdr:colOff>
      <xdr:row>37</xdr:row>
      <xdr:rowOff>6459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29045"/>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156990</xdr:rowOff>
    </xdr:from>
    <xdr:to>
      <xdr:col>24</xdr:col>
      <xdr:colOff>114300</xdr:colOff>
      <xdr:row>37</xdr:row>
      <xdr:rowOff>87140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135417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115515</xdr:rowOff>
    </xdr:from>
    <xdr:to>
      <xdr:col>20</xdr:col>
      <xdr:colOff>38100</xdr:colOff>
      <xdr:row>37</xdr:row>
      <xdr:rowOff>45665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8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36792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8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55100</xdr:rowOff>
    </xdr:from>
    <xdr:to>
      <xdr:col>15</xdr:col>
      <xdr:colOff>101600</xdr:colOff>
      <xdr:row>35</xdr:row>
      <xdr:rowOff>156700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1777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8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106045</xdr:rowOff>
    </xdr:from>
    <xdr:to>
      <xdr:col>10</xdr:col>
      <xdr:colOff>165100</xdr:colOff>
      <xdr:row>37</xdr:row>
      <xdr:rowOff>36195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27322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127109</xdr:rowOff>
    </xdr:from>
    <xdr:to>
      <xdr:col>6</xdr:col>
      <xdr:colOff>38100</xdr:colOff>
      <xdr:row>37</xdr:row>
      <xdr:rowOff>57259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9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48386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135287</xdr:rowOff>
    </xdr:from>
    <xdr:to>
      <xdr:col>24</xdr:col>
      <xdr:colOff>63500</xdr:colOff>
      <xdr:row>58</xdr:row>
      <xdr:rowOff>2911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07937"/>
          <a:ext cx="838200" cy="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2911</xdr:rowOff>
    </xdr:from>
    <xdr:to>
      <xdr:col>19</xdr:col>
      <xdr:colOff>177800</xdr:colOff>
      <xdr:row>58</xdr:row>
      <xdr:rowOff>10275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47011"/>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56183</xdr:rowOff>
    </xdr:from>
    <xdr:to>
      <xdr:col>15</xdr:col>
      <xdr:colOff>50800</xdr:colOff>
      <xdr:row>58</xdr:row>
      <xdr:rowOff>10275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28833"/>
          <a:ext cx="889000" cy="12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56183</xdr:rowOff>
    </xdr:from>
    <xdr:to>
      <xdr:col>10</xdr:col>
      <xdr:colOff>114300</xdr:colOff>
      <xdr:row>57</xdr:row>
      <xdr:rowOff>137638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28833"/>
          <a:ext cx="889000" cy="8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84487</xdr:rowOff>
    </xdr:from>
    <xdr:to>
      <xdr:col>24</xdr:col>
      <xdr:colOff>114300</xdr:colOff>
      <xdr:row>58</xdr:row>
      <xdr:rowOff>14637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107364</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0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123561</xdr:rowOff>
    </xdr:from>
    <xdr:to>
      <xdr:col>20</xdr:col>
      <xdr:colOff>38100</xdr:colOff>
      <xdr:row>58</xdr:row>
      <xdr:rowOff>53711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9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70238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67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130925</xdr:rowOff>
    </xdr:from>
    <xdr:to>
      <xdr:col>15</xdr:col>
      <xdr:colOff>101600</xdr:colOff>
      <xdr:row>58</xdr:row>
      <xdr:rowOff>61075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77602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67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5383</xdr:rowOff>
    </xdr:from>
    <xdr:to>
      <xdr:col>10</xdr:col>
      <xdr:colOff>165100</xdr:colOff>
      <xdr:row>57</xdr:row>
      <xdr:rowOff>106983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123510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5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86838</xdr:rowOff>
    </xdr:from>
    <xdr:to>
      <xdr:col>6</xdr:col>
      <xdr:colOff>38100</xdr:colOff>
      <xdr:row>58</xdr:row>
      <xdr:rowOff>16988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33515</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63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117869</xdr:rowOff>
    </xdr:from>
    <xdr:to>
      <xdr:col>24</xdr:col>
      <xdr:colOff>63500</xdr:colOff>
      <xdr:row>75</xdr:row>
      <xdr:rowOff>134800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976619"/>
          <a:ext cx="8382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64620</xdr:rowOff>
    </xdr:from>
    <xdr:to>
      <xdr:col>19</xdr:col>
      <xdr:colOff>177800</xdr:colOff>
      <xdr:row>75</xdr:row>
      <xdr:rowOff>117869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923370"/>
          <a:ext cx="889000" cy="5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64620</xdr:rowOff>
    </xdr:from>
    <xdr:to>
      <xdr:col>15</xdr:col>
      <xdr:colOff>50800</xdr:colOff>
      <xdr:row>76</xdr:row>
      <xdr:rowOff>137585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923370"/>
          <a:ext cx="889000" cy="24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63581</xdr:rowOff>
    </xdr:from>
    <xdr:to>
      <xdr:col>10</xdr:col>
      <xdr:colOff>114300</xdr:colOff>
      <xdr:row>76</xdr:row>
      <xdr:rowOff>137585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093781"/>
          <a:ext cx="889000" cy="7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84000</xdr:rowOff>
    </xdr:from>
    <xdr:to>
      <xdr:col>24</xdr:col>
      <xdr:colOff>114300</xdr:colOff>
      <xdr:row>76</xdr:row>
      <xdr:rowOff>14151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427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106877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9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67069</xdr:rowOff>
    </xdr:from>
    <xdr:to>
      <xdr:col>20</xdr:col>
      <xdr:colOff>38100</xdr:colOff>
      <xdr:row>75</xdr:row>
      <xdr:rowOff>168669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13746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0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13820</xdr:rowOff>
    </xdr:from>
    <xdr:to>
      <xdr:col>15</xdr:col>
      <xdr:colOff>101600</xdr:colOff>
      <xdr:row>75</xdr:row>
      <xdr:rowOff>115420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7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131947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4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86785</xdr:rowOff>
    </xdr:from>
    <xdr:to>
      <xdr:col>10</xdr:col>
      <xdr:colOff>165100</xdr:colOff>
      <xdr:row>77</xdr:row>
      <xdr:rowOff>16935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33462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9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12781</xdr:rowOff>
    </xdr:from>
    <xdr:to>
      <xdr:col>6</xdr:col>
      <xdr:colOff>38100</xdr:colOff>
      <xdr:row>76</xdr:row>
      <xdr:rowOff>114381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130907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1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104358</xdr:rowOff>
    </xdr:from>
    <xdr:to>
      <xdr:col>24</xdr:col>
      <xdr:colOff>63500</xdr:colOff>
      <xdr:row>98</xdr:row>
      <xdr:rowOff>115359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06458"/>
          <a:ext cx="838200" cy="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72783</xdr:rowOff>
    </xdr:from>
    <xdr:to>
      <xdr:col>19</xdr:col>
      <xdr:colOff>177800</xdr:colOff>
      <xdr:row>98</xdr:row>
      <xdr:rowOff>104358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74883"/>
          <a:ext cx="889000" cy="3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72783</xdr:rowOff>
    </xdr:from>
    <xdr:to>
      <xdr:col>15</xdr:col>
      <xdr:colOff>50800</xdr:colOff>
      <xdr:row>98</xdr:row>
      <xdr:rowOff>99258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4883"/>
          <a:ext cx="889000" cy="2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93802</xdr:rowOff>
    </xdr:from>
    <xdr:to>
      <xdr:col>10</xdr:col>
      <xdr:colOff>114300</xdr:colOff>
      <xdr:row>98</xdr:row>
      <xdr:rowOff>99258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95902"/>
          <a:ext cx="889000" cy="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64559</xdr:rowOff>
    </xdr:from>
    <xdr:to>
      <xdr:col>24</xdr:col>
      <xdr:colOff>114300</xdr:colOff>
      <xdr:row>98</xdr:row>
      <xdr:rowOff>166159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53558</xdr:rowOff>
    </xdr:from>
    <xdr:to>
      <xdr:col>20</xdr:col>
      <xdr:colOff>38100</xdr:colOff>
      <xdr:row>98</xdr:row>
      <xdr:rowOff>155158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146285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21983</xdr:rowOff>
    </xdr:from>
    <xdr:to>
      <xdr:col>15</xdr:col>
      <xdr:colOff>101600</xdr:colOff>
      <xdr:row>98</xdr:row>
      <xdr:rowOff>123583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140110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9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48458</xdr:rowOff>
    </xdr:from>
    <xdr:to>
      <xdr:col>10</xdr:col>
      <xdr:colOff>165100</xdr:colOff>
      <xdr:row>98</xdr:row>
      <xdr:rowOff>150058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166585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43002</xdr:rowOff>
    </xdr:from>
    <xdr:to>
      <xdr:col>6</xdr:col>
      <xdr:colOff>38100</xdr:colOff>
      <xdr:row>98</xdr:row>
      <xdr:rowOff>144602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161129</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6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168218</xdr:rowOff>
    </xdr:from>
    <xdr:to>
      <xdr:col>55</xdr:col>
      <xdr:colOff>0</xdr:colOff>
      <xdr:row>37</xdr:row>
      <xdr:rowOff>168618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11868"/>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168618</xdr:rowOff>
    </xdr:from>
    <xdr:to>
      <xdr:col>50</xdr:col>
      <xdr:colOff>114300</xdr:colOff>
      <xdr:row>38</xdr:row>
      <xdr:rowOff>6826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12268"/>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6826</xdr:rowOff>
    </xdr:from>
    <xdr:to>
      <xdr:col>45</xdr:col>
      <xdr:colOff>177800</xdr:colOff>
      <xdr:row>38</xdr:row>
      <xdr:rowOff>6998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21926"/>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6998</xdr:rowOff>
    </xdr:from>
    <xdr:to>
      <xdr:col>41</xdr:col>
      <xdr:colOff>50800</xdr:colOff>
      <xdr:row>38</xdr:row>
      <xdr:rowOff>7283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22098"/>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117418</xdr:rowOff>
    </xdr:from>
    <xdr:to>
      <xdr:col>55</xdr:col>
      <xdr:colOff>50800</xdr:colOff>
      <xdr:row>38</xdr:row>
      <xdr:rowOff>47568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117818</xdr:rowOff>
    </xdr:from>
    <xdr:to>
      <xdr:col>50</xdr:col>
      <xdr:colOff>165100</xdr:colOff>
      <xdr:row>38</xdr:row>
      <xdr:rowOff>47968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39095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54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127476</xdr:rowOff>
    </xdr:from>
    <xdr:to>
      <xdr:col>46</xdr:col>
      <xdr:colOff>38100</xdr:colOff>
      <xdr:row>38</xdr:row>
      <xdr:rowOff>57626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48753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63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127648</xdr:rowOff>
    </xdr:from>
    <xdr:to>
      <xdr:col>41</xdr:col>
      <xdr:colOff>101600</xdr:colOff>
      <xdr:row>38</xdr:row>
      <xdr:rowOff>57798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48925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64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127933</xdr:rowOff>
    </xdr:from>
    <xdr:to>
      <xdr:col>36</xdr:col>
      <xdr:colOff>165100</xdr:colOff>
      <xdr:row>38</xdr:row>
      <xdr:rowOff>58083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49210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64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147751</xdr:rowOff>
    </xdr:from>
    <xdr:to>
      <xdr:col>55</xdr:col>
      <xdr:colOff>0</xdr:colOff>
      <xdr:row>57</xdr:row>
      <xdr:rowOff>147925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20401"/>
          <a:ext cx="8382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46344</xdr:rowOff>
    </xdr:from>
    <xdr:to>
      <xdr:col>50</xdr:col>
      <xdr:colOff>114300</xdr:colOff>
      <xdr:row>57</xdr:row>
      <xdr:rowOff>147925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18994"/>
          <a:ext cx="889000" cy="10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46344</xdr:rowOff>
    </xdr:from>
    <xdr:to>
      <xdr:col>45</xdr:col>
      <xdr:colOff>177800</xdr:colOff>
      <xdr:row>57</xdr:row>
      <xdr:rowOff>160736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18994"/>
          <a:ext cx="889000" cy="11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160736</xdr:rowOff>
    </xdr:from>
    <xdr:to>
      <xdr:col>41</xdr:col>
      <xdr:colOff>50800</xdr:colOff>
      <xdr:row>58</xdr:row>
      <xdr:rowOff>17815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33386"/>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96951</xdr:rowOff>
    </xdr:from>
    <xdr:to>
      <xdr:col>55</xdr:col>
      <xdr:colOff>50800</xdr:colOff>
      <xdr:row>58</xdr:row>
      <xdr:rowOff>27101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75378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97125</xdr:rowOff>
    </xdr:from>
    <xdr:to>
      <xdr:col>50</xdr:col>
      <xdr:colOff>165100</xdr:colOff>
      <xdr:row>58</xdr:row>
      <xdr:rowOff>27275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18402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166994</xdr:rowOff>
    </xdr:from>
    <xdr:to>
      <xdr:col>46</xdr:col>
      <xdr:colOff>38100</xdr:colOff>
      <xdr:row>57</xdr:row>
      <xdr:rowOff>97144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6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113671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54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109936</xdr:rowOff>
    </xdr:from>
    <xdr:to>
      <xdr:col>41</xdr:col>
      <xdr:colOff>101600</xdr:colOff>
      <xdr:row>58</xdr:row>
      <xdr:rowOff>40086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31213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7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138465</xdr:rowOff>
    </xdr:from>
    <xdr:to>
      <xdr:col>36</xdr:col>
      <xdr:colOff>165100</xdr:colOff>
      <xdr:row>58</xdr:row>
      <xdr:rowOff>68615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59742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93759</xdr:rowOff>
    </xdr:from>
    <xdr:to>
      <xdr:col>55</xdr:col>
      <xdr:colOff>0</xdr:colOff>
      <xdr:row>78</xdr:row>
      <xdr:rowOff>147388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95409"/>
          <a:ext cx="838200" cy="22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93759</xdr:rowOff>
    </xdr:from>
    <xdr:to>
      <xdr:col>50</xdr:col>
      <xdr:colOff>114300</xdr:colOff>
      <xdr:row>77</xdr:row>
      <xdr:rowOff>165356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95409"/>
          <a:ext cx="889000" cy="7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165356</xdr:rowOff>
    </xdr:from>
    <xdr:to>
      <xdr:col>45</xdr:col>
      <xdr:colOff>177800</xdr:colOff>
      <xdr:row>78</xdr:row>
      <xdr:rowOff>12446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67006"/>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12446</xdr:rowOff>
    </xdr:from>
    <xdr:to>
      <xdr:col>41</xdr:col>
      <xdr:colOff>50800</xdr:colOff>
      <xdr:row>79</xdr:row>
      <xdr:rowOff>6183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85546"/>
          <a:ext cx="889000" cy="16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96588</xdr:rowOff>
    </xdr:from>
    <xdr:to>
      <xdr:col>55</xdr:col>
      <xdr:colOff>50800</xdr:colOff>
      <xdr:row>79</xdr:row>
      <xdr:rowOff>26738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6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11515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8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42959</xdr:rowOff>
    </xdr:from>
    <xdr:to>
      <xdr:col>50</xdr:col>
      <xdr:colOff>165100</xdr:colOff>
      <xdr:row>77</xdr:row>
      <xdr:rowOff>144559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161086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1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114556</xdr:rowOff>
    </xdr:from>
    <xdr:to>
      <xdr:col>46</xdr:col>
      <xdr:colOff>38100</xdr:colOff>
      <xdr:row>78</xdr:row>
      <xdr:rowOff>44706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61233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133096</xdr:rowOff>
    </xdr:from>
    <xdr:to>
      <xdr:col>41</xdr:col>
      <xdr:colOff>101600</xdr:colOff>
      <xdr:row>78</xdr:row>
      <xdr:rowOff>63246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79773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126833</xdr:rowOff>
    </xdr:from>
    <xdr:to>
      <xdr:col>36</xdr:col>
      <xdr:colOff>165100</xdr:colOff>
      <xdr:row>79</xdr:row>
      <xdr:rowOff>56983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9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48110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122861</xdr:rowOff>
    </xdr:from>
    <xdr:to>
      <xdr:col>55</xdr:col>
      <xdr:colOff>0</xdr:colOff>
      <xdr:row>97</xdr:row>
      <xdr:rowOff>164196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53511"/>
          <a:ext cx="838200" cy="4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159561</xdr:rowOff>
    </xdr:from>
    <xdr:to>
      <xdr:col>50</xdr:col>
      <xdr:colOff>114300</xdr:colOff>
      <xdr:row>97</xdr:row>
      <xdr:rowOff>164196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90211"/>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127146</xdr:rowOff>
    </xdr:from>
    <xdr:to>
      <xdr:col>45</xdr:col>
      <xdr:colOff>177800</xdr:colOff>
      <xdr:row>97</xdr:row>
      <xdr:rowOff>159561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57796"/>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127146</xdr:rowOff>
    </xdr:from>
    <xdr:to>
      <xdr:col>41</xdr:col>
      <xdr:colOff>50800</xdr:colOff>
      <xdr:row>98</xdr:row>
      <xdr:rowOff>47203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57796"/>
          <a:ext cx="889000" cy="9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72061</xdr:rowOff>
    </xdr:from>
    <xdr:to>
      <xdr:col>55</xdr:col>
      <xdr:colOff>50800</xdr:colOff>
      <xdr:row>98</xdr:row>
      <xdr:rowOff>2211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158438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1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113396</xdr:rowOff>
    </xdr:from>
    <xdr:to>
      <xdr:col>50</xdr:col>
      <xdr:colOff>165100</xdr:colOff>
      <xdr:row>98</xdr:row>
      <xdr:rowOff>43546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34673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108761</xdr:rowOff>
    </xdr:from>
    <xdr:to>
      <xdr:col>46</xdr:col>
      <xdr:colOff>38100</xdr:colOff>
      <xdr:row>98</xdr:row>
      <xdr:rowOff>38911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30038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3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76346</xdr:rowOff>
    </xdr:from>
    <xdr:to>
      <xdr:col>41</xdr:col>
      <xdr:colOff>101600</xdr:colOff>
      <xdr:row>98</xdr:row>
      <xdr:rowOff>6496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0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169073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9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167853</xdr:rowOff>
    </xdr:from>
    <xdr:to>
      <xdr:col>36</xdr:col>
      <xdr:colOff>165100</xdr:colOff>
      <xdr:row>98</xdr:row>
      <xdr:rowOff>98003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9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89130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9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143358</xdr:rowOff>
    </xdr:from>
    <xdr:to>
      <xdr:col>85</xdr:col>
      <xdr:colOff>127000</xdr:colOff>
      <xdr:row>38</xdr:row>
      <xdr:rowOff>123273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487008"/>
          <a:ext cx="838200" cy="15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143358</xdr:rowOff>
    </xdr:from>
    <xdr:to>
      <xdr:col>81</xdr:col>
      <xdr:colOff>50800</xdr:colOff>
      <xdr:row>39</xdr:row>
      <xdr:rowOff>18362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87008"/>
          <a:ext cx="889000" cy="2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141251</xdr:rowOff>
    </xdr:from>
    <xdr:to>
      <xdr:col>76</xdr:col>
      <xdr:colOff>114300</xdr:colOff>
      <xdr:row>39</xdr:row>
      <xdr:rowOff>18362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84901"/>
          <a:ext cx="889000" cy="22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141251</xdr:rowOff>
    </xdr:from>
    <xdr:to>
      <xdr:col>71</xdr:col>
      <xdr:colOff>177800</xdr:colOff>
      <xdr:row>39</xdr:row>
      <xdr:rowOff>87138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84901"/>
          <a:ext cx="889000" cy="28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72473</xdr:rowOff>
    </xdr:from>
    <xdr:to>
      <xdr:col>85</xdr:col>
      <xdr:colOff>177800</xdr:colOff>
      <xdr:row>39</xdr:row>
      <xdr:rowOff>2623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8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50900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6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92558</xdr:rowOff>
    </xdr:from>
    <xdr:to>
      <xdr:col>81</xdr:col>
      <xdr:colOff>101600</xdr:colOff>
      <xdr:row>38</xdr:row>
      <xdr:rowOff>22707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13835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139012</xdr:rowOff>
    </xdr:from>
    <xdr:to>
      <xdr:col>76</xdr:col>
      <xdr:colOff>165100</xdr:colOff>
      <xdr:row>39</xdr:row>
      <xdr:rowOff>69162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60289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4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90451</xdr:rowOff>
    </xdr:from>
    <xdr:to>
      <xdr:col>72</xdr:col>
      <xdr:colOff>38100</xdr:colOff>
      <xdr:row>38</xdr:row>
      <xdr:rowOff>20601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11728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2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36338</xdr:rowOff>
    </xdr:from>
    <xdr:to>
      <xdr:col>67</xdr:col>
      <xdr:colOff>101600</xdr:colOff>
      <xdr:row>39</xdr:row>
      <xdr:rowOff>137938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72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129065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8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122810</xdr:rowOff>
    </xdr:from>
    <xdr:to>
      <xdr:col>85</xdr:col>
      <xdr:colOff>127000</xdr:colOff>
      <xdr:row>58</xdr:row>
      <xdr:rowOff>5706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95460"/>
          <a:ext cx="838200" cy="5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5706</xdr:rowOff>
    </xdr:from>
    <xdr:to>
      <xdr:col>81</xdr:col>
      <xdr:colOff>50800</xdr:colOff>
      <xdr:row>58</xdr:row>
      <xdr:rowOff>30723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49806"/>
          <a:ext cx="889000" cy="2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136</xdr:rowOff>
    </xdr:from>
    <xdr:to>
      <xdr:col>76</xdr:col>
      <xdr:colOff>114300</xdr:colOff>
      <xdr:row>58</xdr:row>
      <xdr:rowOff>30723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44236"/>
          <a:ext cx="8890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136</xdr:rowOff>
    </xdr:from>
    <xdr:to>
      <xdr:col>71</xdr:col>
      <xdr:colOff>177800</xdr:colOff>
      <xdr:row>58</xdr:row>
      <xdr:rowOff>38072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44236"/>
          <a:ext cx="889000" cy="3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72010</xdr:rowOff>
    </xdr:from>
    <xdr:to>
      <xdr:col>85</xdr:col>
      <xdr:colOff>177800</xdr:colOff>
      <xdr:row>58</xdr:row>
      <xdr:rowOff>2160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158387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126356</xdr:rowOff>
    </xdr:from>
    <xdr:to>
      <xdr:col>81</xdr:col>
      <xdr:colOff>101600</xdr:colOff>
      <xdr:row>58</xdr:row>
      <xdr:rowOff>56506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9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47633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9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151373</xdr:rowOff>
    </xdr:from>
    <xdr:to>
      <xdr:col>76</xdr:col>
      <xdr:colOff>165100</xdr:colOff>
      <xdr:row>58</xdr:row>
      <xdr:rowOff>81523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72650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1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120786</xdr:rowOff>
    </xdr:from>
    <xdr:to>
      <xdr:col>72</xdr:col>
      <xdr:colOff>38100</xdr:colOff>
      <xdr:row>58</xdr:row>
      <xdr:rowOff>50936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42063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8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158722</xdr:rowOff>
    </xdr:from>
    <xdr:to>
      <xdr:col>67</xdr:col>
      <xdr:colOff>101600</xdr:colOff>
      <xdr:row>58</xdr:row>
      <xdr:rowOff>88872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79999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2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157455</xdr:rowOff>
    </xdr:from>
    <xdr:to>
      <xdr:col>85</xdr:col>
      <xdr:colOff>127000</xdr:colOff>
      <xdr:row>77</xdr:row>
      <xdr:rowOff>107783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2844755"/>
          <a:ext cx="838200" cy="46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71181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44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103277</xdr:rowOff>
    </xdr:from>
    <xdr:to>
      <xdr:col>81</xdr:col>
      <xdr:colOff>50800</xdr:colOff>
      <xdr:row>77</xdr:row>
      <xdr:rowOff>107783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2962027"/>
          <a:ext cx="889000" cy="34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50085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34065</xdr:rowOff>
    </xdr:from>
    <xdr:to>
      <xdr:col>76</xdr:col>
      <xdr:colOff>114300</xdr:colOff>
      <xdr:row>75</xdr:row>
      <xdr:rowOff>103277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2721365"/>
          <a:ext cx="889000" cy="24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31002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34065</xdr:rowOff>
    </xdr:from>
    <xdr:to>
      <xdr:col>71</xdr:col>
      <xdr:colOff>177800</xdr:colOff>
      <xdr:row>77</xdr:row>
      <xdr:rowOff>171410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2721365"/>
          <a:ext cx="889000" cy="65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168989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4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106655</xdr:rowOff>
    </xdr:from>
    <xdr:to>
      <xdr:col>85</xdr:col>
      <xdr:colOff>177800</xdr:colOff>
      <xdr:row>75</xdr:row>
      <xdr:rowOff>36805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27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129532</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64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56983</xdr:rowOff>
    </xdr:from>
    <xdr:to>
      <xdr:col>81</xdr:col>
      <xdr:colOff>101600</xdr:colOff>
      <xdr:row>77</xdr:row>
      <xdr:rowOff>158583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2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3660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03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52477</xdr:rowOff>
    </xdr:from>
    <xdr:to>
      <xdr:col>76</xdr:col>
      <xdr:colOff>165100</xdr:colOff>
      <xdr:row>75</xdr:row>
      <xdr:rowOff>154077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9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170604</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6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154715</xdr:rowOff>
    </xdr:from>
    <xdr:to>
      <xdr:col>72</xdr:col>
      <xdr:colOff>38100</xdr:colOff>
      <xdr:row>74</xdr:row>
      <xdr:rowOff>84865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6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101392</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4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120610</xdr:rowOff>
    </xdr:from>
    <xdr:to>
      <xdr:col>67</xdr:col>
      <xdr:colOff>101600</xdr:colOff>
      <xdr:row>78</xdr:row>
      <xdr:rowOff>50760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2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67287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09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150402</xdr:rowOff>
    </xdr:from>
    <xdr:to>
      <xdr:col>85</xdr:col>
      <xdr:colOff>127000</xdr:colOff>
      <xdr:row>97</xdr:row>
      <xdr:rowOff>5276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09602"/>
          <a:ext cx="838200" cy="2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135654</xdr:rowOff>
    </xdr:from>
    <xdr:to>
      <xdr:col>81</xdr:col>
      <xdr:colOff>50800</xdr:colOff>
      <xdr:row>96</xdr:row>
      <xdr:rowOff>150402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594854"/>
          <a:ext cx="889000" cy="1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135654</xdr:rowOff>
    </xdr:from>
    <xdr:to>
      <xdr:col>76</xdr:col>
      <xdr:colOff>114300</xdr:colOff>
      <xdr:row>96</xdr:row>
      <xdr:rowOff>145625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94854"/>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145625</xdr:rowOff>
    </xdr:from>
    <xdr:to>
      <xdr:col>71</xdr:col>
      <xdr:colOff>177800</xdr:colOff>
      <xdr:row>96</xdr:row>
      <xdr:rowOff>150741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04825"/>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125926</xdr:rowOff>
    </xdr:from>
    <xdr:to>
      <xdr:col>85</xdr:col>
      <xdr:colOff>177800</xdr:colOff>
      <xdr:row>97</xdr:row>
      <xdr:rowOff>56076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148803</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3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99602</xdr:rowOff>
    </xdr:from>
    <xdr:to>
      <xdr:col>81</xdr:col>
      <xdr:colOff>101600</xdr:colOff>
      <xdr:row>97</xdr:row>
      <xdr:rowOff>29752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46279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84854</xdr:rowOff>
    </xdr:from>
    <xdr:to>
      <xdr:col>76</xdr:col>
      <xdr:colOff>165100</xdr:colOff>
      <xdr:row>97</xdr:row>
      <xdr:rowOff>15004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4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31531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1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94825</xdr:rowOff>
    </xdr:from>
    <xdr:to>
      <xdr:col>72</xdr:col>
      <xdr:colOff>38100</xdr:colOff>
      <xdr:row>97</xdr:row>
      <xdr:rowOff>24975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41502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32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99941</xdr:rowOff>
    </xdr:from>
    <xdr:to>
      <xdr:col>67</xdr:col>
      <xdr:colOff>101600</xdr:colOff>
      <xdr:row>97</xdr:row>
      <xdr:rowOff>30091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5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46618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33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民生費は前年から</a:t>
          </a:r>
          <a:r>
            <a:rPr kumimoji="1" lang="en-US" altLang="ja-JP" sz="1300">
              <a:latin typeface="ＭＳ Ｐゴシック" panose="020B0600070205080204" pitchFamily="50" charset="-128"/>
              <a:ea typeface="ＭＳ Ｐゴシック" panose="020B0600070205080204" pitchFamily="50" charset="-128"/>
            </a:rPr>
            <a:t>4,444</a:t>
          </a:r>
          <a:r>
            <a:rPr kumimoji="1" lang="ja-JP" altLang="en-US" sz="1300">
              <a:latin typeface="ＭＳ Ｐゴシック" panose="020B0600070205080204" pitchFamily="50" charset="-128"/>
              <a:ea typeface="ＭＳ Ｐゴシック" panose="020B0600070205080204" pitchFamily="50" charset="-128"/>
            </a:rPr>
            <a:t>円減少しているが、依然として類似団体平均を上回っている。これは障害者自立支援給付費に係る対象者の増加や、町の政策で、子どもの医療費助成を高校生まで行っていること、出生祝金を県内最高水準で支給していること等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商工費は前年から</a:t>
          </a:r>
          <a:r>
            <a:rPr kumimoji="1" lang="en-US" altLang="ja-JP" sz="1300">
              <a:latin typeface="ＭＳ Ｐゴシック" panose="020B0600070205080204" pitchFamily="50" charset="-128"/>
              <a:ea typeface="ＭＳ Ｐゴシック" panose="020B0600070205080204" pitchFamily="50" charset="-128"/>
            </a:rPr>
            <a:t>59,076</a:t>
          </a:r>
          <a:r>
            <a:rPr kumimoji="1" lang="ja-JP" altLang="en-US" sz="1300">
              <a:latin typeface="ＭＳ Ｐゴシック" panose="020B0600070205080204" pitchFamily="50" charset="-128"/>
              <a:ea typeface="ＭＳ Ｐゴシック" panose="020B0600070205080204" pitchFamily="50" charset="-128"/>
            </a:rPr>
            <a:t>円減少しているが、これは、おおまち情報プラザ改修工事の減少によるものと考えられる。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年度の豪雨災害に係る災害復旧事業を行っており、事業が完了するまでは類似団体平均より高い数値で推移していくと思われる。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・財政調整基金残高・・・標準財政規模は減少し、基金残高が増加しているため、標準財政規模比は</a:t>
          </a:r>
          <a:r>
            <a:rPr kumimoji="1" lang="en-US" altLang="ja-JP" sz="1400">
              <a:latin typeface="ＭＳ ゴシック" pitchFamily="49" charset="-128"/>
              <a:ea typeface="ＭＳ ゴシック" pitchFamily="49" charset="-128"/>
            </a:rPr>
            <a:t>0.23</a:t>
          </a:r>
          <a:r>
            <a:rPr kumimoji="1" lang="ja-JP" altLang="en-US" sz="1400">
              <a:latin typeface="ＭＳ ゴシック" pitchFamily="49" charset="-128"/>
              <a:ea typeface="ＭＳ ゴシック" pitchFamily="49" charset="-128"/>
            </a:rPr>
            <a:t>ポイント上昇している。</a:t>
          </a:r>
        </a:p>
        <a:p>
          <a:r>
            <a:rPr kumimoji="1" lang="ja-JP" altLang="en-US" sz="1400">
              <a:latin typeface="ＭＳ ゴシック" pitchFamily="49" charset="-128"/>
              <a:ea typeface="ＭＳ ゴシック" pitchFamily="49" charset="-128"/>
            </a:rPr>
            <a:t>・実質収支額・・・標準財政規模額比は</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％減少しており、今後も</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％以下となるよう財政運営を行っていく。</a:t>
          </a:r>
        </a:p>
        <a:p>
          <a:r>
            <a:rPr kumimoji="1" lang="ja-JP" altLang="en-US" sz="1400">
              <a:latin typeface="ＭＳ ゴシック" pitchFamily="49" charset="-128"/>
              <a:ea typeface="ＭＳ ゴシック" pitchFamily="49" charset="-128"/>
            </a:rPr>
            <a:t>・実質単年度収支・・・標準財政規模額比は</a:t>
          </a:r>
          <a:r>
            <a:rPr kumimoji="1" lang="en-US" altLang="ja-JP" sz="1400">
              <a:latin typeface="ＭＳ ゴシック" pitchFamily="49" charset="-128"/>
              <a:ea typeface="ＭＳ ゴシック" pitchFamily="49" charset="-128"/>
            </a:rPr>
            <a:t>5.86</a:t>
          </a:r>
          <a:r>
            <a:rPr kumimoji="1" lang="ja-JP" altLang="en-US" sz="1400">
              <a:latin typeface="ＭＳ ゴシック" pitchFamily="49" charset="-128"/>
              <a:ea typeface="ＭＳ ゴシック" pitchFamily="49" charset="-128"/>
            </a:rPr>
            <a:t>ポイント低下した結果、単年度収支は赤字となった。今後も健全な行財政運営に努めていく。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前年に引き続き黒字となっており、国保会計についても黒字となっている。国保税の収納率の向上や特定検診の受診率の向上などにより歳入の確保に努める。今後も赤字とならないよう、適正な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元利償還金等（Ａ）、算入公債費等（Ｂ）ともに前年度から減少している。</a:t>
          </a:r>
        </a:p>
        <a:p>
          <a:r>
            <a:rPr kumimoji="1" lang="ja-JP" altLang="en-US" sz="1400">
              <a:latin typeface="ＭＳ ゴシック" pitchFamily="49" charset="-128"/>
              <a:ea typeface="ＭＳ ゴシック" pitchFamily="49" charset="-128"/>
            </a:rPr>
            <a:t>　歳出に占める公債費の割合が高い数値で推移しているが、今後も地方交付税に算入される有利な起債の活用を検討していく。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前年度に引き続き、将来負担比率の分子がマイナスとなっている。</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）では、充当可能基金額がふるさと応援寄附金基金等により増加している。</a:t>
          </a:r>
        </a:p>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での地方債残高などについては、今後も基準財政需要額算入割合など考慮しながらの事業選択が必要である。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佐賀県大町町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これは、ふるさと応援寄附金基金で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減債基金については、現在小中一貫校校舎改築事業に係る償還が始まっており、令和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年度までは取崩しを予定している。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ふるさと応援寄附金基金、移住対策促進基金、公共施設等整備基金については、今後、事業に合わせて取崩しを行い活用していく。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ふるさと応援寄附金基金：規則等で定めた事業の種類により行う事業推進を図る。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公共施設整備基金：公共施設の更新や新増築事業等により延命化や機能向上を図る。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灌漑用水ポンプ施設維持管理事業基金：灌漑用水ポンプ施設の維持管理事業の円滑な運営を図る。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地域福祉基金：福祉活動の推進及び長寿社会の形成等を図る。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空家再建促進基金：空家再建の促進を図る。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ふるさと応援寄附金基金について、積立て額が取崩し額を上回っているため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また、空家再建促進基金創設のため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ふるさと応援寄附金基金については、寄附を頂いた目的に応じ、教育や子育てなど事業の選択を図り活用する。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公共施設整備基金については、施設管理計画等により更新・修繕等の整備を行う際、取崩しを行い活用していく。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空家再建促進基金については、空家再建の促進のため取崩しを行い活用していく。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これは基金の運用益により生じた積立金によるものである。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今後の歳入減や、災害等の臨時的な歳出に備え、積極的な取崩しは行わない。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これは、小中一貫校校舎改築事業に係る償還のため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年度まで校舎改築事業に係る償還は続くため、取崩しを予定をしている。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6000198</v>
      </c>
      <c r="BO4" s="371"/>
      <c r="BP4" s="371"/>
      <c r="BQ4" s="371"/>
      <c r="BR4" s="371"/>
      <c r="BS4" s="371"/>
      <c r="BT4" s="371"/>
      <c r="BU4" s="372"/>
      <c r="BV4" s="370">
        <v>6150673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4.9000000000000004</v>
      </c>
      <c r="CU4" s="377"/>
      <c r="CV4" s="377"/>
      <c r="CW4" s="377"/>
      <c r="CX4" s="377"/>
      <c r="CY4" s="377"/>
      <c r="CZ4" s="377"/>
      <c r="DA4" s="378"/>
      <c r="DB4" s="376">
        <v>6.8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5844916</v>
      </c>
      <c r="BO5" s="408"/>
      <c r="BP5" s="408"/>
      <c r="BQ5" s="408"/>
      <c r="BR5" s="408"/>
      <c r="BS5" s="408"/>
      <c r="BT5" s="408"/>
      <c r="BU5" s="409"/>
      <c r="BV5" s="407">
        <v>5946642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92.2</v>
      </c>
      <c r="CU5" s="405"/>
      <c r="CV5" s="405"/>
      <c r="CW5" s="405"/>
      <c r="CX5" s="405"/>
      <c r="CY5" s="405"/>
      <c r="CZ5" s="405"/>
      <c r="DA5" s="406"/>
      <c r="DB5" s="404">
        <v>86.9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155282</v>
      </c>
      <c r="BO6" s="408"/>
      <c r="BP6" s="408"/>
      <c r="BQ6" s="408"/>
      <c r="BR6" s="408"/>
      <c r="BS6" s="408"/>
      <c r="BT6" s="408"/>
      <c r="BU6" s="409"/>
      <c r="BV6" s="407">
        <v>204031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92.6</v>
      </c>
      <c r="CU6" s="445"/>
      <c r="CV6" s="445"/>
      <c r="CW6" s="445"/>
      <c r="CX6" s="445"/>
      <c r="CY6" s="445"/>
      <c r="CZ6" s="445"/>
      <c r="DA6" s="446"/>
      <c r="DB6" s="444">
        <v>87.8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22756</v>
      </c>
      <c r="BO7" s="408"/>
      <c r="BP7" s="408"/>
      <c r="BQ7" s="408"/>
      <c r="BR7" s="408"/>
      <c r="BS7" s="408"/>
      <c r="BT7" s="408"/>
      <c r="BU7" s="409"/>
      <c r="BV7" s="407">
        <v>20165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2679985</v>
      </c>
      <c r="CU7" s="408"/>
      <c r="CV7" s="408"/>
      <c r="CW7" s="408"/>
      <c r="CX7" s="408"/>
      <c r="CY7" s="408"/>
      <c r="CZ7" s="408"/>
      <c r="DA7" s="409"/>
      <c r="DB7" s="407">
        <v>2690134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132526</v>
      </c>
      <c r="BO8" s="408"/>
      <c r="BP8" s="408"/>
      <c r="BQ8" s="408"/>
      <c r="BR8" s="408"/>
      <c r="BS8" s="408"/>
      <c r="BT8" s="408"/>
      <c r="BU8" s="409"/>
      <c r="BV8" s="407">
        <v>183866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0.28999999999999998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6293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-51340</v>
      </c>
      <c r="BO9" s="408"/>
      <c r="BP9" s="408"/>
      <c r="BQ9" s="408"/>
      <c r="BR9" s="408"/>
      <c r="BS9" s="408"/>
      <c r="BT9" s="408"/>
      <c r="BU9" s="409"/>
      <c r="BV9" s="407">
        <v>7009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18.5</v>
      </c>
      <c r="CU9" s="405"/>
      <c r="CV9" s="405"/>
      <c r="CW9" s="405"/>
      <c r="CX9" s="405"/>
      <c r="CY9" s="405"/>
      <c r="CZ9" s="405"/>
      <c r="DA9" s="406"/>
      <c r="DB9" s="404">
        <v>19.5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6777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1961</v>
      </c>
      <c r="BO10" s="408"/>
      <c r="BP10" s="408"/>
      <c r="BQ10" s="408"/>
      <c r="BR10" s="408"/>
      <c r="BS10" s="408"/>
      <c r="BT10" s="408"/>
      <c r="BU10" s="409"/>
      <c r="BV10" s="407">
        <v>825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6044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6020</v>
      </c>
      <c r="S13" s="492"/>
      <c r="T13" s="492"/>
      <c r="U13" s="492"/>
      <c r="V13" s="493"/>
      <c r="W13" s="423" t="s">
        <v>131</v>
      </c>
      <c r="X13" s="424"/>
      <c r="Y13" s="424"/>
      <c r="Z13" s="424"/>
      <c r="AA13" s="424"/>
      <c r="AB13" s="414"/>
      <c r="AC13" s="458">
        <v>170</v>
      </c>
      <c r="AD13" s="459"/>
      <c r="AE13" s="459"/>
      <c r="AF13" s="459"/>
      <c r="AG13" s="501"/>
      <c r="AH13" s="458">
        <v>178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-149379</v>
      </c>
      <c r="BO13" s="408"/>
      <c r="BP13" s="408"/>
      <c r="BQ13" s="408"/>
      <c r="BR13" s="408"/>
      <c r="BS13" s="408"/>
      <c r="BT13" s="408"/>
      <c r="BU13" s="409"/>
      <c r="BV13" s="407">
        <v>7834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7.6</v>
      </c>
      <c r="CU13" s="405"/>
      <c r="CV13" s="405"/>
      <c r="CW13" s="405"/>
      <c r="CX13" s="405"/>
      <c r="CY13" s="405"/>
      <c r="CZ13" s="405"/>
      <c r="DA13" s="406"/>
      <c r="DB13" s="404">
        <v>7.5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6136</v>
      </c>
      <c r="S14" s="492"/>
      <c r="T14" s="492"/>
      <c r="U14" s="492"/>
      <c r="V14" s="493"/>
      <c r="W14" s="397"/>
      <c r="X14" s="398"/>
      <c r="Y14" s="398"/>
      <c r="Z14" s="398"/>
      <c r="AA14" s="398"/>
      <c r="AB14" s="387"/>
      <c r="AC14" s="494">
        <v>6</v>
      </c>
      <c r="AD14" s="495"/>
      <c r="AE14" s="495"/>
      <c r="AF14" s="495"/>
      <c r="AG14" s="496"/>
      <c r="AH14" s="494">
        <v>6.1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6118</v>
      </c>
      <c r="S15" s="492"/>
      <c r="T15" s="492"/>
      <c r="U15" s="492"/>
      <c r="V15" s="493"/>
      <c r="W15" s="423" t="s">
        <v>137</v>
      </c>
      <c r="X15" s="424"/>
      <c r="Y15" s="424"/>
      <c r="Z15" s="424"/>
      <c r="AA15" s="424"/>
      <c r="AB15" s="414"/>
      <c r="AC15" s="458">
        <v>757</v>
      </c>
      <c r="AD15" s="459"/>
      <c r="AE15" s="459"/>
      <c r="AF15" s="459"/>
      <c r="AG15" s="501"/>
      <c r="AH15" s="458">
        <v>829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779718</v>
      </c>
      <c r="BO15" s="371"/>
      <c r="BP15" s="371"/>
      <c r="BQ15" s="371"/>
      <c r="BR15" s="371"/>
      <c r="BS15" s="371"/>
      <c r="BT15" s="371"/>
      <c r="BU15" s="372"/>
      <c r="BV15" s="370">
        <v>679374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26.9</v>
      </c>
      <c r="AD16" s="495"/>
      <c r="AE16" s="495"/>
      <c r="AF16" s="495"/>
      <c r="AG16" s="496"/>
      <c r="AH16" s="494">
        <v>28.3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2460272</v>
      </c>
      <c r="BO16" s="408"/>
      <c r="BP16" s="408"/>
      <c r="BQ16" s="408"/>
      <c r="BR16" s="408"/>
      <c r="BS16" s="408"/>
      <c r="BT16" s="408"/>
      <c r="BU16" s="409"/>
      <c r="BV16" s="407">
        <v>2475040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1884</v>
      </c>
      <c r="AD17" s="459"/>
      <c r="AE17" s="459"/>
      <c r="AF17" s="459"/>
      <c r="AG17" s="501"/>
      <c r="AH17" s="458">
        <v>1922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987615</v>
      </c>
      <c r="BO17" s="408"/>
      <c r="BP17" s="408"/>
      <c r="BQ17" s="408"/>
      <c r="BR17" s="408"/>
      <c r="BS17" s="408"/>
      <c r="BT17" s="408"/>
      <c r="BU17" s="409"/>
      <c r="BV17" s="407">
        <v>854368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11.5</v>
      </c>
      <c r="M18" s="531"/>
      <c r="N18" s="531"/>
      <c r="O18" s="531"/>
      <c r="P18" s="531"/>
      <c r="Q18" s="531"/>
      <c r="R18" s="532"/>
      <c r="S18" s="532"/>
      <c r="T18" s="532"/>
      <c r="U18" s="532"/>
      <c r="V18" s="533"/>
      <c r="W18" s="425"/>
      <c r="X18" s="426"/>
      <c r="Y18" s="426"/>
      <c r="Z18" s="426"/>
      <c r="AA18" s="426"/>
      <c r="AB18" s="417"/>
      <c r="AC18" s="534">
        <v>67</v>
      </c>
      <c r="AD18" s="535"/>
      <c r="AE18" s="535"/>
      <c r="AF18" s="535"/>
      <c r="AG18" s="536"/>
      <c r="AH18" s="534">
        <v>65.599999999999994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2435280</v>
      </c>
      <c r="BO18" s="408"/>
      <c r="BP18" s="408"/>
      <c r="BQ18" s="408"/>
      <c r="BR18" s="408"/>
      <c r="BS18" s="408"/>
      <c r="BT18" s="408"/>
      <c r="BU18" s="409"/>
      <c r="BV18" s="407">
        <v>2438877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547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3241176</v>
      </c>
      <c r="BO19" s="408"/>
      <c r="BP19" s="408"/>
      <c r="BQ19" s="408"/>
      <c r="BR19" s="408"/>
      <c r="BS19" s="408"/>
      <c r="BT19" s="408"/>
      <c r="BU19" s="409"/>
      <c r="BV19" s="407">
        <v>3337408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2455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4519290</v>
      </c>
      <c r="BO22" s="371"/>
      <c r="BP22" s="371"/>
      <c r="BQ22" s="371"/>
      <c r="BR22" s="371"/>
      <c r="BS22" s="371"/>
      <c r="BT22" s="371"/>
      <c r="BU22" s="372"/>
      <c r="BV22" s="370">
        <v>4785202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4373373</v>
      </c>
      <c r="BO23" s="408"/>
      <c r="BP23" s="408"/>
      <c r="BQ23" s="408"/>
      <c r="BR23" s="408"/>
      <c r="BS23" s="408"/>
      <c r="BT23" s="408"/>
      <c r="BU23" s="409"/>
      <c r="BV23" s="407">
        <v>4622138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7730</v>
      </c>
      <c r="R24" s="459"/>
      <c r="S24" s="459"/>
      <c r="T24" s="459"/>
      <c r="U24" s="459"/>
      <c r="V24" s="501"/>
      <c r="W24" s="553"/>
      <c r="X24" s="554"/>
      <c r="Y24" s="555"/>
      <c r="Z24" s="457" t="s">
        <v>162</v>
      </c>
      <c r="AA24" s="437"/>
      <c r="AB24" s="437"/>
      <c r="AC24" s="437"/>
      <c r="AD24" s="437"/>
      <c r="AE24" s="437"/>
      <c r="AF24" s="437"/>
      <c r="AG24" s="438"/>
      <c r="AH24" s="458">
        <v>86</v>
      </c>
      <c r="AI24" s="459"/>
      <c r="AJ24" s="459"/>
      <c r="AK24" s="459"/>
      <c r="AL24" s="501"/>
      <c r="AM24" s="458">
        <v>262300</v>
      </c>
      <c r="AN24" s="459"/>
      <c r="AO24" s="459"/>
      <c r="AP24" s="459"/>
      <c r="AQ24" s="459"/>
      <c r="AR24" s="501"/>
      <c r="AS24" s="458">
        <v>3050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3234105</v>
      </c>
      <c r="BO24" s="408"/>
      <c r="BP24" s="408"/>
      <c r="BQ24" s="408"/>
      <c r="BR24" s="408"/>
      <c r="BS24" s="408"/>
      <c r="BT24" s="408"/>
      <c r="BU24" s="409"/>
      <c r="BV24" s="407">
        <v>3397850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6338</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351223</v>
      </c>
      <c r="BO25" s="371"/>
      <c r="BP25" s="371"/>
      <c r="BQ25" s="371"/>
      <c r="BR25" s="371"/>
      <c r="BS25" s="371"/>
      <c r="BT25" s="371"/>
      <c r="BU25" s="372"/>
      <c r="BV25" s="370">
        <v>386674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5560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26488</v>
      </c>
      <c r="AN26" s="459"/>
      <c r="AO26" s="459"/>
      <c r="AP26" s="459"/>
      <c r="AQ26" s="459"/>
      <c r="AR26" s="501"/>
      <c r="AS26" s="458">
        <v>3784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3108</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2584</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1157038</v>
      </c>
      <c r="BO28" s="371"/>
      <c r="BP28" s="371"/>
      <c r="BQ28" s="371"/>
      <c r="BR28" s="371"/>
      <c r="BS28" s="371"/>
      <c r="BT28" s="371"/>
      <c r="BU28" s="372"/>
      <c r="BV28" s="370">
        <v>1155077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6</v>
      </c>
      <c r="M29" s="459"/>
      <c r="N29" s="459"/>
      <c r="O29" s="459"/>
      <c r="P29" s="501"/>
      <c r="Q29" s="458">
        <v>2423</v>
      </c>
      <c r="R29" s="459"/>
      <c r="S29" s="459"/>
      <c r="T29" s="459"/>
      <c r="U29" s="459"/>
      <c r="V29" s="501"/>
      <c r="W29" s="556"/>
      <c r="X29" s="557"/>
      <c r="Y29" s="558"/>
      <c r="Z29" s="457" t="s">
        <v>178</v>
      </c>
      <c r="AA29" s="437"/>
      <c r="AB29" s="437"/>
      <c r="AC29" s="437"/>
      <c r="AD29" s="437"/>
      <c r="AE29" s="437"/>
      <c r="AF29" s="437"/>
      <c r="AG29" s="438"/>
      <c r="AH29" s="458">
        <v>87</v>
      </c>
      <c r="AI29" s="459"/>
      <c r="AJ29" s="459"/>
      <c r="AK29" s="459"/>
      <c r="AL29" s="501"/>
      <c r="AM29" s="458">
        <v>266283</v>
      </c>
      <c r="AN29" s="459"/>
      <c r="AO29" s="459"/>
      <c r="AP29" s="459"/>
      <c r="AQ29" s="459"/>
      <c r="AR29" s="501"/>
      <c r="AS29" s="458">
        <v>3061</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545945</v>
      </c>
      <c r="BO29" s="408"/>
      <c r="BP29" s="408"/>
      <c r="BQ29" s="408"/>
      <c r="BR29" s="408"/>
      <c r="BS29" s="408"/>
      <c r="BT29" s="408"/>
      <c r="BU29" s="409"/>
      <c r="BV29" s="407">
        <v>475138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95.4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3306702</v>
      </c>
      <c r="BO30" s="527"/>
      <c r="BP30" s="527"/>
      <c r="BQ30" s="527"/>
      <c r="BR30" s="527"/>
      <c r="BS30" s="527"/>
      <c r="BT30" s="527"/>
      <c r="BU30" s="528"/>
      <c r="BV30" s="526">
        <v>2980368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5</v>
      </c>
      <c r="BX34" s="597"/>
      <c r="BY34" s="598" t="str">
        <f>IF('各会計、関係団体の財政状況及び健全化判断比率'!B68="","",'各会計、関係団体の財政状況及び健全化判断比率'!B68)</f>
        <v>杵藤地区広域市町村圏組合（一般会計）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灌漑用水ポンプ施設維持管理事業特別会計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6</v>
      </c>
      <c r="BX35" s="597"/>
      <c r="BY35" s="598" t="str">
        <f>IF('各会計、関係団体の財政状況及び健全化判断比率'!B69="","",'各会計、関係団体の財政状況及び健全化判断比率'!B69)</f>
        <v>杵藤地区広域市町村圏組合（特別会計）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7</v>
      </c>
      <c r="BX36" s="597"/>
      <c r="BY36" s="598" t="str">
        <f>IF('各会計、関係団体の財政状況及び健全化判断比率'!B70="","",'各会計、関係団体の財政状況及び健全化判断比率'!B70)</f>
        <v>杵島工業用水道企業団</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8</v>
      </c>
      <c r="BX37" s="597"/>
      <c r="BY37" s="598" t="str">
        <f>IF('各会計、関係団体の財政状況及び健全化判断比率'!B71="","",'各会計、関係団体の財政状況及び健全化判断比率'!B71)</f>
        <v>佐賀西部広域水道企業団</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9</v>
      </c>
      <c r="BX38" s="597"/>
      <c r="BY38" s="598" t="str">
        <f>IF('各会計、関係団体の財政状況及び健全化判断比率'!B72="","",'各会計、関係団体の財政状況及び健全化判断比率'!B72)</f>
        <v>佐賀県西部広域環境組合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10</v>
      </c>
      <c r="BX39" s="597"/>
      <c r="BY39" s="598" t="str">
        <f>IF('各会計、関係団体の財政状況及び健全化判断比率'!B73="","",'各会計、関係団体の財政状況及び健全化判断比率'!B73)</f>
        <v>佐賀県後期高齢者医療広域連合（一般会計）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11</v>
      </c>
      <c r="BX40" s="597"/>
      <c r="BY40" s="598" t="str">
        <f>IF('各会計、関係団体の財政状況及び健全化判断比率'!B74="","",'各会計、関係団体の財政状況及び健全化判断比率'!B74)</f>
        <v>佐賀県後期高齢者医療広域連合（特別会計）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12</v>
      </c>
      <c r="BX41" s="597"/>
      <c r="BY41" s="598" t="str">
        <f>IF('各会計、関係団体の財政状況及び健全化判断比率'!B75="","",'各会計、関係団体の財政状況及び健全化判断比率'!B75)</f>
        <v>佐賀県市町総合事務組合（一般会計）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13</v>
      </c>
      <c r="BX42" s="597"/>
      <c r="BY42" s="598" t="str">
        <f>IF('各会計、関係団体の財政状況及び健全化判断比率'!B76="","",'各会計、関係団体の財政状況及び健全化判断比率'!B76)</f>
        <v>佐賀県市町総合事務組合（特別会計）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14</v>
      </c>
      <c r="BX43" s="597"/>
      <c r="BY43" s="598" t="str">
        <f>IF('各会計、関係団体の財政状況及び健全化判断比率'!B77="","",'各会計、関係団体の財政状況及び健全化判断比率'!B77)</f>
        <v>杵東地区衛生処理組合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7sHQQ3QvZ2NUdde+Gzl/YhRkhjU/CdXBD6729BQTVMyu+1kH6ZDLzJetri2Z4KQ352Iz0jaV+EhxWcVeIG6ZJA==" saltValue="Eu9ue7ANHYJnQFeeeCom9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743227</v>
      </c>
      <c r="S5" s="613"/>
      <c r="T5" s="613"/>
      <c r="U5" s="613"/>
      <c r="V5" s="613"/>
      <c r="W5" s="613"/>
      <c r="X5" s="613"/>
      <c r="Y5" s="614"/>
      <c r="Z5" s="615">
        <v>12.4</v>
      </c>
      <c r="AA5" s="615"/>
      <c r="AB5" s="615"/>
      <c r="AC5" s="615"/>
      <c r="AD5" s="616">
        <v>743227</v>
      </c>
      <c r="AE5" s="616"/>
      <c r="AF5" s="616"/>
      <c r="AG5" s="616"/>
      <c r="AH5" s="616"/>
      <c r="AI5" s="616"/>
      <c r="AJ5" s="616"/>
      <c r="AK5" s="616"/>
      <c r="AL5" s="617">
        <v>28.3</v>
      </c>
      <c r="AM5" s="618"/>
      <c r="AN5" s="618"/>
      <c r="AO5" s="619"/>
      <c r="AP5" s="609" t="s">
        <v>217</v>
      </c>
      <c r="AQ5" s="610"/>
      <c r="AR5" s="610"/>
      <c r="AS5" s="610"/>
      <c r="AT5" s="610"/>
      <c r="AU5" s="610"/>
      <c r="AV5" s="610"/>
      <c r="AW5" s="610"/>
      <c r="AX5" s="610"/>
      <c r="AY5" s="610"/>
      <c r="AZ5" s="610"/>
      <c r="BA5" s="610"/>
      <c r="BB5" s="610"/>
      <c r="BC5" s="610"/>
      <c r="BD5" s="610"/>
      <c r="BE5" s="610"/>
      <c r="BF5" s="611"/>
      <c r="BG5" s="623">
        <v>743049</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21705</v>
      </c>
      <c r="S6" s="624"/>
      <c r="T6" s="624"/>
      <c r="U6" s="624"/>
      <c r="V6" s="624"/>
      <c r="W6" s="624"/>
      <c r="X6" s="624"/>
      <c r="Y6" s="625"/>
      <c r="Z6" s="626">
        <v>0.4</v>
      </c>
      <c r="AA6" s="626"/>
      <c r="AB6" s="626"/>
      <c r="AC6" s="626"/>
      <c r="AD6" s="627">
        <v>21705</v>
      </c>
      <c r="AE6" s="627"/>
      <c r="AF6" s="627"/>
      <c r="AG6" s="627"/>
      <c r="AH6" s="627"/>
      <c r="AI6" s="627"/>
      <c r="AJ6" s="627"/>
      <c r="AK6" s="627"/>
      <c r="AL6" s="628">
        <v>0.8</v>
      </c>
      <c r="AM6" s="629"/>
      <c r="AN6" s="629"/>
      <c r="AO6" s="630"/>
      <c r="AP6" s="620" t="s">
        <v>222</v>
      </c>
      <c r="AQ6" s="621"/>
      <c r="AR6" s="621"/>
      <c r="AS6" s="621"/>
      <c r="AT6" s="621"/>
      <c r="AU6" s="621"/>
      <c r="AV6" s="621"/>
      <c r="AW6" s="621"/>
      <c r="AX6" s="621"/>
      <c r="AY6" s="621"/>
      <c r="AZ6" s="621"/>
      <c r="BA6" s="621"/>
      <c r="BB6" s="621"/>
      <c r="BC6" s="621"/>
      <c r="BD6" s="621"/>
      <c r="BE6" s="621"/>
      <c r="BF6" s="622"/>
      <c r="BG6" s="623">
        <v>743049</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51271</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51271</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178</v>
      </c>
      <c r="S7" s="624"/>
      <c r="T7" s="624"/>
      <c r="U7" s="624"/>
      <c r="V7" s="624"/>
      <c r="W7" s="624"/>
      <c r="X7" s="624"/>
      <c r="Y7" s="625"/>
      <c r="Z7" s="626">
        <v>0</v>
      </c>
      <c r="AA7" s="626"/>
      <c r="AB7" s="626"/>
      <c r="AC7" s="626"/>
      <c r="AD7" s="627">
        <v>178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277455</v>
      </c>
      <c r="BH7" s="624"/>
      <c r="BI7" s="624"/>
      <c r="BJ7" s="624"/>
      <c r="BK7" s="624"/>
      <c r="BL7" s="624"/>
      <c r="BM7" s="624"/>
      <c r="BN7" s="625"/>
      <c r="BO7" s="626">
        <v>37.299999999999997</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1701710</v>
      </c>
      <c r="CS7" s="624"/>
      <c r="CT7" s="624"/>
      <c r="CU7" s="624"/>
      <c r="CV7" s="624"/>
      <c r="CW7" s="624"/>
      <c r="CX7" s="624"/>
      <c r="CY7" s="625"/>
      <c r="CZ7" s="626">
        <v>29.1</v>
      </c>
      <c r="DA7" s="626"/>
      <c r="DB7" s="626"/>
      <c r="DC7" s="626"/>
      <c r="DD7" s="632">
        <v>8627</v>
      </c>
      <c r="DE7" s="624"/>
      <c r="DF7" s="624"/>
      <c r="DG7" s="624"/>
      <c r="DH7" s="624"/>
      <c r="DI7" s="624"/>
      <c r="DJ7" s="624"/>
      <c r="DK7" s="624"/>
      <c r="DL7" s="624"/>
      <c r="DM7" s="624"/>
      <c r="DN7" s="624"/>
      <c r="DO7" s="624"/>
      <c r="DP7" s="625"/>
      <c r="DQ7" s="632">
        <v>620841</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2081</v>
      </c>
      <c r="S8" s="624"/>
      <c r="T8" s="624"/>
      <c r="U8" s="624"/>
      <c r="V8" s="624"/>
      <c r="W8" s="624"/>
      <c r="X8" s="624"/>
      <c r="Y8" s="625"/>
      <c r="Z8" s="626">
        <v>0</v>
      </c>
      <c r="AA8" s="626"/>
      <c r="AB8" s="626"/>
      <c r="AC8" s="626"/>
      <c r="AD8" s="627">
        <v>2081</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10104</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1548991</v>
      </c>
      <c r="CS8" s="624"/>
      <c r="CT8" s="624"/>
      <c r="CU8" s="624"/>
      <c r="CV8" s="624"/>
      <c r="CW8" s="624"/>
      <c r="CX8" s="624"/>
      <c r="CY8" s="625"/>
      <c r="CZ8" s="626">
        <v>26.5</v>
      </c>
      <c r="DA8" s="626"/>
      <c r="DB8" s="626"/>
      <c r="DC8" s="626"/>
      <c r="DD8" s="632">
        <v>6969</v>
      </c>
      <c r="DE8" s="624"/>
      <c r="DF8" s="624"/>
      <c r="DG8" s="624"/>
      <c r="DH8" s="624"/>
      <c r="DI8" s="624"/>
      <c r="DJ8" s="624"/>
      <c r="DK8" s="624"/>
      <c r="DL8" s="624"/>
      <c r="DM8" s="624"/>
      <c r="DN8" s="624"/>
      <c r="DO8" s="624"/>
      <c r="DP8" s="625"/>
      <c r="DQ8" s="632">
        <v>927417</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2354</v>
      </c>
      <c r="S9" s="624"/>
      <c r="T9" s="624"/>
      <c r="U9" s="624"/>
      <c r="V9" s="624"/>
      <c r="W9" s="624"/>
      <c r="X9" s="624"/>
      <c r="Y9" s="625"/>
      <c r="Z9" s="626">
        <v>0</v>
      </c>
      <c r="AA9" s="626"/>
      <c r="AB9" s="626"/>
      <c r="AC9" s="626"/>
      <c r="AD9" s="627">
        <v>2354</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203354</v>
      </c>
      <c r="BH9" s="624"/>
      <c r="BI9" s="624"/>
      <c r="BJ9" s="624"/>
      <c r="BK9" s="624"/>
      <c r="BL9" s="624"/>
      <c r="BM9" s="624"/>
      <c r="BN9" s="625"/>
      <c r="BO9" s="626">
        <v>27.4</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321790</v>
      </c>
      <c r="CS9" s="624"/>
      <c r="CT9" s="624"/>
      <c r="CU9" s="624"/>
      <c r="CV9" s="624"/>
      <c r="CW9" s="624"/>
      <c r="CX9" s="624"/>
      <c r="CY9" s="625"/>
      <c r="CZ9" s="626">
        <v>5.5</v>
      </c>
      <c r="DA9" s="626"/>
      <c r="DB9" s="626"/>
      <c r="DC9" s="626"/>
      <c r="DD9" s="632">
        <v>6936</v>
      </c>
      <c r="DE9" s="624"/>
      <c r="DF9" s="624"/>
      <c r="DG9" s="624"/>
      <c r="DH9" s="624"/>
      <c r="DI9" s="624"/>
      <c r="DJ9" s="624"/>
      <c r="DK9" s="624"/>
      <c r="DL9" s="624"/>
      <c r="DM9" s="624"/>
      <c r="DN9" s="624"/>
      <c r="DO9" s="624"/>
      <c r="DP9" s="625"/>
      <c r="DQ9" s="632">
        <v>262209</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16838</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3030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30</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150705</v>
      </c>
      <c r="S11" s="624"/>
      <c r="T11" s="624"/>
      <c r="U11" s="624"/>
      <c r="V11" s="624"/>
      <c r="W11" s="624"/>
      <c r="X11" s="624"/>
      <c r="Y11" s="625"/>
      <c r="Z11" s="628">
        <v>2.5</v>
      </c>
      <c r="AA11" s="629"/>
      <c r="AB11" s="629"/>
      <c r="AC11" s="635"/>
      <c r="AD11" s="632">
        <v>150705</v>
      </c>
      <c r="AE11" s="624"/>
      <c r="AF11" s="624"/>
      <c r="AG11" s="624"/>
      <c r="AH11" s="624"/>
      <c r="AI11" s="624"/>
      <c r="AJ11" s="624"/>
      <c r="AK11" s="625"/>
      <c r="AL11" s="628">
        <v>5.7</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47159</v>
      </c>
      <c r="BH11" s="624"/>
      <c r="BI11" s="624"/>
      <c r="BJ11" s="624"/>
      <c r="BK11" s="624"/>
      <c r="BL11" s="624"/>
      <c r="BM11" s="624"/>
      <c r="BN11" s="625"/>
      <c r="BO11" s="626">
        <v>6.3</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216007</v>
      </c>
      <c r="CS11" s="624"/>
      <c r="CT11" s="624"/>
      <c r="CU11" s="624"/>
      <c r="CV11" s="624"/>
      <c r="CW11" s="624"/>
      <c r="CX11" s="624"/>
      <c r="CY11" s="625"/>
      <c r="CZ11" s="626">
        <v>3.7</v>
      </c>
      <c r="DA11" s="626"/>
      <c r="DB11" s="626"/>
      <c r="DC11" s="626"/>
      <c r="DD11" s="632">
        <v>102476</v>
      </c>
      <c r="DE11" s="624"/>
      <c r="DF11" s="624"/>
      <c r="DG11" s="624"/>
      <c r="DH11" s="624"/>
      <c r="DI11" s="624"/>
      <c r="DJ11" s="624"/>
      <c r="DK11" s="624"/>
      <c r="DL11" s="624"/>
      <c r="DM11" s="624"/>
      <c r="DN11" s="624"/>
      <c r="DO11" s="624"/>
      <c r="DP11" s="625"/>
      <c r="DQ11" s="632">
        <v>58885</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394533</v>
      </c>
      <c r="BH12" s="624"/>
      <c r="BI12" s="624"/>
      <c r="BJ12" s="624"/>
      <c r="BK12" s="624"/>
      <c r="BL12" s="624"/>
      <c r="BM12" s="624"/>
      <c r="BN12" s="625"/>
      <c r="BO12" s="626">
        <v>53.1</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108686</v>
      </c>
      <c r="CS12" s="624"/>
      <c r="CT12" s="624"/>
      <c r="CU12" s="624"/>
      <c r="CV12" s="624"/>
      <c r="CW12" s="624"/>
      <c r="CX12" s="624"/>
      <c r="CY12" s="625"/>
      <c r="CZ12" s="626">
        <v>1.9</v>
      </c>
      <c r="DA12" s="626"/>
      <c r="DB12" s="626"/>
      <c r="DC12" s="626"/>
      <c r="DD12" s="632" t="s">
        <v>122</v>
      </c>
      <c r="DE12" s="624"/>
      <c r="DF12" s="624"/>
      <c r="DG12" s="624"/>
      <c r="DH12" s="624"/>
      <c r="DI12" s="624"/>
      <c r="DJ12" s="624"/>
      <c r="DK12" s="624"/>
      <c r="DL12" s="624"/>
      <c r="DM12" s="624"/>
      <c r="DN12" s="624"/>
      <c r="DO12" s="624"/>
      <c r="DP12" s="625"/>
      <c r="DQ12" s="632">
        <v>75655</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393633</v>
      </c>
      <c r="BH13" s="624"/>
      <c r="BI13" s="624"/>
      <c r="BJ13" s="624"/>
      <c r="BK13" s="624"/>
      <c r="BL13" s="624"/>
      <c r="BM13" s="624"/>
      <c r="BN13" s="625"/>
      <c r="BO13" s="626">
        <v>53</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248913</v>
      </c>
      <c r="CS13" s="624"/>
      <c r="CT13" s="624"/>
      <c r="CU13" s="624"/>
      <c r="CV13" s="624"/>
      <c r="CW13" s="624"/>
      <c r="CX13" s="624"/>
      <c r="CY13" s="625"/>
      <c r="CZ13" s="626">
        <v>4.3</v>
      </c>
      <c r="DA13" s="626"/>
      <c r="DB13" s="626"/>
      <c r="DC13" s="626"/>
      <c r="DD13" s="632">
        <v>166679</v>
      </c>
      <c r="DE13" s="624"/>
      <c r="DF13" s="624"/>
      <c r="DG13" s="624"/>
      <c r="DH13" s="624"/>
      <c r="DI13" s="624"/>
      <c r="DJ13" s="624"/>
      <c r="DK13" s="624"/>
      <c r="DL13" s="624"/>
      <c r="DM13" s="624"/>
      <c r="DN13" s="624"/>
      <c r="DO13" s="624"/>
      <c r="DP13" s="625"/>
      <c r="DQ13" s="632">
        <v>55357</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133</v>
      </c>
      <c r="S14" s="624"/>
      <c r="T14" s="624"/>
      <c r="U14" s="624"/>
      <c r="V14" s="624"/>
      <c r="W14" s="624"/>
      <c r="X14" s="624"/>
      <c r="Y14" s="625"/>
      <c r="Z14" s="626">
        <v>0</v>
      </c>
      <c r="AA14" s="626"/>
      <c r="AB14" s="626"/>
      <c r="AC14" s="626"/>
      <c r="AD14" s="627">
        <v>133</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25465</v>
      </c>
      <c r="BH14" s="624"/>
      <c r="BI14" s="624"/>
      <c r="BJ14" s="624"/>
      <c r="BK14" s="624"/>
      <c r="BL14" s="624"/>
      <c r="BM14" s="624"/>
      <c r="BN14" s="625"/>
      <c r="BO14" s="626">
        <v>3.4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175314</v>
      </c>
      <c r="CS14" s="624"/>
      <c r="CT14" s="624"/>
      <c r="CU14" s="624"/>
      <c r="CV14" s="624"/>
      <c r="CW14" s="624"/>
      <c r="CX14" s="624"/>
      <c r="CY14" s="625"/>
      <c r="CZ14" s="626">
        <v>3</v>
      </c>
      <c r="DA14" s="626"/>
      <c r="DB14" s="626"/>
      <c r="DC14" s="626"/>
      <c r="DD14" s="632">
        <v>2390</v>
      </c>
      <c r="DE14" s="624"/>
      <c r="DF14" s="624"/>
      <c r="DG14" s="624"/>
      <c r="DH14" s="624"/>
      <c r="DI14" s="624"/>
      <c r="DJ14" s="624"/>
      <c r="DK14" s="624"/>
      <c r="DL14" s="624"/>
      <c r="DM14" s="624"/>
      <c r="DN14" s="624"/>
      <c r="DO14" s="624"/>
      <c r="DP14" s="625"/>
      <c r="DQ14" s="632">
        <v>166727</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45596</v>
      </c>
      <c r="BH15" s="624"/>
      <c r="BI15" s="624"/>
      <c r="BJ15" s="624"/>
      <c r="BK15" s="624"/>
      <c r="BL15" s="624"/>
      <c r="BM15" s="624"/>
      <c r="BN15" s="625"/>
      <c r="BO15" s="626">
        <v>6.1</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419655</v>
      </c>
      <c r="CS15" s="624"/>
      <c r="CT15" s="624"/>
      <c r="CU15" s="624"/>
      <c r="CV15" s="624"/>
      <c r="CW15" s="624"/>
      <c r="CX15" s="624"/>
      <c r="CY15" s="625"/>
      <c r="CZ15" s="626">
        <v>7.2</v>
      </c>
      <c r="DA15" s="626"/>
      <c r="DB15" s="626"/>
      <c r="DC15" s="626"/>
      <c r="DD15" s="632">
        <v>99278</v>
      </c>
      <c r="DE15" s="624"/>
      <c r="DF15" s="624"/>
      <c r="DG15" s="624"/>
      <c r="DH15" s="624"/>
      <c r="DI15" s="624"/>
      <c r="DJ15" s="624"/>
      <c r="DK15" s="624"/>
      <c r="DL15" s="624"/>
      <c r="DM15" s="624"/>
      <c r="DN15" s="624"/>
      <c r="DO15" s="624"/>
      <c r="DP15" s="625"/>
      <c r="DQ15" s="632">
        <v>238209</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1835</v>
      </c>
      <c r="S16" s="624"/>
      <c r="T16" s="624"/>
      <c r="U16" s="624"/>
      <c r="V16" s="624"/>
      <c r="W16" s="624"/>
      <c r="X16" s="624"/>
      <c r="Y16" s="625"/>
      <c r="Z16" s="626">
        <v>0</v>
      </c>
      <c r="AA16" s="626"/>
      <c r="AB16" s="626"/>
      <c r="AC16" s="626"/>
      <c r="AD16" s="627">
        <v>1835</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443443</v>
      </c>
      <c r="CS16" s="624"/>
      <c r="CT16" s="624"/>
      <c r="CU16" s="624"/>
      <c r="CV16" s="624"/>
      <c r="CW16" s="624"/>
      <c r="CX16" s="624"/>
      <c r="CY16" s="625"/>
      <c r="CZ16" s="626">
        <v>7.6</v>
      </c>
      <c r="DA16" s="626"/>
      <c r="DB16" s="626"/>
      <c r="DC16" s="626"/>
      <c r="DD16" s="632" t="s">
        <v>122</v>
      </c>
      <c r="DE16" s="624"/>
      <c r="DF16" s="624"/>
      <c r="DG16" s="624"/>
      <c r="DH16" s="624"/>
      <c r="DI16" s="624"/>
      <c r="DJ16" s="624"/>
      <c r="DK16" s="624"/>
      <c r="DL16" s="624"/>
      <c r="DM16" s="624"/>
      <c r="DN16" s="624"/>
      <c r="DO16" s="624"/>
      <c r="DP16" s="625"/>
      <c r="DQ16" s="632">
        <v>28414</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12564</v>
      </c>
      <c r="S17" s="624"/>
      <c r="T17" s="624"/>
      <c r="U17" s="624"/>
      <c r="V17" s="624"/>
      <c r="W17" s="624"/>
      <c r="X17" s="624"/>
      <c r="Y17" s="625"/>
      <c r="Z17" s="626">
        <v>0.2</v>
      </c>
      <c r="AA17" s="626"/>
      <c r="AB17" s="626"/>
      <c r="AC17" s="626"/>
      <c r="AD17" s="627">
        <v>12564</v>
      </c>
      <c r="AE17" s="627"/>
      <c r="AF17" s="627"/>
      <c r="AG17" s="627"/>
      <c r="AH17" s="627"/>
      <c r="AI17" s="627"/>
      <c r="AJ17" s="627"/>
      <c r="AK17" s="627"/>
      <c r="AL17" s="628">
        <v>0.5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606106</v>
      </c>
      <c r="CS17" s="624"/>
      <c r="CT17" s="624"/>
      <c r="CU17" s="624"/>
      <c r="CV17" s="624"/>
      <c r="CW17" s="624"/>
      <c r="CX17" s="624"/>
      <c r="CY17" s="625"/>
      <c r="CZ17" s="626">
        <v>10.4</v>
      </c>
      <c r="DA17" s="626"/>
      <c r="DB17" s="626"/>
      <c r="DC17" s="626"/>
      <c r="DD17" s="632" t="s">
        <v>122</v>
      </c>
      <c r="DE17" s="624"/>
      <c r="DF17" s="624"/>
      <c r="DG17" s="624"/>
      <c r="DH17" s="624"/>
      <c r="DI17" s="624"/>
      <c r="DJ17" s="624"/>
      <c r="DK17" s="624"/>
      <c r="DL17" s="624"/>
      <c r="DM17" s="624"/>
      <c r="DN17" s="624"/>
      <c r="DO17" s="624"/>
      <c r="DP17" s="625"/>
      <c r="DQ17" s="632">
        <v>600879</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4342</v>
      </c>
      <c r="S18" s="624"/>
      <c r="T18" s="624"/>
      <c r="U18" s="624"/>
      <c r="V18" s="624"/>
      <c r="W18" s="624"/>
      <c r="X18" s="624"/>
      <c r="Y18" s="625"/>
      <c r="Z18" s="626">
        <v>0.1</v>
      </c>
      <c r="AA18" s="626"/>
      <c r="AB18" s="626"/>
      <c r="AC18" s="626"/>
      <c r="AD18" s="627">
        <v>4342</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4198</v>
      </c>
      <c r="S19" s="624"/>
      <c r="T19" s="624"/>
      <c r="U19" s="624"/>
      <c r="V19" s="624"/>
      <c r="W19" s="624"/>
      <c r="X19" s="624"/>
      <c r="Y19" s="625"/>
      <c r="Z19" s="626">
        <v>0.1</v>
      </c>
      <c r="AA19" s="626"/>
      <c r="AB19" s="626"/>
      <c r="AC19" s="626"/>
      <c r="AD19" s="627">
        <v>4198</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178</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144</v>
      </c>
      <c r="S20" s="624"/>
      <c r="T20" s="624"/>
      <c r="U20" s="624"/>
      <c r="V20" s="624"/>
      <c r="W20" s="624"/>
      <c r="X20" s="624"/>
      <c r="Y20" s="625"/>
      <c r="Z20" s="626">
        <v>0</v>
      </c>
      <c r="AA20" s="626"/>
      <c r="AB20" s="626"/>
      <c r="AC20" s="626"/>
      <c r="AD20" s="627">
        <v>144</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178</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5844916</v>
      </c>
      <c r="CS20" s="624"/>
      <c r="CT20" s="624"/>
      <c r="CU20" s="624"/>
      <c r="CV20" s="624"/>
      <c r="CW20" s="624"/>
      <c r="CX20" s="624"/>
      <c r="CY20" s="625"/>
      <c r="CZ20" s="626">
        <v>100</v>
      </c>
      <c r="DA20" s="626"/>
      <c r="DB20" s="626"/>
      <c r="DC20" s="626"/>
      <c r="DD20" s="632">
        <v>393355</v>
      </c>
      <c r="DE20" s="624"/>
      <c r="DF20" s="624"/>
      <c r="DG20" s="624"/>
      <c r="DH20" s="624"/>
      <c r="DI20" s="624"/>
      <c r="DJ20" s="624"/>
      <c r="DK20" s="624"/>
      <c r="DL20" s="624"/>
      <c r="DM20" s="624"/>
      <c r="DN20" s="624"/>
      <c r="DO20" s="624"/>
      <c r="DP20" s="625"/>
      <c r="DQ20" s="632">
        <v>3085894</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1855588</v>
      </c>
      <c r="S21" s="624"/>
      <c r="T21" s="624"/>
      <c r="U21" s="624"/>
      <c r="V21" s="624"/>
      <c r="W21" s="624"/>
      <c r="X21" s="624"/>
      <c r="Y21" s="625"/>
      <c r="Z21" s="626">
        <v>30.9</v>
      </c>
      <c r="AA21" s="626"/>
      <c r="AB21" s="626"/>
      <c r="AC21" s="626"/>
      <c r="AD21" s="627">
        <v>1680554</v>
      </c>
      <c r="AE21" s="627"/>
      <c r="AF21" s="627"/>
      <c r="AG21" s="627"/>
      <c r="AH21" s="627"/>
      <c r="AI21" s="627"/>
      <c r="AJ21" s="627"/>
      <c r="AK21" s="627"/>
      <c r="AL21" s="628">
        <v>63.9</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178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1680554</v>
      </c>
      <c r="S22" s="624"/>
      <c r="T22" s="624"/>
      <c r="U22" s="624"/>
      <c r="V22" s="624"/>
      <c r="W22" s="624"/>
      <c r="X22" s="624"/>
      <c r="Y22" s="625"/>
      <c r="Z22" s="626">
        <v>28</v>
      </c>
      <c r="AA22" s="626"/>
      <c r="AB22" s="626"/>
      <c r="AC22" s="626"/>
      <c r="AD22" s="627">
        <v>1680554</v>
      </c>
      <c r="AE22" s="627"/>
      <c r="AF22" s="627"/>
      <c r="AG22" s="627"/>
      <c r="AH22" s="627"/>
      <c r="AI22" s="627"/>
      <c r="AJ22" s="627"/>
      <c r="AK22" s="627"/>
      <c r="AL22" s="628">
        <v>63.9</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175034</v>
      </c>
      <c r="S23" s="624"/>
      <c r="T23" s="624"/>
      <c r="U23" s="624"/>
      <c r="V23" s="624"/>
      <c r="W23" s="624"/>
      <c r="X23" s="624"/>
      <c r="Y23" s="625"/>
      <c r="Z23" s="626">
        <v>2.9</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2268434</v>
      </c>
      <c r="CS24" s="613"/>
      <c r="CT24" s="613"/>
      <c r="CU24" s="613"/>
      <c r="CV24" s="613"/>
      <c r="CW24" s="613"/>
      <c r="CX24" s="613"/>
      <c r="CY24" s="614"/>
      <c r="CZ24" s="617">
        <v>38.799999999999997</v>
      </c>
      <c r="DA24" s="618"/>
      <c r="DB24" s="618"/>
      <c r="DC24" s="634"/>
      <c r="DD24" s="655">
        <v>1679275</v>
      </c>
      <c r="DE24" s="613"/>
      <c r="DF24" s="613"/>
      <c r="DG24" s="613"/>
      <c r="DH24" s="613"/>
      <c r="DI24" s="613"/>
      <c r="DJ24" s="613"/>
      <c r="DK24" s="614"/>
      <c r="DL24" s="655">
        <v>1561096</v>
      </c>
      <c r="DM24" s="613"/>
      <c r="DN24" s="613"/>
      <c r="DO24" s="613"/>
      <c r="DP24" s="613"/>
      <c r="DQ24" s="613"/>
      <c r="DR24" s="613"/>
      <c r="DS24" s="613"/>
      <c r="DT24" s="613"/>
      <c r="DU24" s="613"/>
      <c r="DV24" s="614"/>
      <c r="DW24" s="617">
        <v>59.1</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2794712</v>
      </c>
      <c r="S25" s="624"/>
      <c r="T25" s="624"/>
      <c r="U25" s="624"/>
      <c r="V25" s="624"/>
      <c r="W25" s="624"/>
      <c r="X25" s="624"/>
      <c r="Y25" s="625"/>
      <c r="Z25" s="626">
        <v>46.6</v>
      </c>
      <c r="AA25" s="626"/>
      <c r="AB25" s="626"/>
      <c r="AC25" s="626"/>
      <c r="AD25" s="627">
        <v>2619678</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877490</v>
      </c>
      <c r="CS25" s="656"/>
      <c r="CT25" s="656"/>
      <c r="CU25" s="656"/>
      <c r="CV25" s="656"/>
      <c r="CW25" s="656"/>
      <c r="CX25" s="656"/>
      <c r="CY25" s="657"/>
      <c r="CZ25" s="628">
        <v>15</v>
      </c>
      <c r="DA25" s="653"/>
      <c r="DB25" s="653"/>
      <c r="DC25" s="658"/>
      <c r="DD25" s="632">
        <v>793181</v>
      </c>
      <c r="DE25" s="656"/>
      <c r="DF25" s="656"/>
      <c r="DG25" s="656"/>
      <c r="DH25" s="656"/>
      <c r="DI25" s="656"/>
      <c r="DJ25" s="656"/>
      <c r="DK25" s="657"/>
      <c r="DL25" s="632">
        <v>778922</v>
      </c>
      <c r="DM25" s="656"/>
      <c r="DN25" s="656"/>
      <c r="DO25" s="656"/>
      <c r="DP25" s="656"/>
      <c r="DQ25" s="656"/>
      <c r="DR25" s="656"/>
      <c r="DS25" s="656"/>
      <c r="DT25" s="656"/>
      <c r="DU25" s="656"/>
      <c r="DV25" s="657"/>
      <c r="DW25" s="628">
        <v>29.5</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659</v>
      </c>
      <c r="S26" s="624"/>
      <c r="T26" s="624"/>
      <c r="U26" s="624"/>
      <c r="V26" s="624"/>
      <c r="W26" s="624"/>
      <c r="X26" s="624"/>
      <c r="Y26" s="625"/>
      <c r="Z26" s="626">
        <v>0</v>
      </c>
      <c r="AA26" s="626"/>
      <c r="AB26" s="626"/>
      <c r="AC26" s="626"/>
      <c r="AD26" s="627">
        <v>659</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500995</v>
      </c>
      <c r="CS26" s="624"/>
      <c r="CT26" s="624"/>
      <c r="CU26" s="624"/>
      <c r="CV26" s="624"/>
      <c r="CW26" s="624"/>
      <c r="CX26" s="624"/>
      <c r="CY26" s="625"/>
      <c r="CZ26" s="628">
        <v>8.6</v>
      </c>
      <c r="DA26" s="653"/>
      <c r="DB26" s="653"/>
      <c r="DC26" s="658"/>
      <c r="DD26" s="632">
        <v>442135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57765</v>
      </c>
      <c r="S27" s="624"/>
      <c r="T27" s="624"/>
      <c r="U27" s="624"/>
      <c r="V27" s="624"/>
      <c r="W27" s="624"/>
      <c r="X27" s="624"/>
      <c r="Y27" s="625"/>
      <c r="Z27" s="626">
        <v>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743227</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784838</v>
      </c>
      <c r="CS27" s="656"/>
      <c r="CT27" s="656"/>
      <c r="CU27" s="656"/>
      <c r="CV27" s="656"/>
      <c r="CW27" s="656"/>
      <c r="CX27" s="656"/>
      <c r="CY27" s="657"/>
      <c r="CZ27" s="628">
        <v>13.4</v>
      </c>
      <c r="DA27" s="653"/>
      <c r="DB27" s="653"/>
      <c r="DC27" s="658"/>
      <c r="DD27" s="632">
        <v>285215</v>
      </c>
      <c r="DE27" s="656"/>
      <c r="DF27" s="656"/>
      <c r="DG27" s="656"/>
      <c r="DH27" s="656"/>
      <c r="DI27" s="656"/>
      <c r="DJ27" s="656"/>
      <c r="DK27" s="657"/>
      <c r="DL27" s="632">
        <v>181295</v>
      </c>
      <c r="DM27" s="656"/>
      <c r="DN27" s="656"/>
      <c r="DO27" s="656"/>
      <c r="DP27" s="656"/>
      <c r="DQ27" s="656"/>
      <c r="DR27" s="656"/>
      <c r="DS27" s="656"/>
      <c r="DT27" s="656"/>
      <c r="DU27" s="656"/>
      <c r="DV27" s="657"/>
      <c r="DW27" s="628">
        <v>6.9</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40062</v>
      </c>
      <c r="S28" s="624"/>
      <c r="T28" s="624"/>
      <c r="U28" s="624"/>
      <c r="V28" s="624"/>
      <c r="W28" s="624"/>
      <c r="X28" s="624"/>
      <c r="Y28" s="625"/>
      <c r="Z28" s="626">
        <v>0.7</v>
      </c>
      <c r="AA28" s="626"/>
      <c r="AB28" s="626"/>
      <c r="AC28" s="626"/>
      <c r="AD28" s="627">
        <v>3298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606106</v>
      </c>
      <c r="CS28" s="624"/>
      <c r="CT28" s="624"/>
      <c r="CU28" s="624"/>
      <c r="CV28" s="624"/>
      <c r="CW28" s="624"/>
      <c r="CX28" s="624"/>
      <c r="CY28" s="625"/>
      <c r="CZ28" s="628">
        <v>10.4</v>
      </c>
      <c r="DA28" s="653"/>
      <c r="DB28" s="653"/>
      <c r="DC28" s="658"/>
      <c r="DD28" s="632">
        <v>600879</v>
      </c>
      <c r="DE28" s="624"/>
      <c r="DF28" s="624"/>
      <c r="DG28" s="624"/>
      <c r="DH28" s="624"/>
      <c r="DI28" s="624"/>
      <c r="DJ28" s="624"/>
      <c r="DK28" s="625"/>
      <c r="DL28" s="632">
        <v>600879</v>
      </c>
      <c r="DM28" s="624"/>
      <c r="DN28" s="624"/>
      <c r="DO28" s="624"/>
      <c r="DP28" s="624"/>
      <c r="DQ28" s="624"/>
      <c r="DR28" s="624"/>
      <c r="DS28" s="624"/>
      <c r="DT28" s="624"/>
      <c r="DU28" s="624"/>
      <c r="DV28" s="625"/>
      <c r="DW28" s="628">
        <v>22.8</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13918</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606106</v>
      </c>
      <c r="CS29" s="656"/>
      <c r="CT29" s="656"/>
      <c r="CU29" s="656"/>
      <c r="CV29" s="656"/>
      <c r="CW29" s="656"/>
      <c r="CX29" s="656"/>
      <c r="CY29" s="657"/>
      <c r="CZ29" s="628">
        <v>10.4</v>
      </c>
      <c r="DA29" s="653"/>
      <c r="DB29" s="653"/>
      <c r="DC29" s="658"/>
      <c r="DD29" s="632">
        <v>600879</v>
      </c>
      <c r="DE29" s="656"/>
      <c r="DF29" s="656"/>
      <c r="DG29" s="656"/>
      <c r="DH29" s="656"/>
      <c r="DI29" s="656"/>
      <c r="DJ29" s="656"/>
      <c r="DK29" s="657"/>
      <c r="DL29" s="632">
        <v>600879</v>
      </c>
      <c r="DM29" s="656"/>
      <c r="DN29" s="656"/>
      <c r="DO29" s="656"/>
      <c r="DP29" s="656"/>
      <c r="DQ29" s="656"/>
      <c r="DR29" s="656"/>
      <c r="DS29" s="656"/>
      <c r="DT29" s="656"/>
      <c r="DU29" s="656"/>
      <c r="DV29" s="657"/>
      <c r="DW29" s="628">
        <v>22.8</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576246</v>
      </c>
      <c r="S30" s="624"/>
      <c r="T30" s="624"/>
      <c r="U30" s="624"/>
      <c r="V30" s="624"/>
      <c r="W30" s="624"/>
      <c r="X30" s="624"/>
      <c r="Y30" s="625"/>
      <c r="Z30" s="626">
        <v>9.6</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585378</v>
      </c>
      <c r="CS30" s="624"/>
      <c r="CT30" s="624"/>
      <c r="CU30" s="624"/>
      <c r="CV30" s="624"/>
      <c r="CW30" s="624"/>
      <c r="CX30" s="624"/>
      <c r="CY30" s="625"/>
      <c r="CZ30" s="628">
        <v>10</v>
      </c>
      <c r="DA30" s="653"/>
      <c r="DB30" s="653"/>
      <c r="DC30" s="658"/>
      <c r="DD30" s="632">
        <v>580600</v>
      </c>
      <c r="DE30" s="624"/>
      <c r="DF30" s="624"/>
      <c r="DG30" s="624"/>
      <c r="DH30" s="624"/>
      <c r="DI30" s="624"/>
      <c r="DJ30" s="624"/>
      <c r="DK30" s="625"/>
      <c r="DL30" s="632">
        <v>580600</v>
      </c>
      <c r="DM30" s="624"/>
      <c r="DN30" s="624"/>
      <c r="DO30" s="624"/>
      <c r="DP30" s="624"/>
      <c r="DQ30" s="624"/>
      <c r="DR30" s="624"/>
      <c r="DS30" s="624"/>
      <c r="DT30" s="624"/>
      <c r="DU30" s="624"/>
      <c r="DV30" s="625"/>
      <c r="DW30" s="628">
        <v>22</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99.7</v>
      </c>
      <c r="BH31" s="667"/>
      <c r="BI31" s="667"/>
      <c r="BJ31" s="667"/>
      <c r="BK31" s="667"/>
      <c r="BL31" s="667"/>
      <c r="BM31" s="618">
        <v>98.9</v>
      </c>
      <c r="BN31" s="667"/>
      <c r="BO31" s="667"/>
      <c r="BP31" s="667"/>
      <c r="BQ31" s="668"/>
      <c r="BR31" s="670">
        <v>99.7</v>
      </c>
      <c r="BS31" s="667"/>
      <c r="BT31" s="667"/>
      <c r="BU31" s="667"/>
      <c r="BV31" s="667"/>
      <c r="BW31" s="667"/>
      <c r="BX31" s="618">
        <v>99</v>
      </c>
      <c r="BY31" s="667"/>
      <c r="BZ31" s="667"/>
      <c r="CA31" s="667"/>
      <c r="CB31" s="668"/>
      <c r="CD31" s="663"/>
      <c r="CE31" s="664"/>
      <c r="CF31" s="620" t="s">
        <v>301</v>
      </c>
      <c r="CG31" s="621"/>
      <c r="CH31" s="621"/>
      <c r="CI31" s="621"/>
      <c r="CJ31" s="621"/>
      <c r="CK31" s="621"/>
      <c r="CL31" s="621"/>
      <c r="CM31" s="621"/>
      <c r="CN31" s="621"/>
      <c r="CO31" s="621"/>
      <c r="CP31" s="621"/>
      <c r="CQ31" s="622"/>
      <c r="CR31" s="623">
        <v>20728</v>
      </c>
      <c r="CS31" s="656"/>
      <c r="CT31" s="656"/>
      <c r="CU31" s="656"/>
      <c r="CV31" s="656"/>
      <c r="CW31" s="656"/>
      <c r="CX31" s="656"/>
      <c r="CY31" s="657"/>
      <c r="CZ31" s="628">
        <v>0.4</v>
      </c>
      <c r="DA31" s="653"/>
      <c r="DB31" s="653"/>
      <c r="DC31" s="658"/>
      <c r="DD31" s="632">
        <v>20279</v>
      </c>
      <c r="DE31" s="656"/>
      <c r="DF31" s="656"/>
      <c r="DG31" s="656"/>
      <c r="DH31" s="656"/>
      <c r="DI31" s="656"/>
      <c r="DJ31" s="656"/>
      <c r="DK31" s="657"/>
      <c r="DL31" s="632">
        <v>20279</v>
      </c>
      <c r="DM31" s="656"/>
      <c r="DN31" s="656"/>
      <c r="DO31" s="656"/>
      <c r="DP31" s="656"/>
      <c r="DQ31" s="656"/>
      <c r="DR31" s="656"/>
      <c r="DS31" s="656"/>
      <c r="DT31" s="656"/>
      <c r="DU31" s="656"/>
      <c r="DV31" s="657"/>
      <c r="DW31" s="628">
        <v>0.8</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717682</v>
      </c>
      <c r="S32" s="624"/>
      <c r="T32" s="624"/>
      <c r="U32" s="624"/>
      <c r="V32" s="624"/>
      <c r="W32" s="624"/>
      <c r="X32" s="624"/>
      <c r="Y32" s="625"/>
      <c r="Z32" s="626">
        <v>12</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99.5</v>
      </c>
      <c r="BH32" s="656"/>
      <c r="BI32" s="656"/>
      <c r="BJ32" s="656"/>
      <c r="BK32" s="656"/>
      <c r="BL32" s="656"/>
      <c r="BM32" s="629">
        <v>98.5</v>
      </c>
      <c r="BN32" s="656"/>
      <c r="BO32" s="656"/>
      <c r="BP32" s="656"/>
      <c r="BQ32" s="669"/>
      <c r="BR32" s="680">
        <v>99.6</v>
      </c>
      <c r="BS32" s="656"/>
      <c r="BT32" s="656"/>
      <c r="BU32" s="656"/>
      <c r="BV32" s="656"/>
      <c r="BW32" s="656"/>
      <c r="BX32" s="629">
        <v>98.9</v>
      </c>
      <c r="BY32" s="656"/>
      <c r="BZ32" s="656"/>
      <c r="CA32" s="656"/>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18321</v>
      </c>
      <c r="S33" s="624"/>
      <c r="T33" s="624"/>
      <c r="U33" s="624"/>
      <c r="V33" s="624"/>
      <c r="W33" s="624"/>
      <c r="X33" s="624"/>
      <c r="Y33" s="625"/>
      <c r="Z33" s="626">
        <v>0.3</v>
      </c>
      <c r="AA33" s="626"/>
      <c r="AB33" s="626"/>
      <c r="AC33" s="626"/>
      <c r="AD33" s="627">
        <v>5219</v>
      </c>
      <c r="AE33" s="627"/>
      <c r="AF33" s="627"/>
      <c r="AG33" s="627"/>
      <c r="AH33" s="627"/>
      <c r="AI33" s="627"/>
      <c r="AJ33" s="627"/>
      <c r="AK33" s="627"/>
      <c r="AL33" s="628">
        <v>0.2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99.8</v>
      </c>
      <c r="BH33" s="682"/>
      <c r="BI33" s="682"/>
      <c r="BJ33" s="682"/>
      <c r="BK33" s="682"/>
      <c r="BL33" s="682"/>
      <c r="BM33" s="683">
        <v>99.2</v>
      </c>
      <c r="BN33" s="682"/>
      <c r="BO33" s="682"/>
      <c r="BP33" s="682"/>
      <c r="BQ33" s="684"/>
      <c r="BR33" s="681">
        <v>99.7</v>
      </c>
      <c r="BS33" s="682"/>
      <c r="BT33" s="682"/>
      <c r="BU33" s="682"/>
      <c r="BV33" s="682"/>
      <c r="BW33" s="682"/>
      <c r="BX33" s="683">
        <v>99.1</v>
      </c>
      <c r="BY33" s="682"/>
      <c r="BZ33" s="682"/>
      <c r="CA33" s="682"/>
      <c r="CB33" s="684"/>
      <c r="CD33" s="620" t="s">
        <v>308</v>
      </c>
      <c r="CE33" s="621"/>
      <c r="CF33" s="621"/>
      <c r="CG33" s="621"/>
      <c r="CH33" s="621"/>
      <c r="CI33" s="621"/>
      <c r="CJ33" s="621"/>
      <c r="CK33" s="621"/>
      <c r="CL33" s="621"/>
      <c r="CM33" s="621"/>
      <c r="CN33" s="621"/>
      <c r="CO33" s="621"/>
      <c r="CP33" s="621"/>
      <c r="CQ33" s="622"/>
      <c r="CR33" s="623">
        <v>2739684</v>
      </c>
      <c r="CS33" s="656"/>
      <c r="CT33" s="656"/>
      <c r="CU33" s="656"/>
      <c r="CV33" s="656"/>
      <c r="CW33" s="656"/>
      <c r="CX33" s="656"/>
      <c r="CY33" s="657"/>
      <c r="CZ33" s="628">
        <v>46.9</v>
      </c>
      <c r="DA33" s="653"/>
      <c r="DB33" s="653"/>
      <c r="DC33" s="658"/>
      <c r="DD33" s="632">
        <v>1338467</v>
      </c>
      <c r="DE33" s="656"/>
      <c r="DF33" s="656"/>
      <c r="DG33" s="656"/>
      <c r="DH33" s="656"/>
      <c r="DI33" s="656"/>
      <c r="DJ33" s="656"/>
      <c r="DK33" s="657"/>
      <c r="DL33" s="632">
        <v>874184</v>
      </c>
      <c r="DM33" s="656"/>
      <c r="DN33" s="656"/>
      <c r="DO33" s="656"/>
      <c r="DP33" s="656"/>
      <c r="DQ33" s="656"/>
      <c r="DR33" s="656"/>
      <c r="DS33" s="656"/>
      <c r="DT33" s="656"/>
      <c r="DU33" s="656"/>
      <c r="DV33" s="657"/>
      <c r="DW33" s="628">
        <v>33.1</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833886</v>
      </c>
      <c r="S34" s="624"/>
      <c r="T34" s="624"/>
      <c r="U34" s="624"/>
      <c r="V34" s="624"/>
      <c r="W34" s="624"/>
      <c r="X34" s="624"/>
      <c r="Y34" s="625"/>
      <c r="Z34" s="626">
        <v>13.9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999468</v>
      </c>
      <c r="CS34" s="624"/>
      <c r="CT34" s="624"/>
      <c r="CU34" s="624"/>
      <c r="CV34" s="624"/>
      <c r="CW34" s="624"/>
      <c r="CX34" s="624"/>
      <c r="CY34" s="625"/>
      <c r="CZ34" s="628">
        <v>17.100000000000001</v>
      </c>
      <c r="DA34" s="653"/>
      <c r="DB34" s="653"/>
      <c r="DC34" s="658"/>
      <c r="DD34" s="632">
        <v>383020</v>
      </c>
      <c r="DE34" s="624"/>
      <c r="DF34" s="624"/>
      <c r="DG34" s="624"/>
      <c r="DH34" s="624"/>
      <c r="DI34" s="624"/>
      <c r="DJ34" s="624"/>
      <c r="DK34" s="625"/>
      <c r="DL34" s="632">
        <v>246557</v>
      </c>
      <c r="DM34" s="624"/>
      <c r="DN34" s="624"/>
      <c r="DO34" s="624"/>
      <c r="DP34" s="624"/>
      <c r="DQ34" s="624"/>
      <c r="DR34" s="624"/>
      <c r="DS34" s="624"/>
      <c r="DT34" s="624"/>
      <c r="DU34" s="624"/>
      <c r="DV34" s="625"/>
      <c r="DW34" s="628">
        <v>9.3000000000000007</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442505</v>
      </c>
      <c r="S35" s="624"/>
      <c r="T35" s="624"/>
      <c r="U35" s="624"/>
      <c r="V35" s="624"/>
      <c r="W35" s="624"/>
      <c r="X35" s="624"/>
      <c r="Y35" s="625"/>
      <c r="Z35" s="626">
        <v>7.4</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9303</v>
      </c>
      <c r="CS35" s="656"/>
      <c r="CT35" s="656"/>
      <c r="CU35" s="656"/>
      <c r="CV35" s="656"/>
      <c r="CW35" s="656"/>
      <c r="CX35" s="656"/>
      <c r="CY35" s="657"/>
      <c r="CZ35" s="628">
        <v>0.2</v>
      </c>
      <c r="DA35" s="653"/>
      <c r="DB35" s="653"/>
      <c r="DC35" s="658"/>
      <c r="DD35" s="632">
        <v>8545</v>
      </c>
      <c r="DE35" s="656"/>
      <c r="DF35" s="656"/>
      <c r="DG35" s="656"/>
      <c r="DH35" s="656"/>
      <c r="DI35" s="656"/>
      <c r="DJ35" s="656"/>
      <c r="DK35" s="657"/>
      <c r="DL35" s="632">
        <v>8545</v>
      </c>
      <c r="DM35" s="656"/>
      <c r="DN35" s="656"/>
      <c r="DO35" s="656"/>
      <c r="DP35" s="656"/>
      <c r="DQ35" s="656"/>
      <c r="DR35" s="656"/>
      <c r="DS35" s="656"/>
      <c r="DT35" s="656"/>
      <c r="DU35" s="656"/>
      <c r="DV35" s="657"/>
      <c r="DW35" s="628">
        <v>0.3</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104031</v>
      </c>
      <c r="S36" s="624"/>
      <c r="T36" s="624"/>
      <c r="U36" s="624"/>
      <c r="V36" s="624"/>
      <c r="W36" s="624"/>
      <c r="X36" s="624"/>
      <c r="Y36" s="625"/>
      <c r="Z36" s="626">
        <v>1.7</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445749</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77464</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548973</v>
      </c>
      <c r="CS36" s="624"/>
      <c r="CT36" s="624"/>
      <c r="CU36" s="624"/>
      <c r="CV36" s="624"/>
      <c r="CW36" s="624"/>
      <c r="CX36" s="624"/>
      <c r="CY36" s="625"/>
      <c r="CZ36" s="628">
        <v>9.4</v>
      </c>
      <c r="DA36" s="653"/>
      <c r="DB36" s="653"/>
      <c r="DC36" s="658"/>
      <c r="DD36" s="632">
        <v>427255</v>
      </c>
      <c r="DE36" s="624"/>
      <c r="DF36" s="624"/>
      <c r="DG36" s="624"/>
      <c r="DH36" s="624"/>
      <c r="DI36" s="624"/>
      <c r="DJ36" s="624"/>
      <c r="DK36" s="625"/>
      <c r="DL36" s="632">
        <v>276636</v>
      </c>
      <c r="DM36" s="624"/>
      <c r="DN36" s="624"/>
      <c r="DO36" s="624"/>
      <c r="DP36" s="624"/>
      <c r="DQ36" s="624"/>
      <c r="DR36" s="624"/>
      <c r="DS36" s="624"/>
      <c r="DT36" s="624"/>
      <c r="DU36" s="624"/>
      <c r="DV36" s="625"/>
      <c r="DW36" s="628">
        <v>10.5</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80945</v>
      </c>
      <c r="S37" s="624"/>
      <c r="T37" s="624"/>
      <c r="U37" s="624"/>
      <c r="V37" s="624"/>
      <c r="W37" s="624"/>
      <c r="X37" s="624"/>
      <c r="Y37" s="625"/>
      <c r="Z37" s="626">
        <v>1.3</v>
      </c>
      <c r="AA37" s="626"/>
      <c r="AB37" s="626"/>
      <c r="AC37" s="626"/>
      <c r="AD37" s="627">
        <v>2</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17500</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56479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283527</v>
      </c>
      <c r="CS37" s="656"/>
      <c r="CT37" s="656"/>
      <c r="CU37" s="656"/>
      <c r="CV37" s="656"/>
      <c r="CW37" s="656"/>
      <c r="CX37" s="656"/>
      <c r="CY37" s="657"/>
      <c r="CZ37" s="628">
        <v>4.9000000000000004</v>
      </c>
      <c r="DA37" s="653"/>
      <c r="DB37" s="653"/>
      <c r="DC37" s="658"/>
      <c r="DD37" s="632">
        <v>277809</v>
      </c>
      <c r="DE37" s="656"/>
      <c r="DF37" s="656"/>
      <c r="DG37" s="656"/>
      <c r="DH37" s="656"/>
      <c r="DI37" s="656"/>
      <c r="DJ37" s="656"/>
      <c r="DK37" s="657"/>
      <c r="DL37" s="632">
        <v>234396</v>
      </c>
      <c r="DM37" s="656"/>
      <c r="DN37" s="656"/>
      <c r="DO37" s="656"/>
      <c r="DP37" s="656"/>
      <c r="DQ37" s="656"/>
      <c r="DR37" s="656"/>
      <c r="DS37" s="656"/>
      <c r="DT37" s="656"/>
      <c r="DU37" s="656"/>
      <c r="DV37" s="657"/>
      <c r="DW37" s="628">
        <v>8.9</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319466</v>
      </c>
      <c r="S38" s="624"/>
      <c r="T38" s="624"/>
      <c r="U38" s="624"/>
      <c r="V38" s="624"/>
      <c r="W38" s="624"/>
      <c r="X38" s="624"/>
      <c r="Y38" s="625"/>
      <c r="Z38" s="626">
        <v>5.3</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6851</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889</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421398</v>
      </c>
      <c r="CS38" s="624"/>
      <c r="CT38" s="624"/>
      <c r="CU38" s="624"/>
      <c r="CV38" s="624"/>
      <c r="CW38" s="624"/>
      <c r="CX38" s="624"/>
      <c r="CY38" s="625"/>
      <c r="CZ38" s="628">
        <v>7.2</v>
      </c>
      <c r="DA38" s="653"/>
      <c r="DB38" s="653"/>
      <c r="DC38" s="658"/>
      <c r="DD38" s="632">
        <v>356117</v>
      </c>
      <c r="DE38" s="624"/>
      <c r="DF38" s="624"/>
      <c r="DG38" s="624"/>
      <c r="DH38" s="624"/>
      <c r="DI38" s="624"/>
      <c r="DJ38" s="624"/>
      <c r="DK38" s="625"/>
      <c r="DL38" s="632">
        <v>342446</v>
      </c>
      <c r="DM38" s="624"/>
      <c r="DN38" s="624"/>
      <c r="DO38" s="624"/>
      <c r="DP38" s="624"/>
      <c r="DQ38" s="624"/>
      <c r="DR38" s="624"/>
      <c r="DS38" s="624"/>
      <c r="DT38" s="624"/>
      <c r="DU38" s="624"/>
      <c r="DV38" s="625"/>
      <c r="DW38" s="628">
        <v>13</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1309</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736142</v>
      </c>
      <c r="CS39" s="656"/>
      <c r="CT39" s="656"/>
      <c r="CU39" s="656"/>
      <c r="CV39" s="656"/>
      <c r="CW39" s="656"/>
      <c r="CX39" s="656"/>
      <c r="CY39" s="657"/>
      <c r="CZ39" s="628">
        <v>12.6</v>
      </c>
      <c r="DA39" s="653"/>
      <c r="DB39" s="653"/>
      <c r="DC39" s="658"/>
      <c r="DD39" s="632">
        <v>163530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11816</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99</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24400</v>
      </c>
      <c r="CS40" s="624"/>
      <c r="CT40" s="624"/>
      <c r="CU40" s="624"/>
      <c r="CV40" s="624"/>
      <c r="CW40" s="624"/>
      <c r="CX40" s="624"/>
      <c r="CY40" s="625"/>
      <c r="CZ40" s="628">
        <v>0.4</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6000198</v>
      </c>
      <c r="S41" s="696"/>
      <c r="T41" s="696"/>
      <c r="U41" s="696"/>
      <c r="V41" s="696"/>
      <c r="W41" s="696"/>
      <c r="X41" s="696"/>
      <c r="Y41" s="700"/>
      <c r="Z41" s="701">
        <v>100</v>
      </c>
      <c r="AA41" s="701"/>
      <c r="AB41" s="701"/>
      <c r="AC41" s="701"/>
      <c r="AD41" s="702">
        <v>2628856</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95487</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325911</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559</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836798</v>
      </c>
      <c r="CS42" s="656"/>
      <c r="CT42" s="656"/>
      <c r="CU42" s="656"/>
      <c r="CV42" s="656"/>
      <c r="CW42" s="656"/>
      <c r="CX42" s="656"/>
      <c r="CY42" s="657"/>
      <c r="CZ42" s="628">
        <v>14.3</v>
      </c>
      <c r="DA42" s="653"/>
      <c r="DB42" s="653"/>
      <c r="DC42" s="658"/>
      <c r="DD42" s="632">
        <v>68152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24300</v>
      </c>
      <c r="CS43" s="656"/>
      <c r="CT43" s="656"/>
      <c r="CU43" s="656"/>
      <c r="CV43" s="656"/>
      <c r="CW43" s="656"/>
      <c r="CX43" s="656"/>
      <c r="CY43" s="657"/>
      <c r="CZ43" s="628">
        <v>0.4</v>
      </c>
      <c r="DA43" s="653"/>
      <c r="DB43" s="653"/>
      <c r="DC43" s="658"/>
      <c r="DD43" s="632">
        <v>24300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393355</v>
      </c>
      <c r="CS44" s="624"/>
      <c r="CT44" s="624"/>
      <c r="CU44" s="624"/>
      <c r="CV44" s="624"/>
      <c r="CW44" s="624"/>
      <c r="CX44" s="624"/>
      <c r="CY44" s="625"/>
      <c r="CZ44" s="628">
        <v>6.7</v>
      </c>
      <c r="DA44" s="629"/>
      <c r="DB44" s="629"/>
      <c r="DC44" s="635"/>
      <c r="DD44" s="632">
        <v>39738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158184</v>
      </c>
      <c r="CS45" s="656"/>
      <c r="CT45" s="656"/>
      <c r="CU45" s="656"/>
      <c r="CV45" s="656"/>
      <c r="CW45" s="656"/>
      <c r="CX45" s="656"/>
      <c r="CY45" s="657"/>
      <c r="CZ45" s="628">
        <v>2.7</v>
      </c>
      <c r="DA45" s="653"/>
      <c r="DB45" s="653"/>
      <c r="DC45" s="658"/>
      <c r="DD45" s="632">
        <v>9420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185536</v>
      </c>
      <c r="CS46" s="624"/>
      <c r="CT46" s="624"/>
      <c r="CU46" s="624"/>
      <c r="CV46" s="624"/>
      <c r="CW46" s="624"/>
      <c r="CX46" s="624"/>
      <c r="CY46" s="625"/>
      <c r="CZ46" s="628">
        <v>3.2</v>
      </c>
      <c r="DA46" s="629"/>
      <c r="DB46" s="629"/>
      <c r="DC46" s="635"/>
      <c r="DD46" s="632">
        <v>27324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443443</v>
      </c>
      <c r="CS47" s="656"/>
      <c r="CT47" s="656"/>
      <c r="CU47" s="656"/>
      <c r="CV47" s="656"/>
      <c r="CW47" s="656"/>
      <c r="CX47" s="656"/>
      <c r="CY47" s="657"/>
      <c r="CZ47" s="628">
        <v>7.6</v>
      </c>
      <c r="DA47" s="653"/>
      <c r="DB47" s="653"/>
      <c r="DC47" s="658"/>
      <c r="DD47" s="632">
        <v>28414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5844916</v>
      </c>
      <c r="CS49" s="682"/>
      <c r="CT49" s="682"/>
      <c r="CU49" s="682"/>
      <c r="CV49" s="682"/>
      <c r="CW49" s="682"/>
      <c r="CX49" s="682"/>
      <c r="CY49" s="711"/>
      <c r="CZ49" s="703">
        <v>100</v>
      </c>
      <c r="DA49" s="712"/>
      <c r="DB49" s="712"/>
      <c r="DC49" s="713"/>
      <c r="DD49" s="714">
        <v>3085894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OLI8P9cyZ5lwvKUnT5nJ8jxTUqy3K47Wn55E0U+TKJvCxaAY1+Gi1XMD5rnFUdSVgcRiYTYgkzfhR46cOFCeQ==" saltValue="ijnCPvLyb4oPHiGMqw063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6004</v>
      </c>
      <c r="R7" s="753"/>
      <c r="S7" s="753"/>
      <c r="T7" s="753"/>
      <c r="U7" s="753"/>
      <c r="V7" s="753">
        <v>5849</v>
      </c>
      <c r="W7" s="753"/>
      <c r="X7" s="753"/>
      <c r="Y7" s="753"/>
      <c r="Z7" s="753"/>
      <c r="AA7" s="753">
        <v>155</v>
      </c>
      <c r="AB7" s="753"/>
      <c r="AC7" s="753"/>
      <c r="AD7" s="753"/>
      <c r="AE7" s="754"/>
      <c r="AF7" s="755">
        <v>133</v>
      </c>
      <c r="AG7" s="756"/>
      <c r="AH7" s="756"/>
      <c r="AI7" s="756"/>
      <c r="AJ7" s="757"/>
      <c r="AK7" s="758">
        <v>436</v>
      </c>
      <c r="AL7" s="759"/>
      <c r="AM7" s="759"/>
      <c r="AN7" s="759"/>
      <c r="AO7" s="759"/>
      <c r="AP7" s="759">
        <v>4519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5</v>
      </c>
      <c r="R8" s="784"/>
      <c r="S8" s="784"/>
      <c r="T8" s="784"/>
      <c r="U8" s="784"/>
      <c r="V8" s="784">
        <v>5</v>
      </c>
      <c r="W8" s="784"/>
      <c r="X8" s="784"/>
      <c r="Y8" s="784"/>
      <c r="Z8" s="784"/>
      <c r="AA8" s="784">
        <v>0</v>
      </c>
      <c r="AB8" s="784"/>
      <c r="AC8" s="784"/>
      <c r="AD8" s="784"/>
      <c r="AE8" s="785"/>
      <c r="AF8" s="786" t="s">
        <v>122</v>
      </c>
      <c r="AG8" s="787"/>
      <c r="AH8" s="787"/>
      <c r="AI8" s="787"/>
      <c r="AJ8" s="788"/>
      <c r="AK8" s="769">
        <v>2</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6009</v>
      </c>
      <c r="R23" s="793"/>
      <c r="S23" s="793"/>
      <c r="T23" s="793"/>
      <c r="U23" s="793"/>
      <c r="V23" s="793">
        <v>5854</v>
      </c>
      <c r="W23" s="793"/>
      <c r="X23" s="793"/>
      <c r="Y23" s="793"/>
      <c r="Z23" s="793"/>
      <c r="AA23" s="793">
        <v>155</v>
      </c>
      <c r="AB23" s="793"/>
      <c r="AC23" s="793"/>
      <c r="AD23" s="793"/>
      <c r="AE23" s="794"/>
      <c r="AF23" s="795">
        <v>133</v>
      </c>
      <c r="AG23" s="793"/>
      <c r="AH23" s="793"/>
      <c r="AI23" s="793"/>
      <c r="AJ23" s="796"/>
      <c r="AK23" s="797"/>
      <c r="AL23" s="798"/>
      <c r="AM23" s="798"/>
      <c r="AN23" s="798"/>
      <c r="AO23" s="798"/>
      <c r="AP23" s="793">
        <v>4519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1127</v>
      </c>
      <c r="R28" s="823"/>
      <c r="S28" s="823"/>
      <c r="T28" s="823"/>
      <c r="U28" s="823"/>
      <c r="V28" s="823">
        <v>1050</v>
      </c>
      <c r="W28" s="823"/>
      <c r="X28" s="823"/>
      <c r="Y28" s="823"/>
      <c r="Z28" s="823"/>
      <c r="AA28" s="823">
        <v>77</v>
      </c>
      <c r="AB28" s="823"/>
      <c r="AC28" s="823"/>
      <c r="AD28" s="823"/>
      <c r="AE28" s="824"/>
      <c r="AF28" s="825">
        <v>77</v>
      </c>
      <c r="AG28" s="823"/>
      <c r="AH28" s="823"/>
      <c r="AI28" s="823"/>
      <c r="AJ28" s="826"/>
      <c r="AK28" s="827">
        <v>110</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117</v>
      </c>
      <c r="R29" s="784"/>
      <c r="S29" s="784"/>
      <c r="T29" s="784"/>
      <c r="U29" s="784"/>
      <c r="V29" s="784">
        <v>116</v>
      </c>
      <c r="W29" s="784"/>
      <c r="X29" s="784"/>
      <c r="Y29" s="784"/>
      <c r="Z29" s="784"/>
      <c r="AA29" s="784">
        <v>1</v>
      </c>
      <c r="AB29" s="784"/>
      <c r="AC29" s="784"/>
      <c r="AD29" s="784"/>
      <c r="AE29" s="785"/>
      <c r="AF29" s="786" t="s">
        <v>122</v>
      </c>
      <c r="AG29" s="787"/>
      <c r="AH29" s="787"/>
      <c r="AI29" s="787"/>
      <c r="AJ29" s="788"/>
      <c r="AK29" s="834">
        <v>42</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c r="C30" s="781"/>
      <c r="D30" s="781"/>
      <c r="E30" s="781"/>
      <c r="F30" s="781"/>
      <c r="G30" s="781"/>
      <c r="H30" s="781"/>
      <c r="I30" s="781"/>
      <c r="J30" s="781"/>
      <c r="K30" s="781"/>
      <c r="L30" s="781"/>
      <c r="M30" s="781"/>
      <c r="N30" s="781"/>
      <c r="O30" s="781"/>
      <c r="P30" s="782"/>
      <c r="Q30" s="783"/>
      <c r="R30" s="784"/>
      <c r="S30" s="784"/>
      <c r="T30" s="784"/>
      <c r="U30" s="784"/>
      <c r="V30" s="784"/>
      <c r="W30" s="784"/>
      <c r="X30" s="784"/>
      <c r="Y30" s="784"/>
      <c r="Z30" s="784"/>
      <c r="AA30" s="784"/>
      <c r="AB30" s="784"/>
      <c r="AC30" s="784"/>
      <c r="AD30" s="784"/>
      <c r="AE30" s="785"/>
      <c r="AF30" s="786"/>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77</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395</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396</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540</v>
      </c>
      <c r="C68" s="870"/>
      <c r="D68" s="870"/>
      <c r="E68" s="870"/>
      <c r="F68" s="870"/>
      <c r="G68" s="870"/>
      <c r="H68" s="870"/>
      <c r="I68" s="870"/>
      <c r="J68" s="870"/>
      <c r="K68" s="870"/>
      <c r="L68" s="870"/>
      <c r="M68" s="870"/>
      <c r="N68" s="870"/>
      <c r="O68" s="870"/>
      <c r="P68" s="871"/>
      <c r="Q68" s="872">
        <v>3205</v>
      </c>
      <c r="R68" s="866"/>
      <c r="S68" s="866"/>
      <c r="T68" s="866"/>
      <c r="U68" s="866"/>
      <c r="V68" s="866">
        <v>3104</v>
      </c>
      <c r="W68" s="866"/>
      <c r="X68" s="866"/>
      <c r="Y68" s="866"/>
      <c r="Z68" s="866"/>
      <c r="AA68" s="866">
        <v>101</v>
      </c>
      <c r="AB68" s="866"/>
      <c r="AC68" s="866"/>
      <c r="AD68" s="866"/>
      <c r="AE68" s="866"/>
      <c r="AF68" s="866">
        <v>94</v>
      </c>
      <c r="AG68" s="866"/>
      <c r="AH68" s="866"/>
      <c r="AI68" s="866"/>
      <c r="AJ68" s="866"/>
      <c r="AK68" s="866">
        <v>13</v>
      </c>
      <c r="AL68" s="866"/>
      <c r="AM68" s="866"/>
      <c r="AN68" s="866"/>
      <c r="AO68" s="866"/>
      <c r="AP68" s="866">
        <v>2310</v>
      </c>
      <c r="AQ68" s="866"/>
      <c r="AR68" s="866"/>
      <c r="AS68" s="866"/>
      <c r="AT68" s="866"/>
      <c r="AU68" s="866">
        <v>149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541</v>
      </c>
      <c r="C69" s="874"/>
      <c r="D69" s="874"/>
      <c r="E69" s="874"/>
      <c r="F69" s="874"/>
      <c r="G69" s="874"/>
      <c r="H69" s="874"/>
      <c r="I69" s="874"/>
      <c r="J69" s="874"/>
      <c r="K69" s="874"/>
      <c r="L69" s="874"/>
      <c r="M69" s="874"/>
      <c r="N69" s="874"/>
      <c r="O69" s="874"/>
      <c r="P69" s="875"/>
      <c r="Q69" s="876">
        <v>18032</v>
      </c>
      <c r="R69" s="830"/>
      <c r="S69" s="830"/>
      <c r="T69" s="830"/>
      <c r="U69" s="830"/>
      <c r="V69" s="830">
        <v>17565</v>
      </c>
      <c r="W69" s="830"/>
      <c r="X69" s="830"/>
      <c r="Y69" s="830"/>
      <c r="Z69" s="830"/>
      <c r="AA69" s="830">
        <v>467</v>
      </c>
      <c r="AB69" s="830"/>
      <c r="AC69" s="830"/>
      <c r="AD69" s="830"/>
      <c r="AE69" s="830"/>
      <c r="AF69" s="830">
        <v>467</v>
      </c>
      <c r="AG69" s="830"/>
      <c r="AH69" s="830"/>
      <c r="AI69" s="830"/>
      <c r="AJ69" s="830"/>
      <c r="AK69" s="830">
        <v>2787</v>
      </c>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542</v>
      </c>
      <c r="C70" s="874"/>
      <c r="D70" s="874"/>
      <c r="E70" s="874"/>
      <c r="F70" s="874"/>
      <c r="G70" s="874"/>
      <c r="H70" s="874"/>
      <c r="I70" s="874"/>
      <c r="J70" s="874"/>
      <c r="K70" s="874"/>
      <c r="L70" s="874"/>
      <c r="M70" s="874"/>
      <c r="N70" s="874"/>
      <c r="O70" s="874"/>
      <c r="P70" s="875"/>
      <c r="Q70" s="876">
        <v>182</v>
      </c>
      <c r="R70" s="830"/>
      <c r="S70" s="830"/>
      <c r="T70" s="830"/>
      <c r="U70" s="830"/>
      <c r="V70" s="830">
        <v>197</v>
      </c>
      <c r="W70" s="830"/>
      <c r="X70" s="830"/>
      <c r="Y70" s="830"/>
      <c r="Z70" s="830"/>
      <c r="AA70" s="830">
        <v>-15</v>
      </c>
      <c r="AB70" s="830"/>
      <c r="AC70" s="830"/>
      <c r="AD70" s="830"/>
      <c r="AE70" s="830"/>
      <c r="AF70" s="830"/>
      <c r="AG70" s="830"/>
      <c r="AH70" s="830"/>
      <c r="AI70" s="830"/>
      <c r="AJ70" s="830"/>
      <c r="AK70" s="830">
        <v>53</v>
      </c>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543</v>
      </c>
      <c r="C71" s="874"/>
      <c r="D71" s="874"/>
      <c r="E71" s="874"/>
      <c r="F71" s="874"/>
      <c r="G71" s="874"/>
      <c r="H71" s="874"/>
      <c r="I71" s="874"/>
      <c r="J71" s="874"/>
      <c r="K71" s="874"/>
      <c r="L71" s="874"/>
      <c r="M71" s="874"/>
      <c r="N71" s="874"/>
      <c r="O71" s="874"/>
      <c r="P71" s="875"/>
      <c r="Q71" s="876">
        <v>3680</v>
      </c>
      <c r="R71" s="830"/>
      <c r="S71" s="830"/>
      <c r="T71" s="830"/>
      <c r="U71" s="830"/>
      <c r="V71" s="830">
        <v>3842</v>
      </c>
      <c r="W71" s="830"/>
      <c r="X71" s="830"/>
      <c r="Y71" s="830"/>
      <c r="Z71" s="830"/>
      <c r="AA71" s="830">
        <v>-162</v>
      </c>
      <c r="AB71" s="830"/>
      <c r="AC71" s="830"/>
      <c r="AD71" s="830"/>
      <c r="AE71" s="830"/>
      <c r="AF71" s="830">
        <v>3908</v>
      </c>
      <c r="AG71" s="830"/>
      <c r="AH71" s="830"/>
      <c r="AI71" s="830"/>
      <c r="AJ71" s="830"/>
      <c r="AK71" s="830">
        <v>362</v>
      </c>
      <c r="AL71" s="830"/>
      <c r="AM71" s="830"/>
      <c r="AN71" s="830"/>
      <c r="AO71" s="830"/>
      <c r="AP71" s="830">
        <v>4339</v>
      </c>
      <c r="AQ71" s="830"/>
      <c r="AR71" s="830"/>
      <c r="AS71" s="830"/>
      <c r="AT71" s="830"/>
      <c r="AU71" s="830">
        <v>410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544</v>
      </c>
      <c r="C72" s="874"/>
      <c r="D72" s="874"/>
      <c r="E72" s="874"/>
      <c r="F72" s="874"/>
      <c r="G72" s="874"/>
      <c r="H72" s="874"/>
      <c r="I72" s="874"/>
      <c r="J72" s="874"/>
      <c r="K72" s="874"/>
      <c r="L72" s="874"/>
      <c r="M72" s="874"/>
      <c r="N72" s="874"/>
      <c r="O72" s="874"/>
      <c r="P72" s="875"/>
      <c r="Q72" s="876">
        <v>2841</v>
      </c>
      <c r="R72" s="830"/>
      <c r="S72" s="830"/>
      <c r="T72" s="830"/>
      <c r="U72" s="830"/>
      <c r="V72" s="830">
        <v>2771</v>
      </c>
      <c r="W72" s="830"/>
      <c r="X72" s="830"/>
      <c r="Y72" s="830"/>
      <c r="Z72" s="830"/>
      <c r="AA72" s="830">
        <v>70</v>
      </c>
      <c r="AB72" s="830"/>
      <c r="AC72" s="830"/>
      <c r="AD72" s="830"/>
      <c r="AE72" s="830"/>
      <c r="AF72" s="830">
        <v>70</v>
      </c>
      <c r="AG72" s="830"/>
      <c r="AH72" s="830"/>
      <c r="AI72" s="830"/>
      <c r="AJ72" s="830"/>
      <c r="AK72" s="830">
        <v>2</v>
      </c>
      <c r="AL72" s="830"/>
      <c r="AM72" s="830"/>
      <c r="AN72" s="830"/>
      <c r="AO72" s="830"/>
      <c r="AP72" s="830">
        <v>194</v>
      </c>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545</v>
      </c>
      <c r="C73" s="874"/>
      <c r="D73" s="874"/>
      <c r="E73" s="874"/>
      <c r="F73" s="874"/>
      <c r="G73" s="874"/>
      <c r="H73" s="874"/>
      <c r="I73" s="874"/>
      <c r="J73" s="874"/>
      <c r="K73" s="874"/>
      <c r="L73" s="874"/>
      <c r="M73" s="874"/>
      <c r="N73" s="874"/>
      <c r="O73" s="874"/>
      <c r="P73" s="875"/>
      <c r="Q73" s="876">
        <v>124</v>
      </c>
      <c r="R73" s="830"/>
      <c r="S73" s="830"/>
      <c r="T73" s="830"/>
      <c r="U73" s="830"/>
      <c r="V73" s="830">
        <v>119</v>
      </c>
      <c r="W73" s="830"/>
      <c r="X73" s="830"/>
      <c r="Y73" s="830"/>
      <c r="Z73" s="830"/>
      <c r="AA73" s="830">
        <v>5</v>
      </c>
      <c r="AB73" s="830"/>
      <c r="AC73" s="830"/>
      <c r="AD73" s="830"/>
      <c r="AE73" s="830"/>
      <c r="AF73" s="830">
        <v>5</v>
      </c>
      <c r="AG73" s="830"/>
      <c r="AH73" s="830"/>
      <c r="AI73" s="830"/>
      <c r="AJ73" s="830"/>
      <c r="AK73" s="830">
        <v>40</v>
      </c>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546</v>
      </c>
      <c r="C74" s="874"/>
      <c r="D74" s="874"/>
      <c r="E74" s="874"/>
      <c r="F74" s="874"/>
      <c r="G74" s="874"/>
      <c r="H74" s="874"/>
      <c r="I74" s="874"/>
      <c r="J74" s="874"/>
      <c r="K74" s="874"/>
      <c r="L74" s="874"/>
      <c r="M74" s="874"/>
      <c r="N74" s="874"/>
      <c r="O74" s="874"/>
      <c r="P74" s="875"/>
      <c r="Q74" s="876">
        <v>138788</v>
      </c>
      <c r="R74" s="830"/>
      <c r="S74" s="830"/>
      <c r="T74" s="830"/>
      <c r="U74" s="830"/>
      <c r="V74" s="830">
        <v>136779</v>
      </c>
      <c r="W74" s="830"/>
      <c r="X74" s="830"/>
      <c r="Y74" s="830"/>
      <c r="Z74" s="830"/>
      <c r="AA74" s="830">
        <v>2009</v>
      </c>
      <c r="AB74" s="830"/>
      <c r="AC74" s="830"/>
      <c r="AD74" s="830"/>
      <c r="AE74" s="830"/>
      <c r="AF74" s="830">
        <v>1914</v>
      </c>
      <c r="AG74" s="830"/>
      <c r="AH74" s="830"/>
      <c r="AI74" s="830"/>
      <c r="AJ74" s="830"/>
      <c r="AK74" s="830">
        <v>1048</v>
      </c>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547</v>
      </c>
      <c r="C75" s="874"/>
      <c r="D75" s="874"/>
      <c r="E75" s="874"/>
      <c r="F75" s="874"/>
      <c r="G75" s="874"/>
      <c r="H75" s="874"/>
      <c r="I75" s="874"/>
      <c r="J75" s="874"/>
      <c r="K75" s="874"/>
      <c r="L75" s="874"/>
      <c r="M75" s="874"/>
      <c r="N75" s="874"/>
      <c r="O75" s="874"/>
      <c r="P75" s="875"/>
      <c r="Q75" s="877">
        <v>2773</v>
      </c>
      <c r="R75" s="878"/>
      <c r="S75" s="878"/>
      <c r="T75" s="878"/>
      <c r="U75" s="834"/>
      <c r="V75" s="879">
        <v>2573</v>
      </c>
      <c r="W75" s="878"/>
      <c r="X75" s="878"/>
      <c r="Y75" s="878"/>
      <c r="Z75" s="834"/>
      <c r="AA75" s="879">
        <v>200</v>
      </c>
      <c r="AB75" s="878"/>
      <c r="AC75" s="878"/>
      <c r="AD75" s="878"/>
      <c r="AE75" s="834"/>
      <c r="AF75" s="879">
        <v>200</v>
      </c>
      <c r="AG75" s="878"/>
      <c r="AH75" s="878"/>
      <c r="AI75" s="878"/>
      <c r="AJ75" s="834"/>
      <c r="AK75" s="879">
        <v>13</v>
      </c>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548</v>
      </c>
      <c r="C76" s="874"/>
      <c r="D76" s="874"/>
      <c r="E76" s="874"/>
      <c r="F76" s="874"/>
      <c r="G76" s="874"/>
      <c r="H76" s="874"/>
      <c r="I76" s="874"/>
      <c r="J76" s="874"/>
      <c r="K76" s="874"/>
      <c r="L76" s="874"/>
      <c r="M76" s="874"/>
      <c r="N76" s="874"/>
      <c r="O76" s="874"/>
      <c r="P76" s="875"/>
      <c r="Q76" s="877">
        <v>23</v>
      </c>
      <c r="R76" s="878"/>
      <c r="S76" s="878"/>
      <c r="T76" s="878"/>
      <c r="U76" s="834"/>
      <c r="V76" s="879">
        <v>18</v>
      </c>
      <c r="W76" s="878"/>
      <c r="X76" s="878"/>
      <c r="Y76" s="878"/>
      <c r="Z76" s="834"/>
      <c r="AA76" s="879">
        <v>6</v>
      </c>
      <c r="AB76" s="878"/>
      <c r="AC76" s="878"/>
      <c r="AD76" s="878"/>
      <c r="AE76" s="834"/>
      <c r="AF76" s="879">
        <v>6</v>
      </c>
      <c r="AG76" s="878"/>
      <c r="AH76" s="878"/>
      <c r="AI76" s="878"/>
      <c r="AJ76" s="834"/>
      <c r="AK76" s="879">
        <v>5</v>
      </c>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549</v>
      </c>
      <c r="C77" s="874"/>
      <c r="D77" s="874"/>
      <c r="E77" s="874"/>
      <c r="F77" s="874"/>
      <c r="G77" s="874"/>
      <c r="H77" s="874"/>
      <c r="I77" s="874"/>
      <c r="J77" s="874"/>
      <c r="K77" s="874"/>
      <c r="L77" s="874"/>
      <c r="M77" s="874"/>
      <c r="N77" s="874"/>
      <c r="O77" s="874"/>
      <c r="P77" s="875"/>
      <c r="Q77" s="877">
        <v>195</v>
      </c>
      <c r="R77" s="878"/>
      <c r="S77" s="878"/>
      <c r="T77" s="878"/>
      <c r="U77" s="834"/>
      <c r="V77" s="879">
        <v>183</v>
      </c>
      <c r="W77" s="878"/>
      <c r="X77" s="878"/>
      <c r="Y77" s="878"/>
      <c r="Z77" s="834"/>
      <c r="AA77" s="879">
        <v>11</v>
      </c>
      <c r="AB77" s="878"/>
      <c r="AC77" s="878"/>
      <c r="AD77" s="878"/>
      <c r="AE77" s="834"/>
      <c r="AF77" s="879">
        <v>11</v>
      </c>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397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6675</v>
      </c>
      <c r="AG88" s="844"/>
      <c r="AH88" s="844"/>
      <c r="AI88" s="844"/>
      <c r="AJ88" s="844"/>
      <c r="AK88" s="841"/>
      <c r="AL88" s="841"/>
      <c r="AM88" s="841"/>
      <c r="AN88" s="841"/>
      <c r="AO88" s="841"/>
      <c r="AP88" s="844">
        <v>6843</v>
      </c>
      <c r="AQ88" s="844"/>
      <c r="AR88" s="844"/>
      <c r="AS88" s="844"/>
      <c r="AT88" s="844"/>
      <c r="AU88" s="844">
        <v>559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398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399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406</v>
      </c>
      <c r="AB109" s="893"/>
      <c r="AC109" s="893"/>
      <c r="AD109" s="893"/>
      <c r="AE109" s="894"/>
      <c r="AF109" s="892" t="s">
        <v>407</v>
      </c>
      <c r="AG109" s="893"/>
      <c r="AH109" s="893"/>
      <c r="AI109" s="893"/>
      <c r="AJ109" s="894"/>
      <c r="AK109" s="892" t="s">
        <v>295</v>
      </c>
      <c r="AL109" s="893"/>
      <c r="AM109" s="893"/>
      <c r="AN109" s="893"/>
      <c r="AO109" s="894"/>
      <c r="AP109" s="892" t="s">
        <v>408</v>
      </c>
      <c r="AQ109" s="893"/>
      <c r="AR109" s="893"/>
      <c r="AS109" s="893"/>
      <c r="AT109" s="895"/>
      <c r="AU109" s="912" t="s">
        <v>405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406</v>
      </c>
      <c r="BR109" s="893"/>
      <c r="BS109" s="893"/>
      <c r="BT109" s="893"/>
      <c r="BU109" s="894"/>
      <c r="BV109" s="892" t="s">
        <v>407</v>
      </c>
      <c r="BW109" s="893"/>
      <c r="BX109" s="893"/>
      <c r="BY109" s="893"/>
      <c r="BZ109" s="894"/>
      <c r="CA109" s="892" t="s">
        <v>295</v>
      </c>
      <c r="CB109" s="893"/>
      <c r="CC109" s="893"/>
      <c r="CD109" s="893"/>
      <c r="CE109" s="894"/>
      <c r="CF109" s="913" t="s">
        <v>408</v>
      </c>
      <c r="CG109" s="913"/>
      <c r="CH109" s="913"/>
      <c r="CI109" s="913"/>
      <c r="CJ109" s="913"/>
      <c r="CK109" s="892" t="s">
        <v>409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406</v>
      </c>
      <c r="DH109" s="893"/>
      <c r="DI109" s="893"/>
      <c r="DJ109" s="893"/>
      <c r="DK109" s="894"/>
      <c r="DL109" s="892" t="s">
        <v>407</v>
      </c>
      <c r="DM109" s="893"/>
      <c r="DN109" s="893"/>
      <c r="DO109" s="893"/>
      <c r="DP109" s="894"/>
      <c r="DQ109" s="892" t="s">
        <v>295</v>
      </c>
      <c r="DR109" s="893"/>
      <c r="DS109" s="893"/>
      <c r="DT109" s="893"/>
      <c r="DU109" s="894"/>
      <c r="DV109" s="892" t="s">
        <v>408</v>
      </c>
      <c r="DW109" s="893"/>
      <c r="DX109" s="893"/>
      <c r="DY109" s="893"/>
      <c r="DZ109" s="895"/>
    </row>
    <row r="110" spans="1:131" s="230" customFormat="1" ht="26.25" customHeight="1" x14ac:dyDescent="0.15">
      <c r="A110" s="896" t="s">
        <v>410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693580</v>
      </c>
      <c r="AB110" s="900"/>
      <c r="AC110" s="900"/>
      <c r="AD110" s="900"/>
      <c r="AE110" s="901"/>
      <c r="AF110" s="902">
        <v>657723</v>
      </c>
      <c r="AG110" s="900"/>
      <c r="AH110" s="900"/>
      <c r="AI110" s="900"/>
      <c r="AJ110" s="901"/>
      <c r="AK110" s="902">
        <v>606106</v>
      </c>
      <c r="AL110" s="900"/>
      <c r="AM110" s="900"/>
      <c r="AN110" s="900"/>
      <c r="AO110" s="901"/>
      <c r="AP110" s="903">
        <v>27.2</v>
      </c>
      <c r="AQ110" s="904"/>
      <c r="AR110" s="904"/>
      <c r="AS110" s="904"/>
      <c r="AT110" s="905"/>
      <c r="AU110" s="906" t="s">
        <v>69</v>
      </c>
      <c r="AV110" s="907"/>
      <c r="AW110" s="907"/>
      <c r="AX110" s="907"/>
      <c r="AY110" s="907"/>
      <c r="AZ110" s="929" t="s">
        <v>411</v>
      </c>
      <c r="BA110" s="897"/>
      <c r="BB110" s="897"/>
      <c r="BC110" s="897"/>
      <c r="BD110" s="897"/>
      <c r="BE110" s="897"/>
      <c r="BF110" s="897"/>
      <c r="BG110" s="897"/>
      <c r="BH110" s="897"/>
      <c r="BI110" s="897"/>
      <c r="BJ110" s="897"/>
      <c r="BK110" s="897"/>
      <c r="BL110" s="897"/>
      <c r="BM110" s="897"/>
      <c r="BN110" s="897"/>
      <c r="BO110" s="897"/>
      <c r="BP110" s="898"/>
      <c r="BQ110" s="930">
        <v>4794376</v>
      </c>
      <c r="BR110" s="931"/>
      <c r="BS110" s="931"/>
      <c r="BT110" s="931"/>
      <c r="BU110" s="931"/>
      <c r="BV110" s="931">
        <v>4785202</v>
      </c>
      <c r="BW110" s="931"/>
      <c r="BX110" s="931"/>
      <c r="BY110" s="931"/>
      <c r="BZ110" s="931"/>
      <c r="CA110" s="931">
        <v>4519290</v>
      </c>
      <c r="CB110" s="931"/>
      <c r="CC110" s="931"/>
      <c r="CD110" s="931"/>
      <c r="CE110" s="931"/>
      <c r="CF110" s="944">
        <v>203</v>
      </c>
      <c r="CG110" s="945"/>
      <c r="CH110" s="945"/>
      <c r="CI110" s="945"/>
      <c r="CJ110" s="945"/>
      <c r="CK110" s="946" t="s">
        <v>412</v>
      </c>
      <c r="CL110" s="947"/>
      <c r="CM110" s="929" t="s">
        <v>413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415</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417</v>
      </c>
      <c r="B112" s="953"/>
      <c r="C112" s="923" t="s">
        <v>418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419</v>
      </c>
      <c r="BA112" s="923"/>
      <c r="BB112" s="923"/>
      <c r="BC112" s="923"/>
      <c r="BD112" s="923"/>
      <c r="BE112" s="923"/>
      <c r="BF112" s="923"/>
      <c r="BG112" s="923"/>
      <c r="BH112" s="923"/>
      <c r="BI112" s="923"/>
      <c r="BJ112" s="923"/>
      <c r="BK112" s="923"/>
      <c r="BL112" s="923"/>
      <c r="BM112" s="923"/>
      <c r="BN112" s="923"/>
      <c r="BO112" s="923"/>
      <c r="BP112" s="924"/>
      <c r="BQ112" s="925" t="s">
        <v>122</v>
      </c>
      <c r="BR112" s="926"/>
      <c r="BS112" s="926"/>
      <c r="BT112" s="926"/>
      <c r="BU112" s="926"/>
      <c r="BV112" s="926" t="s">
        <v>122</v>
      </c>
      <c r="BW112" s="926"/>
      <c r="BX112" s="926"/>
      <c r="BY112" s="926"/>
      <c r="BZ112" s="926"/>
      <c r="CA112" s="926" t="s">
        <v>122</v>
      </c>
      <c r="CB112" s="926"/>
      <c r="CC112" s="926"/>
      <c r="CD112" s="926"/>
      <c r="CE112" s="926"/>
      <c r="CF112" s="920" t="s">
        <v>122</v>
      </c>
      <c r="CG112" s="921"/>
      <c r="CH112" s="921"/>
      <c r="CI112" s="921"/>
      <c r="CJ112" s="921"/>
      <c r="CK112" s="948"/>
      <c r="CL112" s="949"/>
      <c r="CM112" s="922" t="s">
        <v>420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t="s">
        <v>122</v>
      </c>
      <c r="AB113" s="938"/>
      <c r="AC113" s="938"/>
      <c r="AD113" s="938"/>
      <c r="AE113" s="939"/>
      <c r="AF113" s="940" t="s">
        <v>122</v>
      </c>
      <c r="AG113" s="938"/>
      <c r="AH113" s="938"/>
      <c r="AI113" s="938"/>
      <c r="AJ113" s="939"/>
      <c r="AK113" s="940" t="s">
        <v>122</v>
      </c>
      <c r="AL113" s="938"/>
      <c r="AM113" s="938"/>
      <c r="AN113" s="938"/>
      <c r="AO113" s="939"/>
      <c r="AP113" s="941" t="s">
        <v>122</v>
      </c>
      <c r="AQ113" s="942"/>
      <c r="AR113" s="942"/>
      <c r="AS113" s="942"/>
      <c r="AT113" s="943"/>
      <c r="AU113" s="908"/>
      <c r="AV113" s="909"/>
      <c r="AW113" s="909"/>
      <c r="AX113" s="909"/>
      <c r="AY113" s="909"/>
      <c r="AZ113" s="922" t="s">
        <v>422</v>
      </c>
      <c r="BA113" s="923"/>
      <c r="BB113" s="923"/>
      <c r="BC113" s="923"/>
      <c r="BD113" s="923"/>
      <c r="BE113" s="923"/>
      <c r="BF113" s="923"/>
      <c r="BG113" s="923"/>
      <c r="BH113" s="923"/>
      <c r="BI113" s="923"/>
      <c r="BJ113" s="923"/>
      <c r="BK113" s="923"/>
      <c r="BL113" s="923"/>
      <c r="BM113" s="923"/>
      <c r="BN113" s="923"/>
      <c r="BO113" s="923"/>
      <c r="BP113" s="924"/>
      <c r="BQ113" s="925">
        <v>938592</v>
      </c>
      <c r="BR113" s="926"/>
      <c r="BS113" s="926"/>
      <c r="BT113" s="926"/>
      <c r="BU113" s="926"/>
      <c r="BV113" s="926">
        <v>871536</v>
      </c>
      <c r="BW113" s="926"/>
      <c r="BX113" s="926"/>
      <c r="BY113" s="926"/>
      <c r="BZ113" s="926"/>
      <c r="CA113" s="926">
        <v>559435</v>
      </c>
      <c r="CB113" s="926"/>
      <c r="CC113" s="926"/>
      <c r="CD113" s="926"/>
      <c r="CE113" s="926"/>
      <c r="CF113" s="920">
        <v>25.1</v>
      </c>
      <c r="CG113" s="921"/>
      <c r="CH113" s="921"/>
      <c r="CI113" s="921"/>
      <c r="CJ113" s="921"/>
      <c r="CK113" s="948"/>
      <c r="CL113" s="949"/>
      <c r="CM113" s="922" t="s">
        <v>423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25459</v>
      </c>
      <c r="AB114" s="959"/>
      <c r="AC114" s="959"/>
      <c r="AD114" s="959"/>
      <c r="AE114" s="960"/>
      <c r="AF114" s="961">
        <v>26665</v>
      </c>
      <c r="AG114" s="959"/>
      <c r="AH114" s="959"/>
      <c r="AI114" s="959"/>
      <c r="AJ114" s="960"/>
      <c r="AK114" s="961">
        <v>27604</v>
      </c>
      <c r="AL114" s="959"/>
      <c r="AM114" s="959"/>
      <c r="AN114" s="959"/>
      <c r="AO114" s="960"/>
      <c r="AP114" s="962">
        <v>1.2</v>
      </c>
      <c r="AQ114" s="963"/>
      <c r="AR114" s="963"/>
      <c r="AS114" s="963"/>
      <c r="AT114" s="964"/>
      <c r="AU114" s="908"/>
      <c r="AV114" s="909"/>
      <c r="AW114" s="909"/>
      <c r="AX114" s="909"/>
      <c r="AY114" s="909"/>
      <c r="AZ114" s="922" t="s">
        <v>425</v>
      </c>
      <c r="BA114" s="923"/>
      <c r="BB114" s="923"/>
      <c r="BC114" s="923"/>
      <c r="BD114" s="923"/>
      <c r="BE114" s="923"/>
      <c r="BF114" s="923"/>
      <c r="BG114" s="923"/>
      <c r="BH114" s="923"/>
      <c r="BI114" s="923"/>
      <c r="BJ114" s="923"/>
      <c r="BK114" s="923"/>
      <c r="BL114" s="923"/>
      <c r="BM114" s="923"/>
      <c r="BN114" s="923"/>
      <c r="BO114" s="923"/>
      <c r="BP114" s="924"/>
      <c r="BQ114" s="925">
        <v>740073</v>
      </c>
      <c r="BR114" s="926"/>
      <c r="BS114" s="926"/>
      <c r="BT114" s="926"/>
      <c r="BU114" s="926"/>
      <c r="BV114" s="926">
        <v>755710</v>
      </c>
      <c r="BW114" s="926"/>
      <c r="BX114" s="926"/>
      <c r="BY114" s="926"/>
      <c r="BZ114" s="926"/>
      <c r="CA114" s="926">
        <v>787934</v>
      </c>
      <c r="CB114" s="926"/>
      <c r="CC114" s="926"/>
      <c r="CD114" s="926"/>
      <c r="CE114" s="926"/>
      <c r="CF114" s="920">
        <v>35.4</v>
      </c>
      <c r="CG114" s="921"/>
      <c r="CH114" s="921"/>
      <c r="CI114" s="921"/>
      <c r="CJ114" s="921"/>
      <c r="CK114" s="948"/>
      <c r="CL114" s="949"/>
      <c r="CM114" s="922" t="s">
        <v>426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428</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429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431</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433</v>
      </c>
      <c r="Z117" s="894"/>
      <c r="AA117" s="978">
        <v>719039</v>
      </c>
      <c r="AB117" s="979"/>
      <c r="AC117" s="979"/>
      <c r="AD117" s="979"/>
      <c r="AE117" s="980"/>
      <c r="AF117" s="981">
        <v>684388</v>
      </c>
      <c r="AG117" s="979"/>
      <c r="AH117" s="979"/>
      <c r="AI117" s="979"/>
      <c r="AJ117" s="980"/>
      <c r="AK117" s="981">
        <v>633710</v>
      </c>
      <c r="AL117" s="979"/>
      <c r="AM117" s="979"/>
      <c r="AN117" s="979"/>
      <c r="AO117" s="980"/>
      <c r="AP117" s="982"/>
      <c r="AQ117" s="983"/>
      <c r="AR117" s="983"/>
      <c r="AS117" s="983"/>
      <c r="AT117" s="984"/>
      <c r="AU117" s="908"/>
      <c r="AV117" s="909"/>
      <c r="AW117" s="909"/>
      <c r="AX117" s="909"/>
      <c r="AY117" s="909"/>
      <c r="AZ117" s="974" t="s">
        <v>434</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409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406</v>
      </c>
      <c r="AB118" s="893"/>
      <c r="AC118" s="893"/>
      <c r="AD118" s="893"/>
      <c r="AE118" s="894"/>
      <c r="AF118" s="892" t="s">
        <v>407</v>
      </c>
      <c r="AG118" s="893"/>
      <c r="AH118" s="893"/>
      <c r="AI118" s="893"/>
      <c r="AJ118" s="894"/>
      <c r="AK118" s="892" t="s">
        <v>295</v>
      </c>
      <c r="AL118" s="893"/>
      <c r="AM118" s="893"/>
      <c r="AN118" s="893"/>
      <c r="AO118" s="894"/>
      <c r="AP118" s="970" t="s">
        <v>408</v>
      </c>
      <c r="AQ118" s="971"/>
      <c r="AR118" s="971"/>
      <c r="AS118" s="971"/>
      <c r="AT118" s="972"/>
      <c r="AU118" s="908"/>
      <c r="AV118" s="909"/>
      <c r="AW118" s="909"/>
      <c r="AX118" s="909"/>
      <c r="AY118" s="909"/>
      <c r="AZ118" s="973" t="s">
        <v>436</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412</v>
      </c>
      <c r="B119" s="947"/>
      <c r="C119" s="929" t="s">
        <v>413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438</v>
      </c>
      <c r="BP119" s="1005"/>
      <c r="BQ119" s="999">
        <v>6473041</v>
      </c>
      <c r="BR119" s="1000"/>
      <c r="BS119" s="1000"/>
      <c r="BT119" s="1000"/>
      <c r="BU119" s="1000"/>
      <c r="BV119" s="1000">
        <v>6412448</v>
      </c>
      <c r="BW119" s="1000"/>
      <c r="BX119" s="1000"/>
      <c r="BY119" s="1000"/>
      <c r="BZ119" s="1000"/>
      <c r="CA119" s="1000">
        <v>5866659</v>
      </c>
      <c r="CB119" s="1000"/>
      <c r="CC119" s="1000"/>
      <c r="CD119" s="1000"/>
      <c r="CE119" s="1000"/>
      <c r="CF119" s="1001"/>
      <c r="CG119" s="1002"/>
      <c r="CH119" s="1002"/>
      <c r="CI119" s="1002"/>
      <c r="CJ119" s="1003"/>
      <c r="CK119" s="950"/>
      <c r="CL119" s="951"/>
      <c r="CM119" s="973" t="s">
        <v>439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440</v>
      </c>
      <c r="AV120" s="992"/>
      <c r="AW120" s="992"/>
      <c r="AX120" s="992"/>
      <c r="AY120" s="993"/>
      <c r="AZ120" s="929" t="s">
        <v>441</v>
      </c>
      <c r="BA120" s="897"/>
      <c r="BB120" s="897"/>
      <c r="BC120" s="897"/>
      <c r="BD120" s="897"/>
      <c r="BE120" s="897"/>
      <c r="BF120" s="897"/>
      <c r="BG120" s="897"/>
      <c r="BH120" s="897"/>
      <c r="BI120" s="897"/>
      <c r="BJ120" s="897"/>
      <c r="BK120" s="897"/>
      <c r="BL120" s="897"/>
      <c r="BM120" s="897"/>
      <c r="BN120" s="897"/>
      <c r="BO120" s="897"/>
      <c r="BP120" s="898"/>
      <c r="BQ120" s="930">
        <v>4163574</v>
      </c>
      <c r="BR120" s="931"/>
      <c r="BS120" s="931"/>
      <c r="BT120" s="931"/>
      <c r="BU120" s="931"/>
      <c r="BV120" s="931">
        <v>4610583</v>
      </c>
      <c r="BW120" s="931"/>
      <c r="BX120" s="931"/>
      <c r="BY120" s="931"/>
      <c r="BZ120" s="931"/>
      <c r="CA120" s="931">
        <v>5009685</v>
      </c>
      <c r="CB120" s="931"/>
      <c r="CC120" s="931"/>
      <c r="CD120" s="931"/>
      <c r="CE120" s="931"/>
      <c r="CF120" s="944">
        <v>225</v>
      </c>
      <c r="CG120" s="945"/>
      <c r="CH120" s="945"/>
      <c r="CI120" s="945"/>
      <c r="CJ120" s="945"/>
      <c r="CK120" s="1006" t="s">
        <v>442</v>
      </c>
      <c r="CL120" s="1007"/>
      <c r="CM120" s="1007"/>
      <c r="CN120" s="1007"/>
      <c r="CO120" s="1008"/>
      <c r="CP120" s="1014"/>
      <c r="CQ120" s="1015"/>
      <c r="CR120" s="1015"/>
      <c r="CS120" s="1015"/>
      <c r="CT120" s="1015"/>
      <c r="CU120" s="1015"/>
      <c r="CV120" s="1015"/>
      <c r="CW120" s="1015"/>
      <c r="CX120" s="1015"/>
      <c r="CY120" s="1015"/>
      <c r="CZ120" s="1015"/>
      <c r="DA120" s="1015"/>
      <c r="DB120" s="1015"/>
      <c r="DC120" s="1015"/>
      <c r="DD120" s="1015"/>
      <c r="DE120" s="1015"/>
      <c r="DF120" s="1016"/>
      <c r="DG120" s="930"/>
      <c r="DH120" s="931"/>
      <c r="DI120" s="931"/>
      <c r="DJ120" s="931"/>
      <c r="DK120" s="931"/>
      <c r="DL120" s="931"/>
      <c r="DM120" s="931"/>
      <c r="DN120" s="931"/>
      <c r="DO120" s="931"/>
      <c r="DP120" s="931"/>
      <c r="DQ120" s="931"/>
      <c r="DR120" s="931"/>
      <c r="DS120" s="931"/>
      <c r="DT120" s="931"/>
      <c r="DU120" s="931"/>
      <c r="DV120" s="932"/>
      <c r="DW120" s="932"/>
      <c r="DX120" s="932"/>
      <c r="DY120" s="932"/>
      <c r="DZ120" s="933"/>
    </row>
    <row r="121" spans="1:130" s="230" customFormat="1" ht="26.25" customHeight="1" x14ac:dyDescent="0.15">
      <c r="A121" s="1057"/>
      <c r="B121" s="949"/>
      <c r="C121" s="974" t="s">
        <v>443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444</v>
      </c>
      <c r="BA121" s="923"/>
      <c r="BB121" s="923"/>
      <c r="BC121" s="923"/>
      <c r="BD121" s="923"/>
      <c r="BE121" s="923"/>
      <c r="BF121" s="923"/>
      <c r="BG121" s="923"/>
      <c r="BH121" s="923"/>
      <c r="BI121" s="923"/>
      <c r="BJ121" s="923"/>
      <c r="BK121" s="923"/>
      <c r="BL121" s="923"/>
      <c r="BM121" s="923"/>
      <c r="BN121" s="923"/>
      <c r="BO121" s="923"/>
      <c r="BP121" s="924"/>
      <c r="BQ121" s="925">
        <v>33292</v>
      </c>
      <c r="BR121" s="926"/>
      <c r="BS121" s="926"/>
      <c r="BT121" s="926"/>
      <c r="BU121" s="926"/>
      <c r="BV121" s="926">
        <v>27698</v>
      </c>
      <c r="BW121" s="926"/>
      <c r="BX121" s="926"/>
      <c r="BY121" s="926"/>
      <c r="BZ121" s="926"/>
      <c r="CA121" s="926">
        <v>18880</v>
      </c>
      <c r="CB121" s="926"/>
      <c r="CC121" s="926"/>
      <c r="CD121" s="926"/>
      <c r="CE121" s="926"/>
      <c r="CF121" s="920">
        <v>0.8</v>
      </c>
      <c r="CG121" s="921"/>
      <c r="CH121" s="921"/>
      <c r="CI121" s="921"/>
      <c r="CJ121" s="921"/>
      <c r="CK121" s="1009"/>
      <c r="CL121" s="1010"/>
      <c r="CM121" s="1010"/>
      <c r="CN121" s="1010"/>
      <c r="CO121" s="1011"/>
      <c r="CP121" s="1019"/>
      <c r="CQ121" s="1020"/>
      <c r="CR121" s="1020"/>
      <c r="CS121" s="1020"/>
      <c r="CT121" s="1020"/>
      <c r="CU121" s="1020"/>
      <c r="CV121" s="1020"/>
      <c r="CW121" s="1020"/>
      <c r="CX121" s="1020"/>
      <c r="CY121" s="1020"/>
      <c r="CZ121" s="1020"/>
      <c r="DA121" s="1020"/>
      <c r="DB121" s="1020"/>
      <c r="DC121" s="1020"/>
      <c r="DD121" s="1020"/>
      <c r="DE121" s="1020"/>
      <c r="DF121" s="1021"/>
      <c r="DG121" s="925"/>
      <c r="DH121" s="926"/>
      <c r="DI121" s="926"/>
      <c r="DJ121" s="926"/>
      <c r="DK121" s="926"/>
      <c r="DL121" s="926"/>
      <c r="DM121" s="926"/>
      <c r="DN121" s="926"/>
      <c r="DO121" s="926"/>
      <c r="DP121" s="926"/>
      <c r="DQ121" s="926"/>
      <c r="DR121" s="926"/>
      <c r="DS121" s="926"/>
      <c r="DT121" s="926"/>
      <c r="DU121" s="926"/>
      <c r="DV121" s="927"/>
      <c r="DW121" s="927"/>
      <c r="DX121" s="927"/>
      <c r="DY121" s="927"/>
      <c r="DZ121" s="928"/>
    </row>
    <row r="122" spans="1:130" s="230" customFormat="1" ht="26.25" customHeight="1" x14ac:dyDescent="0.15">
      <c r="A122" s="1057"/>
      <c r="B122" s="949"/>
      <c r="C122" s="922" t="s">
        <v>426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445</v>
      </c>
      <c r="BA122" s="965"/>
      <c r="BB122" s="965"/>
      <c r="BC122" s="965"/>
      <c r="BD122" s="965"/>
      <c r="BE122" s="965"/>
      <c r="BF122" s="965"/>
      <c r="BG122" s="965"/>
      <c r="BH122" s="965"/>
      <c r="BI122" s="965"/>
      <c r="BJ122" s="965"/>
      <c r="BK122" s="965"/>
      <c r="BL122" s="965"/>
      <c r="BM122" s="965"/>
      <c r="BN122" s="965"/>
      <c r="BO122" s="965"/>
      <c r="BP122" s="966"/>
      <c r="BQ122" s="999">
        <v>3796060</v>
      </c>
      <c r="BR122" s="1000"/>
      <c r="BS122" s="1000"/>
      <c r="BT122" s="1000"/>
      <c r="BU122" s="1000"/>
      <c r="BV122" s="1000">
        <v>3722468</v>
      </c>
      <c r="BW122" s="1000"/>
      <c r="BX122" s="1000"/>
      <c r="BY122" s="1000"/>
      <c r="BZ122" s="1000"/>
      <c r="CA122" s="1000">
        <v>3500708</v>
      </c>
      <c r="CB122" s="1000"/>
      <c r="CC122" s="1000"/>
      <c r="CD122" s="1000"/>
      <c r="CE122" s="1000"/>
      <c r="CF122" s="1017">
        <v>157.19999999999999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446</v>
      </c>
      <c r="BP123" s="1005"/>
      <c r="BQ123" s="1063">
        <v>7992926</v>
      </c>
      <c r="BR123" s="1064"/>
      <c r="BS123" s="1064"/>
      <c r="BT123" s="1064"/>
      <c r="BU123" s="1064"/>
      <c r="BV123" s="1064">
        <v>8360749</v>
      </c>
      <c r="BW123" s="1064"/>
      <c r="BX123" s="1064"/>
      <c r="BY123" s="1064"/>
      <c r="BZ123" s="1064"/>
      <c r="CA123" s="1064">
        <v>8529273</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c r="CQ124" s="1020"/>
      <c r="CR124" s="1020"/>
      <c r="CS124" s="1020"/>
      <c r="CT124" s="1020"/>
      <c r="CU124" s="1020"/>
      <c r="CV124" s="1020"/>
      <c r="CW124" s="1020"/>
      <c r="CX124" s="1020"/>
      <c r="CY124" s="1020"/>
      <c r="CZ124" s="1020"/>
      <c r="DA124" s="1020"/>
      <c r="DB124" s="1020"/>
      <c r="DC124" s="1020"/>
      <c r="DD124" s="1020"/>
      <c r="DE124" s="1020"/>
      <c r="DF124" s="1021"/>
      <c r="DG124" s="1004"/>
      <c r="DH124" s="986"/>
      <c r="DI124" s="986"/>
      <c r="DJ124" s="986"/>
      <c r="DK124" s="987"/>
      <c r="DL124" s="985"/>
      <c r="DM124" s="986"/>
      <c r="DN124" s="986"/>
      <c r="DO124" s="986"/>
      <c r="DP124" s="987"/>
      <c r="DQ124" s="985"/>
      <c r="DR124" s="986"/>
      <c r="DS124" s="986"/>
      <c r="DT124" s="986"/>
      <c r="DU124" s="987"/>
      <c r="DV124" s="988"/>
      <c r="DW124" s="989"/>
      <c r="DX124" s="989"/>
      <c r="DY124" s="989"/>
      <c r="DZ124" s="990"/>
    </row>
    <row r="125" spans="1:130" s="230" customFormat="1" ht="26.25" customHeight="1" x14ac:dyDescent="0.15">
      <c r="A125" s="1057"/>
      <c r="B125" s="949"/>
      <c r="C125" s="922" t="s">
        <v>437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448</v>
      </c>
      <c r="CL125" s="1007"/>
      <c r="CM125" s="1007"/>
      <c r="CN125" s="1007"/>
      <c r="CO125" s="1008"/>
      <c r="CP125" s="929" t="s">
        <v>449</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439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450</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452</v>
      </c>
      <c r="AY127" s="1032"/>
      <c r="AZ127" s="1032"/>
      <c r="BA127" s="1032"/>
      <c r="BB127" s="1032"/>
      <c r="BC127" s="1032"/>
      <c r="BD127" s="1032"/>
      <c r="BE127" s="1033"/>
      <c r="BF127" s="1034" t="s">
        <v>453</v>
      </c>
      <c r="BG127" s="1032"/>
      <c r="BH127" s="1032"/>
      <c r="BI127" s="1032"/>
      <c r="BJ127" s="1032"/>
      <c r="BK127" s="1032"/>
      <c r="BL127" s="1033"/>
      <c r="BM127" s="1034" t="s">
        <v>454</v>
      </c>
      <c r="BN127" s="1032"/>
      <c r="BO127" s="1032"/>
      <c r="BP127" s="1032"/>
      <c r="BQ127" s="1032"/>
      <c r="BR127" s="1032"/>
      <c r="BS127" s="1033"/>
      <c r="BT127" s="1034" t="s">
        <v>455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456</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457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458</v>
      </c>
      <c r="X128" s="1043"/>
      <c r="Y128" s="1043"/>
      <c r="Z128" s="1044"/>
      <c r="AA128" s="1045">
        <v>6054</v>
      </c>
      <c r="AB128" s="1046"/>
      <c r="AC128" s="1046"/>
      <c r="AD128" s="1046"/>
      <c r="AE128" s="1047"/>
      <c r="AF128" s="1048">
        <v>5509</v>
      </c>
      <c r="AG128" s="1046"/>
      <c r="AH128" s="1046"/>
      <c r="AI128" s="1046"/>
      <c r="AJ128" s="1047"/>
      <c r="AK128" s="1048">
        <v>5227</v>
      </c>
      <c r="AL128" s="1046"/>
      <c r="AM128" s="1046"/>
      <c r="AN128" s="1046"/>
      <c r="AO128" s="1047"/>
      <c r="AP128" s="1049"/>
      <c r="AQ128" s="1050"/>
      <c r="AR128" s="1050"/>
      <c r="AS128" s="1050"/>
      <c r="AT128" s="1051"/>
      <c r="AU128" s="232"/>
      <c r="AV128" s="232"/>
      <c r="AW128" s="232"/>
      <c r="AX128" s="896" t="s">
        <v>459</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460</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461</v>
      </c>
      <c r="X129" s="1071"/>
      <c r="Y129" s="1071"/>
      <c r="Z129" s="1072"/>
      <c r="AA129" s="958">
        <v>2724657</v>
      </c>
      <c r="AB129" s="959"/>
      <c r="AC129" s="959"/>
      <c r="AD129" s="959"/>
      <c r="AE129" s="960"/>
      <c r="AF129" s="961">
        <v>2690134</v>
      </c>
      <c r="AG129" s="959"/>
      <c r="AH129" s="959"/>
      <c r="AI129" s="959"/>
      <c r="AJ129" s="960"/>
      <c r="AK129" s="961">
        <v>2679985</v>
      </c>
      <c r="AL129" s="959"/>
      <c r="AM129" s="959"/>
      <c r="AN129" s="959"/>
      <c r="AO129" s="960"/>
      <c r="AP129" s="1073"/>
      <c r="AQ129" s="1074"/>
      <c r="AR129" s="1074"/>
      <c r="AS129" s="1074"/>
      <c r="AT129" s="1075"/>
      <c r="AU129" s="233"/>
      <c r="AV129" s="233"/>
      <c r="AW129" s="233"/>
      <c r="AX129" s="1065" t="s">
        <v>462</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464</v>
      </c>
      <c r="X130" s="1071"/>
      <c r="Y130" s="1071"/>
      <c r="Z130" s="1072"/>
      <c r="AA130" s="958">
        <v>545042</v>
      </c>
      <c r="AB130" s="959"/>
      <c r="AC130" s="959"/>
      <c r="AD130" s="959"/>
      <c r="AE130" s="960"/>
      <c r="AF130" s="961">
        <v>521455</v>
      </c>
      <c r="AG130" s="959"/>
      <c r="AH130" s="959"/>
      <c r="AI130" s="959"/>
      <c r="AJ130" s="960"/>
      <c r="AK130" s="961">
        <v>453190</v>
      </c>
      <c r="AL130" s="959"/>
      <c r="AM130" s="959"/>
      <c r="AN130" s="959"/>
      <c r="AO130" s="960"/>
      <c r="AP130" s="1073"/>
      <c r="AQ130" s="1074"/>
      <c r="AR130" s="1074"/>
      <c r="AS130" s="1074"/>
      <c r="AT130" s="1075"/>
      <c r="AU130" s="233"/>
      <c r="AV130" s="233"/>
      <c r="AW130" s="233"/>
      <c r="AX130" s="1065" t="s">
        <v>465</v>
      </c>
      <c r="AY130" s="923"/>
      <c r="AZ130" s="923"/>
      <c r="BA130" s="923"/>
      <c r="BB130" s="923"/>
      <c r="BC130" s="923"/>
      <c r="BD130" s="923"/>
      <c r="BE130" s="924"/>
      <c r="BF130" s="1101">
        <v>7.6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466</v>
      </c>
      <c r="X131" s="1108"/>
      <c r="Y131" s="1108"/>
      <c r="Z131" s="1109"/>
      <c r="AA131" s="1004">
        <v>2179615</v>
      </c>
      <c r="AB131" s="986"/>
      <c r="AC131" s="986"/>
      <c r="AD131" s="986"/>
      <c r="AE131" s="987"/>
      <c r="AF131" s="985">
        <v>2168679</v>
      </c>
      <c r="AG131" s="986"/>
      <c r="AH131" s="986"/>
      <c r="AI131" s="986"/>
      <c r="AJ131" s="987"/>
      <c r="AK131" s="985">
        <v>2226795</v>
      </c>
      <c r="AL131" s="986"/>
      <c r="AM131" s="986"/>
      <c r="AN131" s="986"/>
      <c r="AO131" s="987"/>
      <c r="AP131" s="1110"/>
      <c r="AQ131" s="1111"/>
      <c r="AR131" s="1111"/>
      <c r="AS131" s="1111"/>
      <c r="AT131" s="1112"/>
      <c r="AU131" s="233"/>
      <c r="AV131" s="233"/>
      <c r="AW131" s="233"/>
      <c r="AX131" s="1083" t="s">
        <v>467</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468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469</v>
      </c>
      <c r="W132" s="1094"/>
      <c r="X132" s="1094"/>
      <c r="Y132" s="1094"/>
      <c r="Z132" s="1095"/>
      <c r="AA132" s="1096">
        <v>7.7051681150000002</v>
      </c>
      <c r="AB132" s="1097"/>
      <c r="AC132" s="1097"/>
      <c r="AD132" s="1097"/>
      <c r="AE132" s="1098"/>
      <c r="AF132" s="1099">
        <v>7.2589811590000002</v>
      </c>
      <c r="AG132" s="1097"/>
      <c r="AH132" s="1097"/>
      <c r="AI132" s="1097"/>
      <c r="AJ132" s="1098"/>
      <c r="AK132" s="1099">
        <v>7.8719864199999998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470</v>
      </c>
      <c r="W133" s="1077"/>
      <c r="X133" s="1077"/>
      <c r="Y133" s="1077"/>
      <c r="Z133" s="1078"/>
      <c r="AA133" s="1079">
        <v>7.8</v>
      </c>
      <c r="AB133" s="1080"/>
      <c r="AC133" s="1080"/>
      <c r="AD133" s="1080"/>
      <c r="AE133" s="1081"/>
      <c r="AF133" s="1079">
        <v>7.5</v>
      </c>
      <c r="AG133" s="1080"/>
      <c r="AH133" s="1080"/>
      <c r="AI133" s="1080"/>
      <c r="AJ133" s="1081"/>
      <c r="AK133" s="1079">
        <v>7.6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8PO2f8ZIpBFxlLP9qqPLPtbZZRYuOYdWQFdu1sffKVWR6NXq2L/hY8+/u/MQVssMAn+skUjfTv//9+ZHVQ7Hg==" saltValue="264i3EBA9iXbICr/AQ27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nQPDWoEaWV0VCa82aww5hpPumC6bajDmRZxCJdCrjCnZ/sPrxoFZtkjiWHJltvOa2JRfiaY9KQv4apdTkxyBA==" saltValue="j+74PbmEIlV1MJ9QiywC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fSQZ76DBxR2Gl28A8rhwIa00qG/Vi8ZVU6jTTmusPz1B021uFoLEd6Cz9r8PILwae9AK2f1FYcTw1ha2305A==" saltValue="FchJF1QLxSt2WRTMB9Qn3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474</v>
      </c>
      <c r="AP7" s="272"/>
      <c r="AQ7" s="273" t="s">
        <v>475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476</v>
      </c>
      <c r="AQ8" s="279" t="s">
        <v>477</v>
      </c>
      <c r="AR8" s="280" t="s">
        <v>478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479</v>
      </c>
      <c r="AL9" s="1117"/>
      <c r="AM9" s="1117"/>
      <c r="AN9" s="1118"/>
      <c r="AO9" s="281">
        <v>877490</v>
      </c>
      <c r="AP9" s="281">
        <v>145184</v>
      </c>
      <c r="AQ9" s="282">
        <v>143407</v>
      </c>
      <c r="AR9" s="283">
        <v>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480</v>
      </c>
      <c r="AL10" s="1117"/>
      <c r="AM10" s="1117"/>
      <c r="AN10" s="1118"/>
      <c r="AO10" s="284">
        <v>112727</v>
      </c>
      <c r="AP10" s="284">
        <v>18651</v>
      </c>
      <c r="AQ10" s="285">
        <v>20271</v>
      </c>
      <c r="AR10" s="286">
        <v>-8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481</v>
      </c>
      <c r="AL11" s="1117"/>
      <c r="AM11" s="1117"/>
      <c r="AN11" s="1118"/>
      <c r="AO11" s="284" t="s">
        <v>482</v>
      </c>
      <c r="AP11" s="284" t="s">
        <v>482</v>
      </c>
      <c r="AQ11" s="285">
        <v>1412</v>
      </c>
      <c r="AR11" s="286" t="s">
        <v>482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483</v>
      </c>
      <c r="AL12" s="1117"/>
      <c r="AM12" s="1117"/>
      <c r="AN12" s="1118"/>
      <c r="AO12" s="284" t="s">
        <v>482</v>
      </c>
      <c r="AP12" s="284" t="s">
        <v>482</v>
      </c>
      <c r="AQ12" s="285" t="s">
        <v>482</v>
      </c>
      <c r="AR12" s="286" t="s">
        <v>482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484</v>
      </c>
      <c r="AL13" s="1117"/>
      <c r="AM13" s="1117"/>
      <c r="AN13" s="1118"/>
      <c r="AO13" s="284">
        <v>43560</v>
      </c>
      <c r="AP13" s="284">
        <v>7207</v>
      </c>
      <c r="AQ13" s="285">
        <v>5234</v>
      </c>
      <c r="AR13" s="286">
        <v>37.700000000000003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485</v>
      </c>
      <c r="AL14" s="1117"/>
      <c r="AM14" s="1117"/>
      <c r="AN14" s="1118"/>
      <c r="AO14" s="284">
        <v>24300</v>
      </c>
      <c r="AP14" s="284">
        <v>4021</v>
      </c>
      <c r="AQ14" s="285">
        <v>3337</v>
      </c>
      <c r="AR14" s="286">
        <v>20.5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486</v>
      </c>
      <c r="AL15" s="1120"/>
      <c r="AM15" s="1120"/>
      <c r="AN15" s="1121"/>
      <c r="AO15" s="284">
        <v>-77036</v>
      </c>
      <c r="AP15" s="284">
        <v>-12746</v>
      </c>
      <c r="AQ15" s="285">
        <v>-9830</v>
      </c>
      <c r="AR15" s="286">
        <v>29.7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981041</v>
      </c>
      <c r="AP16" s="284">
        <v>162317</v>
      </c>
      <c r="AQ16" s="285">
        <v>163831</v>
      </c>
      <c r="AR16" s="286">
        <v>-0.9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488</v>
      </c>
      <c r="AP20" s="293" t="s">
        <v>489</v>
      </c>
      <c r="AQ20" s="294" t="s">
        <v>490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491</v>
      </c>
      <c r="AL21" s="1123"/>
      <c r="AM21" s="1123"/>
      <c r="AN21" s="1124"/>
      <c r="AO21" s="297">
        <v>14.39</v>
      </c>
      <c r="AP21" s="298">
        <v>14.18</v>
      </c>
      <c r="AQ21" s="299">
        <v>0.21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492</v>
      </c>
      <c r="AL22" s="1123"/>
      <c r="AM22" s="1123"/>
      <c r="AN22" s="1124"/>
      <c r="AO22" s="302">
        <v>95.4</v>
      </c>
      <c r="AP22" s="303">
        <v>95.4</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474</v>
      </c>
      <c r="AP30" s="272"/>
      <c r="AQ30" s="273" t="s">
        <v>475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476</v>
      </c>
      <c r="AQ31" s="279" t="s">
        <v>477</v>
      </c>
      <c r="AR31" s="280" t="s">
        <v>478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496</v>
      </c>
      <c r="AL32" s="1131"/>
      <c r="AM32" s="1131"/>
      <c r="AN32" s="1132"/>
      <c r="AO32" s="312">
        <v>606106</v>
      </c>
      <c r="AP32" s="312">
        <v>100282</v>
      </c>
      <c r="AQ32" s="313">
        <v>86321</v>
      </c>
      <c r="AR32" s="314">
        <v>16.2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497</v>
      </c>
      <c r="AL33" s="1131"/>
      <c r="AM33" s="1131"/>
      <c r="AN33" s="1132"/>
      <c r="AO33" s="312" t="s">
        <v>482</v>
      </c>
      <c r="AP33" s="312" t="s">
        <v>482</v>
      </c>
      <c r="AQ33" s="313" t="s">
        <v>482</v>
      </c>
      <c r="AR33" s="314" t="s">
        <v>482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498</v>
      </c>
      <c r="AL34" s="1131"/>
      <c r="AM34" s="1131"/>
      <c r="AN34" s="1132"/>
      <c r="AO34" s="312" t="s">
        <v>482</v>
      </c>
      <c r="AP34" s="312" t="s">
        <v>482</v>
      </c>
      <c r="AQ34" s="313" t="s">
        <v>482</v>
      </c>
      <c r="AR34" s="314" t="s">
        <v>482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499</v>
      </c>
      <c r="AL35" s="1131"/>
      <c r="AM35" s="1131"/>
      <c r="AN35" s="1132"/>
      <c r="AO35" s="312" t="s">
        <v>482</v>
      </c>
      <c r="AP35" s="312" t="s">
        <v>482</v>
      </c>
      <c r="AQ35" s="313">
        <v>18581</v>
      </c>
      <c r="AR35" s="314" t="s">
        <v>482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500</v>
      </c>
      <c r="AL36" s="1131"/>
      <c r="AM36" s="1131"/>
      <c r="AN36" s="1132"/>
      <c r="AO36" s="312">
        <v>27604</v>
      </c>
      <c r="AP36" s="312">
        <v>4567</v>
      </c>
      <c r="AQ36" s="313">
        <v>4521</v>
      </c>
      <c r="AR36" s="314">
        <v>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501</v>
      </c>
      <c r="AL37" s="1131"/>
      <c r="AM37" s="1131"/>
      <c r="AN37" s="1132"/>
      <c r="AO37" s="312" t="s">
        <v>482</v>
      </c>
      <c r="AP37" s="312" t="s">
        <v>482</v>
      </c>
      <c r="AQ37" s="313">
        <v>983</v>
      </c>
      <c r="AR37" s="314" t="s">
        <v>482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502</v>
      </c>
      <c r="AL38" s="1134"/>
      <c r="AM38" s="1134"/>
      <c r="AN38" s="1135"/>
      <c r="AO38" s="315" t="s">
        <v>482</v>
      </c>
      <c r="AP38" s="315" t="s">
        <v>482</v>
      </c>
      <c r="AQ38" s="316">
        <v>20</v>
      </c>
      <c r="AR38" s="304" t="s">
        <v>482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503</v>
      </c>
      <c r="AL39" s="1134"/>
      <c r="AM39" s="1134"/>
      <c r="AN39" s="1135"/>
      <c r="AO39" s="312">
        <v>-5227</v>
      </c>
      <c r="AP39" s="312">
        <v>-865</v>
      </c>
      <c r="AQ39" s="313">
        <v>-4212</v>
      </c>
      <c r="AR39" s="314">
        <v>-79.5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504</v>
      </c>
      <c r="AL40" s="1131"/>
      <c r="AM40" s="1131"/>
      <c r="AN40" s="1132"/>
      <c r="AO40" s="312">
        <v>-453190</v>
      </c>
      <c r="AP40" s="312">
        <v>-74982</v>
      </c>
      <c r="AQ40" s="313">
        <v>-70783</v>
      </c>
      <c r="AR40" s="314">
        <v>5.9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175293</v>
      </c>
      <c r="AP41" s="312">
        <v>29003</v>
      </c>
      <c r="AQ41" s="313">
        <v>35432</v>
      </c>
      <c r="AR41" s="314">
        <v>-18.100000000000001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474</v>
      </c>
      <c r="AN49" s="1127" t="s">
        <v>507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508</v>
      </c>
      <c r="AO50" s="329" t="s">
        <v>509</v>
      </c>
      <c r="AP50" s="330" t="s">
        <v>510</v>
      </c>
      <c r="AQ50" s="331" t="s">
        <v>511</v>
      </c>
      <c r="AR50" s="332" t="s">
        <v>512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513</v>
      </c>
      <c r="AL51" s="325"/>
      <c r="AM51" s="333">
        <v>153789</v>
      </c>
      <c r="AN51" s="334">
        <v>23996</v>
      </c>
      <c r="AO51" s="335">
        <v>9.1999999999999993</v>
      </c>
      <c r="AP51" s="336">
        <v>145139</v>
      </c>
      <c r="AQ51" s="337">
        <v>19.5</v>
      </c>
      <c r="AR51" s="338">
        <v>-10.3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514</v>
      </c>
      <c r="AM52" s="341">
        <v>48621</v>
      </c>
      <c r="AN52" s="342">
        <v>7586</v>
      </c>
      <c r="AO52" s="343">
        <v>-50.6</v>
      </c>
      <c r="AP52" s="344">
        <v>83762</v>
      </c>
      <c r="AQ52" s="345">
        <v>33.1</v>
      </c>
      <c r="AR52" s="346">
        <v>-83.7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515</v>
      </c>
      <c r="AL53" s="325"/>
      <c r="AM53" s="333">
        <v>493385</v>
      </c>
      <c r="AN53" s="334">
        <v>78241</v>
      </c>
      <c r="AO53" s="335">
        <v>226.1</v>
      </c>
      <c r="AP53" s="336">
        <v>125391</v>
      </c>
      <c r="AQ53" s="337">
        <v>-13.6</v>
      </c>
      <c r="AR53" s="338">
        <v>239.7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514</v>
      </c>
      <c r="AM54" s="341">
        <v>233711</v>
      </c>
      <c r="AN54" s="342">
        <v>37062</v>
      </c>
      <c r="AO54" s="343">
        <v>388.6</v>
      </c>
      <c r="AP54" s="344">
        <v>68516</v>
      </c>
      <c r="AQ54" s="345">
        <v>-18.2</v>
      </c>
      <c r="AR54" s="346">
        <v>406.8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516</v>
      </c>
      <c r="AL55" s="325"/>
      <c r="AM55" s="333">
        <v>475019</v>
      </c>
      <c r="AN55" s="334">
        <v>76064</v>
      </c>
      <c r="AO55" s="335">
        <v>-2.8</v>
      </c>
      <c r="AP55" s="336">
        <v>138402</v>
      </c>
      <c r="AQ55" s="337">
        <v>10.4</v>
      </c>
      <c r="AR55" s="338">
        <v>-13.2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514</v>
      </c>
      <c r="AM56" s="341">
        <v>235995</v>
      </c>
      <c r="AN56" s="342">
        <v>37789</v>
      </c>
      <c r="AO56" s="343">
        <v>2</v>
      </c>
      <c r="AP56" s="344">
        <v>70652</v>
      </c>
      <c r="AQ56" s="345">
        <v>3.1</v>
      </c>
      <c r="AR56" s="346">
        <v>-1.1000000000000001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517</v>
      </c>
      <c r="AL57" s="325"/>
      <c r="AM57" s="333">
        <v>649962</v>
      </c>
      <c r="AN57" s="334">
        <v>105926</v>
      </c>
      <c r="AO57" s="335">
        <v>39.299999999999997</v>
      </c>
      <c r="AP57" s="336">
        <v>146367</v>
      </c>
      <c r="AQ57" s="337">
        <v>5.8</v>
      </c>
      <c r="AR57" s="338">
        <v>33.5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514</v>
      </c>
      <c r="AM58" s="341">
        <v>489760</v>
      </c>
      <c r="AN58" s="342">
        <v>79817</v>
      </c>
      <c r="AO58" s="343">
        <v>111.2</v>
      </c>
      <c r="AP58" s="344">
        <v>79441</v>
      </c>
      <c r="AQ58" s="345">
        <v>12.4</v>
      </c>
      <c r="AR58" s="346">
        <v>98.8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518</v>
      </c>
      <c r="AL59" s="325"/>
      <c r="AM59" s="333">
        <v>393355</v>
      </c>
      <c r="AN59" s="334">
        <v>65082</v>
      </c>
      <c r="AO59" s="335">
        <v>-38.6</v>
      </c>
      <c r="AP59" s="336">
        <v>165181</v>
      </c>
      <c r="AQ59" s="337">
        <v>12.9</v>
      </c>
      <c r="AR59" s="338">
        <v>-51.5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514</v>
      </c>
      <c r="AM60" s="341">
        <v>185536</v>
      </c>
      <c r="AN60" s="342">
        <v>30698</v>
      </c>
      <c r="AO60" s="343">
        <v>-61.5</v>
      </c>
      <c r="AP60" s="344">
        <v>82246</v>
      </c>
      <c r="AQ60" s="345">
        <v>3.5</v>
      </c>
      <c r="AR60" s="346">
        <v>-65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519</v>
      </c>
      <c r="AL61" s="347"/>
      <c r="AM61" s="348">
        <v>433102</v>
      </c>
      <c r="AN61" s="349">
        <v>69862</v>
      </c>
      <c r="AO61" s="350">
        <v>46.6</v>
      </c>
      <c r="AP61" s="351">
        <v>144096</v>
      </c>
      <c r="AQ61" s="352">
        <v>7</v>
      </c>
      <c r="AR61" s="338">
        <v>39.6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514</v>
      </c>
      <c r="AM62" s="341">
        <v>238725</v>
      </c>
      <c r="AN62" s="342">
        <v>38590</v>
      </c>
      <c r="AO62" s="343">
        <v>77.900000000000006</v>
      </c>
      <c r="AP62" s="344">
        <v>76923</v>
      </c>
      <c r="AQ62" s="345">
        <v>6.8</v>
      </c>
      <c r="AR62" s="346">
        <v>71.099999999999994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HgKJvrGswbXGEm+JbylR7O5Oa1jqeqXpSc+a9FqIGJ2BA4OhtN8oMebFAyUCrCa1e1fvrovs3ihq3TjWwtKxA==" saltValue="EFPjyKy/OTjGlQRfZ7cK1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471</v>
      </c>
    </row>
    <row r="121" spans="125:125" ht="13.5" hidden="1" customHeight="1" x14ac:dyDescent="0.15">
      <c r="DU121" s="259"/>
    </row>
  </sheetData>
  <sheetProtection algorithmName="SHA-512" hashValue="1VlziBdr/5svYCPGOAxd8s2ePohrMjwehVicGKjHMvw8wNFF1Qqe/RhkMX4GbLBZCJU7OZM/ODNgUAezSbbbtg==" saltValue="14TlG77LGe9PXATg+ok1B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471</v>
      </c>
    </row>
  </sheetData>
  <sheetProtection algorithmName="SHA-512" hashValue="faa50l5/YkJz0jucxK6PRkJThX4JDCDSL0sZkBAcDLgO533WFhMv0a5PZYcmTPjzyIJbg3h1zfvxi7LqoO3J5A==" saltValue="3+l5gQi8zv4l2DmQbSDkf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43.15</v>
      </c>
      <c r="G47" s="12">
        <v>41.13</v>
      </c>
      <c r="H47" s="12">
        <v>39.06</v>
      </c>
      <c r="I47" s="12">
        <v>42.94</v>
      </c>
      <c r="J47" s="13">
        <v>43.17</v>
      </c>
    </row>
    <row r="48" spans="2:10" ht="57.75" customHeight="1" x14ac:dyDescent="0.15">
      <c r="B48" s="14"/>
      <c r="C48" s="1141" t="s">
        <v>4</v>
      </c>
      <c r="D48" s="1141"/>
      <c r="E48" s="1142"/>
      <c r="F48" s="15">
        <v>6.84</v>
      </c>
      <c r="G48" s="16">
        <v>2.19</v>
      </c>
      <c r="H48" s="16">
        <v>6.49</v>
      </c>
      <c r="I48" s="16">
        <v>6.83</v>
      </c>
      <c r="J48" s="17">
        <v>4.95</v>
      </c>
    </row>
    <row r="49" spans="2:10" ht="57.75" customHeight="1" thickBot="1" x14ac:dyDescent="0.2">
      <c r="B49" s="18"/>
      <c r="C49" s="1143" t="s">
        <v>5</v>
      </c>
      <c r="D49" s="1143"/>
      <c r="E49" s="1144"/>
      <c r="F49" s="19" t="s">
        <v>526</v>
      </c>
      <c r="G49" s="20" t="s">
        <v>527</v>
      </c>
      <c r="H49" s="20">
        <v>3.32</v>
      </c>
      <c r="I49" s="20">
        <v>0.28999999999999998</v>
      </c>
      <c r="J49" s="21" t="s">
        <v>528</v>
      </c>
    </row>
    <row r="50" spans="2:10" x14ac:dyDescent="0.15"/>
  </sheetData>
  <sheetProtection algorithmName="SHA-512" hashValue="5ddOGv5xr43eCcLjkRzJxYc2wcFV9Fjmgzjphr/y9EadXfYxk1z2edGQ3OzxtAN+kEA7jnOp9CVDm9T5zBh1ag==" saltValue="/o1ynS0tl21cZ3HwrnaS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529</v>
      </c>
      <c r="D34" s="1151"/>
      <c r="E34" s="1152"/>
      <c r="F34" s="32">
        <v>6.83</v>
      </c>
      <c r="G34" s="33">
        <v>2.19</v>
      </c>
      <c r="H34" s="33">
        <v>6.49</v>
      </c>
      <c r="I34" s="33">
        <v>6.83</v>
      </c>
      <c r="J34" s="34">
        <v>4.9400000000000004</v>
      </c>
      <c r="K34" s="22"/>
      <c r="L34" s="22"/>
      <c r="M34" s="22"/>
      <c r="N34" s="22"/>
      <c r="O34" s="22"/>
      <c r="P34" s="22"/>
    </row>
    <row r="35" spans="1:16" ht="39" customHeight="1" x14ac:dyDescent="0.15">
      <c r="A35" s="22"/>
      <c r="B35" s="35"/>
      <c r="C35" s="1145" t="s">
        <v>530</v>
      </c>
      <c r="D35" s="1146"/>
      <c r="E35" s="1147"/>
      <c r="F35" s="36">
        <v>1.86</v>
      </c>
      <c r="G35" s="37">
        <v>0.3</v>
      </c>
      <c r="H35" s="37">
        <v>1.1499999999999999</v>
      </c>
      <c r="I35" s="37">
        <v>2.34</v>
      </c>
      <c r="J35" s="38">
        <v>2.89</v>
      </c>
      <c r="K35" s="22"/>
      <c r="L35" s="22"/>
      <c r="M35" s="22"/>
      <c r="N35" s="22"/>
      <c r="O35" s="22"/>
      <c r="P35" s="22"/>
    </row>
    <row r="36" spans="1:16" ht="39" customHeight="1" x14ac:dyDescent="0.15">
      <c r="A36" s="22"/>
      <c r="B36" s="35"/>
      <c r="C36" s="1145" t="s">
        <v>531</v>
      </c>
      <c r="D36" s="1146"/>
      <c r="E36" s="1147"/>
      <c r="F36" s="36">
        <v>0</v>
      </c>
      <c r="G36" s="37">
        <v>0</v>
      </c>
      <c r="H36" s="37">
        <v>0</v>
      </c>
      <c r="I36" s="37">
        <v>0</v>
      </c>
      <c r="J36" s="38">
        <v>0</v>
      </c>
      <c r="K36" s="22"/>
      <c r="L36" s="22"/>
      <c r="M36" s="22"/>
      <c r="N36" s="22"/>
      <c r="O36" s="22"/>
      <c r="P36" s="22"/>
    </row>
    <row r="37" spans="1:16" ht="39" customHeight="1" x14ac:dyDescent="0.15">
      <c r="A37" s="22"/>
      <c r="B37" s="35"/>
      <c r="C37" s="1145" t="s">
        <v>532</v>
      </c>
      <c r="D37" s="1146"/>
      <c r="E37" s="1147"/>
      <c r="F37" s="36">
        <v>0</v>
      </c>
      <c r="G37" s="37">
        <v>0</v>
      </c>
      <c r="H37" s="37">
        <v>0</v>
      </c>
      <c r="I37" s="37">
        <v>0</v>
      </c>
      <c r="J37" s="38">
        <v>0</v>
      </c>
      <c r="K37" s="22"/>
      <c r="L37" s="22"/>
      <c r="M37" s="22"/>
      <c r="N37" s="22"/>
      <c r="O37" s="22"/>
      <c r="P37" s="22"/>
    </row>
    <row r="38" spans="1:16" ht="39" customHeight="1" x14ac:dyDescent="0.15">
      <c r="A38" s="22"/>
      <c r="B38" s="35"/>
      <c r="C38" s="1145"/>
      <c r="D38" s="1146"/>
      <c r="E38" s="1147"/>
      <c r="F38" s="36"/>
      <c r="G38" s="37"/>
      <c r="H38" s="37"/>
      <c r="I38" s="37"/>
      <c r="J38" s="38"/>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533</v>
      </c>
      <c r="D42" s="1146"/>
      <c r="E42" s="1147"/>
      <c r="F42" s="36" t="s">
        <v>482</v>
      </c>
      <c r="G42" s="37" t="s">
        <v>482</v>
      </c>
      <c r="H42" s="37" t="s">
        <v>482</v>
      </c>
      <c r="I42" s="37" t="s">
        <v>482</v>
      </c>
      <c r="J42" s="38" t="s">
        <v>482</v>
      </c>
      <c r="K42" s="22"/>
      <c r="L42" s="22"/>
      <c r="M42" s="22"/>
      <c r="N42" s="22"/>
      <c r="O42" s="22"/>
      <c r="P42" s="22"/>
    </row>
    <row r="43" spans="1:16" ht="39" customHeight="1" thickBot="1" x14ac:dyDescent="0.2">
      <c r="A43" s="22"/>
      <c r="B43" s="40"/>
      <c r="C43" s="1148" t="s">
        <v>534</v>
      </c>
      <c r="D43" s="1149"/>
      <c r="E43" s="1150"/>
      <c r="F43" s="41">
        <v>4.12</v>
      </c>
      <c r="G43" s="42" t="s">
        <v>482</v>
      </c>
      <c r="H43" s="42" t="s">
        <v>482</v>
      </c>
      <c r="I43" s="42" t="s">
        <v>482</v>
      </c>
      <c r="J43" s="43" t="s">
        <v>482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fH/7scf5+Hyuy8NmlFfjevFLyM3N+OW96s/e5+HrYt5bUQziyGqHTrHwsMonQbNkjYlnpAgB6hyzWeEZ+2BcQ==" saltValue="ShN9T70Fl83163BQEXZC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686</v>
      </c>
      <c r="L45" s="60">
        <v>684</v>
      </c>
      <c r="M45" s="60">
        <v>694</v>
      </c>
      <c r="N45" s="60">
        <v>658</v>
      </c>
      <c r="O45" s="61">
        <v>606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482</v>
      </c>
      <c r="L46" s="64" t="s">
        <v>482</v>
      </c>
      <c r="M46" s="64" t="s">
        <v>482</v>
      </c>
      <c r="N46" s="64" t="s">
        <v>482</v>
      </c>
      <c r="O46" s="65" t="s">
        <v>482</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482</v>
      </c>
      <c r="L47" s="64" t="s">
        <v>482</v>
      </c>
      <c r="M47" s="64" t="s">
        <v>482</v>
      </c>
      <c r="N47" s="64" t="s">
        <v>482</v>
      </c>
      <c r="O47" s="65" t="s">
        <v>482</v>
      </c>
      <c r="P47" s="48"/>
      <c r="Q47" s="48"/>
      <c r="R47" s="48"/>
      <c r="S47" s="48"/>
      <c r="T47" s="48"/>
      <c r="U47" s="48"/>
    </row>
    <row r="48" spans="1:21" ht="30.75" customHeight="1" x14ac:dyDescent="0.15">
      <c r="A48" s="48"/>
      <c r="B48" s="1155"/>
      <c r="C48" s="1156"/>
      <c r="D48" s="62"/>
      <c r="E48" s="1161" t="s">
        <v>13</v>
      </c>
      <c r="F48" s="1161"/>
      <c r="G48" s="1161"/>
      <c r="H48" s="1161"/>
      <c r="I48" s="1161"/>
      <c r="J48" s="1162"/>
      <c r="K48" s="63">
        <v>5</v>
      </c>
      <c r="L48" s="64" t="s">
        <v>482</v>
      </c>
      <c r="M48" s="64" t="s">
        <v>482</v>
      </c>
      <c r="N48" s="64" t="s">
        <v>482</v>
      </c>
      <c r="O48" s="65" t="s">
        <v>482</v>
      </c>
      <c r="P48" s="48"/>
      <c r="Q48" s="48"/>
      <c r="R48" s="48"/>
      <c r="S48" s="48"/>
      <c r="T48" s="48"/>
      <c r="U48" s="48"/>
    </row>
    <row r="49" spans="1:21" ht="30.75" customHeight="1" x14ac:dyDescent="0.15">
      <c r="A49" s="48"/>
      <c r="B49" s="1155"/>
      <c r="C49" s="1156"/>
      <c r="D49" s="62"/>
      <c r="E49" s="1161" t="s">
        <v>14</v>
      </c>
      <c r="F49" s="1161"/>
      <c r="G49" s="1161"/>
      <c r="H49" s="1161"/>
      <c r="I49" s="1161"/>
      <c r="J49" s="1162"/>
      <c r="K49" s="63">
        <v>28</v>
      </c>
      <c r="L49" s="64">
        <v>27</v>
      </c>
      <c r="M49" s="64">
        <v>25</v>
      </c>
      <c r="N49" s="64">
        <v>27</v>
      </c>
      <c r="O49" s="65">
        <v>28</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482</v>
      </c>
      <c r="L50" s="64" t="s">
        <v>482</v>
      </c>
      <c r="M50" s="64" t="s">
        <v>482</v>
      </c>
      <c r="N50" s="64" t="s">
        <v>482</v>
      </c>
      <c r="O50" s="65" t="s">
        <v>482</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482</v>
      </c>
      <c r="L51" s="64" t="s">
        <v>482</v>
      </c>
      <c r="M51" s="64" t="s">
        <v>482</v>
      </c>
      <c r="N51" s="64" t="s">
        <v>482</v>
      </c>
      <c r="O51" s="65" t="s">
        <v>482</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562</v>
      </c>
      <c r="L52" s="64">
        <v>553</v>
      </c>
      <c r="M52" s="64">
        <v>552</v>
      </c>
      <c r="N52" s="64">
        <v>527</v>
      </c>
      <c r="O52" s="65">
        <v>458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157</v>
      </c>
      <c r="L53" s="69">
        <v>158</v>
      </c>
      <c r="M53" s="69">
        <v>167</v>
      </c>
      <c r="N53" s="69">
        <v>158</v>
      </c>
      <c r="O53" s="70">
        <v>176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535</v>
      </c>
      <c r="L57" s="81" t="s">
        <v>536</v>
      </c>
      <c r="M57" s="81" t="s">
        <v>537</v>
      </c>
      <c r="N57" s="81" t="s">
        <v>538</v>
      </c>
      <c r="O57" s="82" t="s">
        <v>539</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h9soYrtUtlNO+ceIlh8iLop2ywflU/DzWIRJuXQ0VRhxCCl54FjgIIhBcus3PqbPrE0wRaGUnOR4KzecpUmWw==" saltValue="Y92XAZ8W/DBEUwi+s4fvK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521</v>
      </c>
      <c r="J40" s="103" t="s">
        <v>522</v>
      </c>
      <c r="K40" s="103" t="s">
        <v>523</v>
      </c>
      <c r="L40" s="103" t="s">
        <v>524</v>
      </c>
      <c r="M40" s="104" t="s">
        <v>525</v>
      </c>
    </row>
    <row r="41" spans="2:13" ht="27.75" customHeight="1" x14ac:dyDescent="0.15">
      <c r="B41" s="1184" t="s">
        <v>30</v>
      </c>
      <c r="C41" s="1185"/>
      <c r="D41" s="105"/>
      <c r="E41" s="1190" t="s">
        <v>31</v>
      </c>
      <c r="F41" s="1190"/>
      <c r="G41" s="1190"/>
      <c r="H41" s="1191"/>
      <c r="I41" s="355">
        <v>4923</v>
      </c>
      <c r="J41" s="356">
        <v>4836</v>
      </c>
      <c r="K41" s="356">
        <v>4794</v>
      </c>
      <c r="L41" s="356">
        <v>4785</v>
      </c>
      <c r="M41" s="357">
        <v>4519</v>
      </c>
    </row>
    <row r="42" spans="2:13" ht="27.75" customHeight="1" x14ac:dyDescent="0.15">
      <c r="B42" s="1186"/>
      <c r="C42" s="1187"/>
      <c r="D42" s="106"/>
      <c r="E42" s="1192" t="s">
        <v>32</v>
      </c>
      <c r="F42" s="1192"/>
      <c r="G42" s="1192"/>
      <c r="H42" s="1193"/>
      <c r="I42" s="358" t="s">
        <v>482</v>
      </c>
      <c r="J42" s="359" t="s">
        <v>482</v>
      </c>
      <c r="K42" s="359" t="s">
        <v>482</v>
      </c>
      <c r="L42" s="359" t="s">
        <v>482</v>
      </c>
      <c r="M42" s="360" t="s">
        <v>482</v>
      </c>
    </row>
    <row r="43" spans="2:13" ht="27.75" customHeight="1" x14ac:dyDescent="0.15">
      <c r="B43" s="1186"/>
      <c r="C43" s="1187"/>
      <c r="D43" s="106"/>
      <c r="E43" s="1192" t="s">
        <v>33</v>
      </c>
      <c r="F43" s="1192"/>
      <c r="G43" s="1192"/>
      <c r="H43" s="1193"/>
      <c r="I43" s="358">
        <v>68</v>
      </c>
      <c r="J43" s="359" t="s">
        <v>482</v>
      </c>
      <c r="K43" s="359" t="s">
        <v>482</v>
      </c>
      <c r="L43" s="359" t="s">
        <v>482</v>
      </c>
      <c r="M43" s="360" t="s">
        <v>482</v>
      </c>
    </row>
    <row r="44" spans="2:13" ht="27.75" customHeight="1" x14ac:dyDescent="0.15">
      <c r="B44" s="1186"/>
      <c r="C44" s="1187"/>
      <c r="D44" s="106"/>
      <c r="E44" s="1192" t="s">
        <v>34</v>
      </c>
      <c r="F44" s="1192"/>
      <c r="G44" s="1192"/>
      <c r="H44" s="1193"/>
      <c r="I44" s="358">
        <v>389</v>
      </c>
      <c r="J44" s="359">
        <v>353</v>
      </c>
      <c r="K44" s="359">
        <v>939</v>
      </c>
      <c r="L44" s="359">
        <v>872</v>
      </c>
      <c r="M44" s="360">
        <v>559</v>
      </c>
    </row>
    <row r="45" spans="2:13" ht="27.75" customHeight="1" x14ac:dyDescent="0.15">
      <c r="B45" s="1186"/>
      <c r="C45" s="1187"/>
      <c r="D45" s="106"/>
      <c r="E45" s="1192" t="s">
        <v>35</v>
      </c>
      <c r="F45" s="1192"/>
      <c r="G45" s="1192"/>
      <c r="H45" s="1193"/>
      <c r="I45" s="358">
        <v>871</v>
      </c>
      <c r="J45" s="359">
        <v>898</v>
      </c>
      <c r="K45" s="359">
        <v>740</v>
      </c>
      <c r="L45" s="359">
        <v>756</v>
      </c>
      <c r="M45" s="360">
        <v>788</v>
      </c>
    </row>
    <row r="46" spans="2:13" ht="27.75" customHeight="1" x14ac:dyDescent="0.15">
      <c r="B46" s="1186"/>
      <c r="C46" s="1187"/>
      <c r="D46" s="107"/>
      <c r="E46" s="1192" t="s">
        <v>36</v>
      </c>
      <c r="F46" s="1192"/>
      <c r="G46" s="1192"/>
      <c r="H46" s="1193"/>
      <c r="I46" s="358" t="s">
        <v>482</v>
      </c>
      <c r="J46" s="359" t="s">
        <v>482</v>
      </c>
      <c r="K46" s="359" t="s">
        <v>482</v>
      </c>
      <c r="L46" s="359" t="s">
        <v>482</v>
      </c>
      <c r="M46" s="360" t="s">
        <v>482</v>
      </c>
    </row>
    <row r="47" spans="2:13" ht="27.75" customHeight="1" x14ac:dyDescent="0.15">
      <c r="B47" s="1186"/>
      <c r="C47" s="1187"/>
      <c r="D47" s="108"/>
      <c r="E47" s="1194" t="s">
        <v>37</v>
      </c>
      <c r="F47" s="1195"/>
      <c r="G47" s="1195"/>
      <c r="H47" s="1196"/>
      <c r="I47" s="358" t="s">
        <v>482</v>
      </c>
      <c r="J47" s="359" t="s">
        <v>482</v>
      </c>
      <c r="K47" s="359" t="s">
        <v>482</v>
      </c>
      <c r="L47" s="359" t="s">
        <v>482</v>
      </c>
      <c r="M47" s="360" t="s">
        <v>482</v>
      </c>
    </row>
    <row r="48" spans="2:13" ht="27.75" customHeight="1" x14ac:dyDescent="0.15">
      <c r="B48" s="1186"/>
      <c r="C48" s="1187"/>
      <c r="D48" s="106"/>
      <c r="E48" s="1192" t="s">
        <v>38</v>
      </c>
      <c r="F48" s="1192"/>
      <c r="G48" s="1192"/>
      <c r="H48" s="1193"/>
      <c r="I48" s="358" t="s">
        <v>482</v>
      </c>
      <c r="J48" s="359" t="s">
        <v>482</v>
      </c>
      <c r="K48" s="359" t="s">
        <v>482</v>
      </c>
      <c r="L48" s="359" t="s">
        <v>482</v>
      </c>
      <c r="M48" s="360" t="s">
        <v>482</v>
      </c>
    </row>
    <row r="49" spans="2:13" ht="27.75" customHeight="1" x14ac:dyDescent="0.15">
      <c r="B49" s="1188"/>
      <c r="C49" s="1189"/>
      <c r="D49" s="106"/>
      <c r="E49" s="1192" t="s">
        <v>39</v>
      </c>
      <c r="F49" s="1192"/>
      <c r="G49" s="1192"/>
      <c r="H49" s="1193"/>
      <c r="I49" s="358" t="s">
        <v>482</v>
      </c>
      <c r="J49" s="359" t="s">
        <v>482</v>
      </c>
      <c r="K49" s="359" t="s">
        <v>482</v>
      </c>
      <c r="L49" s="359" t="s">
        <v>482</v>
      </c>
      <c r="M49" s="360" t="s">
        <v>482</v>
      </c>
    </row>
    <row r="50" spans="2:13" ht="27.75" customHeight="1" x14ac:dyDescent="0.15">
      <c r="B50" s="1197" t="s">
        <v>40</v>
      </c>
      <c r="C50" s="1198"/>
      <c r="D50" s="109"/>
      <c r="E50" s="1192" t="s">
        <v>41</v>
      </c>
      <c r="F50" s="1192"/>
      <c r="G50" s="1192"/>
      <c r="H50" s="1193"/>
      <c r="I50" s="358">
        <v>3631</v>
      </c>
      <c r="J50" s="359">
        <v>3925</v>
      </c>
      <c r="K50" s="359">
        <v>4164</v>
      </c>
      <c r="L50" s="359">
        <v>4611</v>
      </c>
      <c r="M50" s="360">
        <v>5010</v>
      </c>
    </row>
    <row r="51" spans="2:13" ht="27.75" customHeight="1" x14ac:dyDescent="0.15">
      <c r="B51" s="1186"/>
      <c r="C51" s="1187"/>
      <c r="D51" s="106"/>
      <c r="E51" s="1192" t="s">
        <v>42</v>
      </c>
      <c r="F51" s="1192"/>
      <c r="G51" s="1192"/>
      <c r="H51" s="1193"/>
      <c r="I51" s="358">
        <v>46</v>
      </c>
      <c r="J51" s="359">
        <v>39</v>
      </c>
      <c r="K51" s="359">
        <v>33</v>
      </c>
      <c r="L51" s="359">
        <v>28</v>
      </c>
      <c r="M51" s="360">
        <v>19</v>
      </c>
    </row>
    <row r="52" spans="2:13" ht="27.75" customHeight="1" x14ac:dyDescent="0.15">
      <c r="B52" s="1188"/>
      <c r="C52" s="1189"/>
      <c r="D52" s="106"/>
      <c r="E52" s="1192" t="s">
        <v>43</v>
      </c>
      <c r="F52" s="1192"/>
      <c r="G52" s="1192"/>
      <c r="H52" s="1193"/>
      <c r="I52" s="358">
        <v>3984</v>
      </c>
      <c r="J52" s="359">
        <v>3875</v>
      </c>
      <c r="K52" s="359">
        <v>3796</v>
      </c>
      <c r="L52" s="359">
        <v>3722</v>
      </c>
      <c r="M52" s="360">
        <v>3501</v>
      </c>
    </row>
    <row r="53" spans="2:13" ht="27.75" customHeight="1" thickBot="1" x14ac:dyDescent="0.2">
      <c r="B53" s="1199" t="s">
        <v>19</v>
      </c>
      <c r="C53" s="1200"/>
      <c r="D53" s="110"/>
      <c r="E53" s="1201" t="s">
        <v>44</v>
      </c>
      <c r="F53" s="1201"/>
      <c r="G53" s="1201"/>
      <c r="H53" s="1202"/>
      <c r="I53" s="361">
        <v>-1409</v>
      </c>
      <c r="J53" s="362">
        <v>-1752</v>
      </c>
      <c r="K53" s="362">
        <v>-1520</v>
      </c>
      <c r="L53" s="362">
        <v>-1948</v>
      </c>
      <c r="M53" s="363">
        <v>-2663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LqvFmlXh7FYvAZEY1MMwYPiVq21utkNXt8wW5EfoLlYKu9QEl6IvGRovUrXSuqk1X5I4xkmkajvW4tPFm8LMg==" saltValue="reRblqJV8AdBWwqunOeq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523</v>
      </c>
      <c r="G54" s="119" t="s">
        <v>524</v>
      </c>
      <c r="H54" s="120" t="s">
        <v>525</v>
      </c>
    </row>
    <row r="55" spans="2:8" ht="52.5" customHeight="1" x14ac:dyDescent="0.15">
      <c r="B55" s="121"/>
      <c r="C55" s="1211" t="s">
        <v>46</v>
      </c>
      <c r="D55" s="1211"/>
      <c r="E55" s="1212"/>
      <c r="F55" s="122">
        <v>1064</v>
      </c>
      <c r="G55" s="122">
        <v>1155</v>
      </c>
      <c r="H55" s="123">
        <v>1157</v>
      </c>
    </row>
    <row r="56" spans="2:8" ht="52.5" customHeight="1" x14ac:dyDescent="0.15">
      <c r="B56" s="124"/>
      <c r="C56" s="1213" t="s">
        <v>47</v>
      </c>
      <c r="D56" s="1213"/>
      <c r="E56" s="1214"/>
      <c r="F56" s="125">
        <v>294</v>
      </c>
      <c r="G56" s="125">
        <v>475</v>
      </c>
      <c r="H56" s="126">
        <v>546</v>
      </c>
    </row>
    <row r="57" spans="2:8" ht="53.25" customHeight="1" x14ac:dyDescent="0.15">
      <c r="B57" s="124"/>
      <c r="C57" s="1215" t="s">
        <v>48</v>
      </c>
      <c r="D57" s="1215"/>
      <c r="E57" s="1216"/>
      <c r="F57" s="127">
        <v>2805</v>
      </c>
      <c r="G57" s="127">
        <v>2980</v>
      </c>
      <c r="H57" s="128">
        <v>3307</v>
      </c>
    </row>
    <row r="58" spans="2:8" ht="45.75" customHeight="1" x14ac:dyDescent="0.15">
      <c r="B58" s="129"/>
      <c r="C58" s="1203" t="s">
        <v>550</v>
      </c>
      <c r="D58" s="1204"/>
      <c r="E58" s="1205"/>
      <c r="F58" s="130">
        <v>1905</v>
      </c>
      <c r="G58" s="130">
        <v>2093</v>
      </c>
      <c r="H58" s="131">
        <v>2259</v>
      </c>
    </row>
    <row r="59" spans="2:8" ht="45.75" customHeight="1" x14ac:dyDescent="0.15">
      <c r="B59" s="129"/>
      <c r="C59" s="1203" t="s">
        <v>551</v>
      </c>
      <c r="D59" s="1204"/>
      <c r="E59" s="1205"/>
      <c r="F59" s="130">
        <v>251</v>
      </c>
      <c r="G59" s="130">
        <v>240</v>
      </c>
      <c r="H59" s="131">
        <v>295</v>
      </c>
    </row>
    <row r="60" spans="2:8" ht="45.75" customHeight="1" x14ac:dyDescent="0.15">
      <c r="B60" s="129"/>
      <c r="C60" s="1203" t="s">
        <v>552</v>
      </c>
      <c r="D60" s="1204"/>
      <c r="E60" s="1205"/>
      <c r="F60" s="130">
        <v>229</v>
      </c>
      <c r="G60" s="130">
        <v>230</v>
      </c>
      <c r="H60" s="131">
        <v>231</v>
      </c>
    </row>
    <row r="61" spans="2:8" ht="45.75" customHeight="1" x14ac:dyDescent="0.15">
      <c r="B61" s="129"/>
      <c r="C61" s="1203" t="s">
        <v>553</v>
      </c>
      <c r="D61" s="1204"/>
      <c r="E61" s="1205"/>
      <c r="F61" s="130">
        <v>214</v>
      </c>
      <c r="G61" s="130">
        <v>215</v>
      </c>
      <c r="H61" s="131">
        <v>216</v>
      </c>
    </row>
    <row r="62" spans="2:8" ht="45.75" customHeight="1" thickBot="1" x14ac:dyDescent="0.2">
      <c r="B62" s="132"/>
      <c r="C62" s="1206" t="s">
        <v>554</v>
      </c>
      <c r="D62" s="1207"/>
      <c r="E62" s="1208"/>
      <c r="F62" s="133" t="s">
        <v>555</v>
      </c>
      <c r="G62" s="133" t="s">
        <v>482</v>
      </c>
      <c r="H62" s="134">
        <v>100</v>
      </c>
    </row>
    <row r="63" spans="2:8" ht="52.5" customHeight="1" thickBot="1" x14ac:dyDescent="0.2">
      <c r="B63" s="135"/>
      <c r="C63" s="1209" t="s">
        <v>49</v>
      </c>
      <c r="D63" s="1209"/>
      <c r="E63" s="1210"/>
      <c r="F63" s="136">
        <v>4164</v>
      </c>
      <c r="G63" s="136">
        <v>4611</v>
      </c>
      <c r="H63" s="137">
        <v>5010</v>
      </c>
    </row>
    <row r="64" spans="2:8" x14ac:dyDescent="0.15"/>
  </sheetData>
  <sheetProtection algorithmName="SHA-512" hashValue="UB4KOjA6ydD/22A5ekc14cqkK00AXrTwNvwQODdzGq8ka89jhp900uuvwNruk73KgExxegyoyZMqa2AjO6iNIA==" saltValue="3PSbKdurc2L9QGKTHfbi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520</v>
      </c>
      <c r="G2" s="151"/>
      <c r="H2" s="152"/>
    </row>
    <row r="3" spans="1:8" x14ac:dyDescent="0.15">
      <c r="A3" s="148" t="s">
        <v>513</v>
      </c>
      <c r="B3" s="153"/>
      <c r="C3" s="154"/>
      <c r="D3" s="155">
        <v>23996</v>
      </c>
      <c r="E3" s="156"/>
      <c r="F3" s="157">
        <v>145139</v>
      </c>
      <c r="G3" s="158"/>
      <c r="H3" s="159"/>
    </row>
    <row r="4" spans="1:8" x14ac:dyDescent="0.15">
      <c r="A4" s="160"/>
      <c r="B4" s="161"/>
      <c r="C4" s="162"/>
      <c r="D4" s="163">
        <v>7586</v>
      </c>
      <c r="E4" s="164"/>
      <c r="F4" s="165">
        <v>83762</v>
      </c>
      <c r="G4" s="166"/>
      <c r="H4" s="167"/>
    </row>
    <row r="5" spans="1:8" x14ac:dyDescent="0.15">
      <c r="A5" s="148" t="s">
        <v>515</v>
      </c>
      <c r="B5" s="153"/>
      <c r="C5" s="154"/>
      <c r="D5" s="155">
        <v>78241</v>
      </c>
      <c r="E5" s="156"/>
      <c r="F5" s="157">
        <v>125391</v>
      </c>
      <c r="G5" s="158"/>
      <c r="H5" s="159"/>
    </row>
    <row r="6" spans="1:8" x14ac:dyDescent="0.15">
      <c r="A6" s="160"/>
      <c r="B6" s="161"/>
      <c r="C6" s="162"/>
      <c r="D6" s="163">
        <v>37062</v>
      </c>
      <c r="E6" s="164"/>
      <c r="F6" s="165">
        <v>68516</v>
      </c>
      <c r="G6" s="166"/>
      <c r="H6" s="167"/>
    </row>
    <row r="7" spans="1:8" x14ac:dyDescent="0.15">
      <c r="A7" s="148" t="s">
        <v>516</v>
      </c>
      <c r="B7" s="153"/>
      <c r="C7" s="154"/>
      <c r="D7" s="155">
        <v>76064</v>
      </c>
      <c r="E7" s="156"/>
      <c r="F7" s="157">
        <v>138402</v>
      </c>
      <c r="G7" s="158"/>
      <c r="H7" s="159"/>
    </row>
    <row r="8" spans="1:8" x14ac:dyDescent="0.15">
      <c r="A8" s="160"/>
      <c r="B8" s="161"/>
      <c r="C8" s="162"/>
      <c r="D8" s="163">
        <v>37789</v>
      </c>
      <c r="E8" s="164"/>
      <c r="F8" s="165">
        <v>70652</v>
      </c>
      <c r="G8" s="166"/>
      <c r="H8" s="167"/>
    </row>
    <row r="9" spans="1:8" x14ac:dyDescent="0.15">
      <c r="A9" s="148" t="s">
        <v>517</v>
      </c>
      <c r="B9" s="153"/>
      <c r="C9" s="154"/>
      <c r="D9" s="155">
        <v>105926</v>
      </c>
      <c r="E9" s="156"/>
      <c r="F9" s="157">
        <v>146367</v>
      </c>
      <c r="G9" s="158"/>
      <c r="H9" s="159"/>
    </row>
    <row r="10" spans="1:8" x14ac:dyDescent="0.15">
      <c r="A10" s="160"/>
      <c r="B10" s="161"/>
      <c r="C10" s="162"/>
      <c r="D10" s="163">
        <v>79817</v>
      </c>
      <c r="E10" s="164"/>
      <c r="F10" s="165">
        <v>79441</v>
      </c>
      <c r="G10" s="166"/>
      <c r="H10" s="167"/>
    </row>
    <row r="11" spans="1:8" x14ac:dyDescent="0.15">
      <c r="A11" s="148" t="s">
        <v>518</v>
      </c>
      <c r="B11" s="153"/>
      <c r="C11" s="154"/>
      <c r="D11" s="155">
        <v>65082</v>
      </c>
      <c r="E11" s="156"/>
      <c r="F11" s="157">
        <v>165181</v>
      </c>
      <c r="G11" s="158"/>
      <c r="H11" s="159"/>
    </row>
    <row r="12" spans="1:8" x14ac:dyDescent="0.15">
      <c r="A12" s="160"/>
      <c r="B12" s="161"/>
      <c r="C12" s="168"/>
      <c r="D12" s="163">
        <v>30698</v>
      </c>
      <c r="E12" s="164"/>
      <c r="F12" s="165">
        <v>82246</v>
      </c>
      <c r="G12" s="166"/>
      <c r="H12" s="167"/>
    </row>
    <row r="13" spans="1:8" x14ac:dyDescent="0.15">
      <c r="A13" s="148"/>
      <c r="B13" s="153"/>
      <c r="C13" s="169"/>
      <c r="D13" s="170">
        <v>69862</v>
      </c>
      <c r="E13" s="171"/>
      <c r="F13" s="172">
        <v>144096</v>
      </c>
      <c r="G13" s="173"/>
      <c r="H13" s="159"/>
    </row>
    <row r="14" spans="1:8" x14ac:dyDescent="0.15">
      <c r="A14" s="160"/>
      <c r="B14" s="161"/>
      <c r="C14" s="162"/>
      <c r="D14" s="163">
        <v>38590</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6.84</v>
      </c>
      <c r="C19" s="174">
        <f>ROUND(VALUE(SUBSTITUTE(実質収支比率等に係る経年分析!G$48,"▲","-")),2)</f>
        <v>2.19</v>
      </c>
      <c r="D19" s="174">
        <f>ROUND(VALUE(SUBSTITUTE(実質収支比率等に係る経年分析!H$48,"▲","-")),2)</f>
        <v>6.49</v>
      </c>
      <c r="E19" s="174">
        <f>ROUND(VALUE(SUBSTITUTE(実質収支比率等に係る経年分析!I$48,"▲","-")),2)</f>
        <v>6.83</v>
      </c>
      <c r="F19" s="174">
        <f>ROUND(VALUE(SUBSTITUTE(実質収支比率等に係る経年分析!J$48,"▲","-")),2)</f>
        <v>4.95</v>
      </c>
    </row>
    <row r="20" spans="1:11" x14ac:dyDescent="0.15">
      <c r="A20" s="174" t="s">
        <v>53</v>
      </c>
      <c r="B20" s="174">
        <f>ROUND(VALUE(SUBSTITUTE(実質収支比率等に係る経年分析!F$47,"▲","-")),2)</f>
        <v>43.15</v>
      </c>
      <c r="C20" s="174">
        <f>ROUND(VALUE(SUBSTITUTE(実質収支比率等に係る経年分析!G$47,"▲","-")),2)</f>
        <v>41.13</v>
      </c>
      <c r="D20" s="174">
        <f>ROUND(VALUE(SUBSTITUTE(実質収支比率等に係る経年分析!H$47,"▲","-")),2)</f>
        <v>39.06</v>
      </c>
      <c r="E20" s="174">
        <f>ROUND(VALUE(SUBSTITUTE(実質収支比率等に係る経年分析!I$47,"▲","-")),2)</f>
        <v>42.94</v>
      </c>
      <c r="F20" s="174">
        <f>ROUND(VALUE(SUBSTITUTE(実質収支比率等に係る経年分析!J$47,"▲","-")),2)</f>
        <v>43.17</v>
      </c>
    </row>
    <row r="21" spans="1:11" x14ac:dyDescent="0.15">
      <c r="A21" s="174" t="s">
        <v>54</v>
      </c>
      <c r="B21" s="174">
        <f>IF(ISNUMBER(VALUE(SUBSTITUTE(実質収支比率等に係る経年分析!F$49,"▲","-"))),ROUND(VALUE(SUBSTITUTE(実質収支比率等に係る経年分析!F$49,"▲","-")),2),NA())</f>
        <v>-4.08</v>
      </c>
      <c r="C21" s="174">
        <f>IF(ISNUMBER(VALUE(SUBSTITUTE(実質収支比率等に係る経年分析!G$49,"▲","-"))),ROUND(VALUE(SUBSTITUTE(実質収支比率等に係る経年分析!G$49,"▲","-")),2),NA())</f>
        <v>-7.79</v>
      </c>
      <c r="D21" s="174">
        <f>IF(ISNUMBER(VALUE(SUBSTITUTE(実質収支比率等に係る経年分析!H$49,"▲","-"))),ROUND(VALUE(SUBSTITUTE(実質収支比率等に係る経年分析!H$49,"▲","-")),2),NA())</f>
        <v>3.32</v>
      </c>
      <c r="E21" s="174">
        <f>IF(ISNUMBER(VALUE(SUBSTITUTE(実質収支比率等に係る経年分析!I$49,"▲","-"))),ROUND(VALUE(SUBSTITUTE(実質収支比率等に係る経年分析!I$49,"▲","-")),2),NA())</f>
        <v>0.28999999999999998</v>
      </c>
      <c r="F21" s="174">
        <f>IF(ISNUMBER(VALUE(SUBSTITUTE(実質収支比率等に係る経年分析!J$49,"▲","-"))),ROUND(VALUE(SUBSTITUTE(実質収支比率等に係る経年分析!J$49,"▲","-")),2),NA())</f>
        <v>-5.57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4.12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灌漑用水ポンプ施設維持管理事業特別会計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1.1499999999999999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2.89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4.9400000000000004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562</v>
      </c>
      <c r="E42" s="176"/>
      <c r="F42" s="176"/>
      <c r="G42" s="176">
        <f>'実質公債費比率（分子）の構造'!L$52</f>
        <v>553</v>
      </c>
      <c r="H42" s="176"/>
      <c r="I42" s="176"/>
      <c r="J42" s="176">
        <f>'実質公債費比率（分子）の構造'!M$52</f>
        <v>552</v>
      </c>
      <c r="K42" s="176"/>
      <c r="L42" s="176"/>
      <c r="M42" s="176">
        <f>'実質公債費比率（分子）の構造'!N$52</f>
        <v>527</v>
      </c>
      <c r="N42" s="176"/>
      <c r="O42" s="176"/>
      <c r="P42" s="176">
        <f>'実質公債費比率（分子）の構造'!O$52</f>
        <v>458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28</v>
      </c>
      <c r="C45" s="176"/>
      <c r="D45" s="176"/>
      <c r="E45" s="176">
        <f>'実質公債費比率（分子）の構造'!L$49</f>
        <v>27</v>
      </c>
      <c r="F45" s="176"/>
      <c r="G45" s="176"/>
      <c r="H45" s="176">
        <f>'実質公債費比率（分子）の構造'!M$49</f>
        <v>25</v>
      </c>
      <c r="I45" s="176"/>
      <c r="J45" s="176"/>
      <c r="K45" s="176">
        <f>'実質公債費比率（分子）の構造'!N$49</f>
        <v>27</v>
      </c>
      <c r="L45" s="176"/>
      <c r="M45" s="176"/>
      <c r="N45" s="176">
        <f>'実質公債費比率（分子）の構造'!O$49</f>
        <v>28</v>
      </c>
      <c r="O45" s="176"/>
      <c r="P45" s="176"/>
    </row>
    <row r="46" spans="1:16" x14ac:dyDescent="0.15">
      <c r="A46" s="176" t="s">
        <v>64</v>
      </c>
      <c r="B46" s="176">
        <f>'実質公債費比率（分子）の構造'!K$48</f>
        <v>5</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686</v>
      </c>
      <c r="C49" s="176"/>
      <c r="D49" s="176"/>
      <c r="E49" s="176">
        <f>'実質公債費比率（分子）の構造'!L$45</f>
        <v>684</v>
      </c>
      <c r="F49" s="176"/>
      <c r="G49" s="176"/>
      <c r="H49" s="176">
        <f>'実質公債費比率（分子）の構造'!M$45</f>
        <v>694</v>
      </c>
      <c r="I49" s="176"/>
      <c r="J49" s="176"/>
      <c r="K49" s="176">
        <f>'実質公債費比率（分子）の構造'!N$45</f>
        <v>658</v>
      </c>
      <c r="L49" s="176"/>
      <c r="M49" s="176"/>
      <c r="N49" s="176">
        <f>'実質公債費比率（分子）の構造'!O$45</f>
        <v>606</v>
      </c>
      <c r="O49" s="176"/>
      <c r="P49" s="176"/>
    </row>
    <row r="50" spans="1:16" x14ac:dyDescent="0.15">
      <c r="A50" s="176" t="s">
        <v>67</v>
      </c>
      <c r="B50" s="176" t="e">
        <f>NA()</f>
        <v>#N/A</v>
      </c>
      <c r="C50" s="176">
        <f>IF(ISNUMBER('実質公債費比率（分子）の構造'!K$53),'実質公債費比率（分子）の構造'!K$53,NA())</f>
        <v>157</v>
      </c>
      <c r="D50" s="176" t="e">
        <f>NA()</f>
        <v>#N/A</v>
      </c>
      <c r="E50" s="176" t="e">
        <f>NA()</f>
        <v>#N/A</v>
      </c>
      <c r="F50" s="176">
        <f>IF(ISNUMBER('実質公債費比率（分子）の構造'!L$53),'実質公債費比率（分子）の構造'!L$53,NA())</f>
        <v>158</v>
      </c>
      <c r="G50" s="176" t="e">
        <f>NA()</f>
        <v>#N/A</v>
      </c>
      <c r="H50" s="176" t="e">
        <f>NA()</f>
        <v>#N/A</v>
      </c>
      <c r="I50" s="176">
        <f>IF(ISNUMBER('実質公債費比率（分子）の構造'!M$53),'実質公債費比率（分子）の構造'!M$53,NA())</f>
        <v>167</v>
      </c>
      <c r="J50" s="176" t="e">
        <f>NA()</f>
        <v>#N/A</v>
      </c>
      <c r="K50" s="176" t="e">
        <f>NA()</f>
        <v>#N/A</v>
      </c>
      <c r="L50" s="176">
        <f>IF(ISNUMBER('実質公債費比率（分子）の構造'!N$53),'実質公債費比率（分子）の構造'!N$53,NA())</f>
        <v>158</v>
      </c>
      <c r="M50" s="176" t="e">
        <f>NA()</f>
        <v>#N/A</v>
      </c>
      <c r="N50" s="176" t="e">
        <f>NA()</f>
        <v>#N/A</v>
      </c>
      <c r="O50" s="176">
        <f>IF(ISNUMBER('実質公債費比率（分子）の構造'!O$53),'実質公債費比率（分子）の構造'!O$53,NA())</f>
        <v>176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3984</v>
      </c>
      <c r="E56" s="175"/>
      <c r="F56" s="175"/>
      <c r="G56" s="175">
        <f>'将来負担比率（分子）の構造'!J$52</f>
        <v>3875</v>
      </c>
      <c r="H56" s="175"/>
      <c r="I56" s="175"/>
      <c r="J56" s="175">
        <f>'将来負担比率（分子）の構造'!K$52</f>
        <v>3796</v>
      </c>
      <c r="K56" s="175"/>
      <c r="L56" s="175"/>
      <c r="M56" s="175">
        <f>'将来負担比率（分子）の構造'!L$52</f>
        <v>3722</v>
      </c>
      <c r="N56" s="175"/>
      <c r="O56" s="175"/>
      <c r="P56" s="175">
        <f>'将来負担比率（分子）の構造'!M$52</f>
        <v>3501</v>
      </c>
    </row>
    <row r="57" spans="1:16" x14ac:dyDescent="0.15">
      <c r="A57" s="175" t="s">
        <v>42</v>
      </c>
      <c r="B57" s="175"/>
      <c r="C57" s="175"/>
      <c r="D57" s="175">
        <f>'将来負担比率（分子）の構造'!I$51</f>
        <v>46</v>
      </c>
      <c r="E57" s="175"/>
      <c r="F57" s="175"/>
      <c r="G57" s="175">
        <f>'将来負担比率（分子）の構造'!J$51</f>
        <v>39</v>
      </c>
      <c r="H57" s="175"/>
      <c r="I57" s="175"/>
      <c r="J57" s="175">
        <f>'将来負担比率（分子）の構造'!K$51</f>
        <v>33</v>
      </c>
      <c r="K57" s="175"/>
      <c r="L57" s="175"/>
      <c r="M57" s="175">
        <f>'将来負担比率（分子）の構造'!L$51</f>
        <v>28</v>
      </c>
      <c r="N57" s="175"/>
      <c r="O57" s="175"/>
      <c r="P57" s="175">
        <f>'将来負担比率（分子）の構造'!M$51</f>
        <v>19</v>
      </c>
    </row>
    <row r="58" spans="1:16" x14ac:dyDescent="0.15">
      <c r="A58" s="175" t="s">
        <v>41</v>
      </c>
      <c r="B58" s="175"/>
      <c r="C58" s="175"/>
      <c r="D58" s="175">
        <f>'将来負担比率（分子）の構造'!I$50</f>
        <v>3631</v>
      </c>
      <c r="E58" s="175"/>
      <c r="F58" s="175"/>
      <c r="G58" s="175">
        <f>'将来負担比率（分子）の構造'!J$50</f>
        <v>3925</v>
      </c>
      <c r="H58" s="175"/>
      <c r="I58" s="175"/>
      <c r="J58" s="175">
        <f>'将来負担比率（分子）の構造'!K$50</f>
        <v>4164</v>
      </c>
      <c r="K58" s="175"/>
      <c r="L58" s="175"/>
      <c r="M58" s="175">
        <f>'将来負担比率（分子）の構造'!L$50</f>
        <v>4611</v>
      </c>
      <c r="N58" s="175"/>
      <c r="O58" s="175"/>
      <c r="P58" s="175">
        <f>'将来負担比率（分子）の構造'!M$50</f>
        <v>5010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871</v>
      </c>
      <c r="C62" s="175"/>
      <c r="D62" s="175"/>
      <c r="E62" s="175">
        <f>'将来負担比率（分子）の構造'!J$45</f>
        <v>898</v>
      </c>
      <c r="F62" s="175"/>
      <c r="G62" s="175"/>
      <c r="H62" s="175">
        <f>'将来負担比率（分子）の構造'!K$45</f>
        <v>740</v>
      </c>
      <c r="I62" s="175"/>
      <c r="J62" s="175"/>
      <c r="K62" s="175">
        <f>'将来負担比率（分子）の構造'!L$45</f>
        <v>756</v>
      </c>
      <c r="L62" s="175"/>
      <c r="M62" s="175"/>
      <c r="N62" s="175">
        <f>'将来負担比率（分子）の構造'!M$45</f>
        <v>788</v>
      </c>
      <c r="O62" s="175"/>
      <c r="P62" s="175"/>
    </row>
    <row r="63" spans="1:16" x14ac:dyDescent="0.15">
      <c r="A63" s="175" t="s">
        <v>34</v>
      </c>
      <c r="B63" s="175">
        <f>'将来負担比率（分子）の構造'!I$44</f>
        <v>389</v>
      </c>
      <c r="C63" s="175"/>
      <c r="D63" s="175"/>
      <c r="E63" s="175">
        <f>'将来負担比率（分子）の構造'!J$44</f>
        <v>353</v>
      </c>
      <c r="F63" s="175"/>
      <c r="G63" s="175"/>
      <c r="H63" s="175">
        <f>'将来負担比率（分子）の構造'!K$44</f>
        <v>939</v>
      </c>
      <c r="I63" s="175"/>
      <c r="J63" s="175"/>
      <c r="K63" s="175">
        <f>'将来負担比率（分子）の構造'!L$44</f>
        <v>872</v>
      </c>
      <c r="L63" s="175"/>
      <c r="M63" s="175"/>
      <c r="N63" s="175">
        <f>'将来負担比率（分子）の構造'!M$44</f>
        <v>559</v>
      </c>
      <c r="O63" s="175"/>
      <c r="P63" s="175"/>
    </row>
    <row r="64" spans="1:16" x14ac:dyDescent="0.15">
      <c r="A64" s="175" t="s">
        <v>33</v>
      </c>
      <c r="B64" s="175">
        <f>'将来負担比率（分子）の構造'!I$43</f>
        <v>68</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4923</v>
      </c>
      <c r="C66" s="175"/>
      <c r="D66" s="175"/>
      <c r="E66" s="175">
        <f>'将来負担比率（分子）の構造'!J$41</f>
        <v>4836</v>
      </c>
      <c r="F66" s="175"/>
      <c r="G66" s="175"/>
      <c r="H66" s="175">
        <f>'将来負担比率（分子）の構造'!K$41</f>
        <v>4794</v>
      </c>
      <c r="I66" s="175"/>
      <c r="J66" s="175"/>
      <c r="K66" s="175">
        <f>'将来負担比率（分子）の構造'!L$41</f>
        <v>4785</v>
      </c>
      <c r="L66" s="175"/>
      <c r="M66" s="175"/>
      <c r="N66" s="175">
        <f>'将来負担比率（分子）の構造'!M$41</f>
        <v>4519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1064</v>
      </c>
      <c r="C72" s="179">
        <f>基金残高に係る経年分析!G55</f>
        <v>1155</v>
      </c>
      <c r="D72" s="179">
        <f>基金残高に係る経年分析!H55</f>
        <v>1157</v>
      </c>
    </row>
    <row r="73" spans="1:16" x14ac:dyDescent="0.15">
      <c r="A73" s="178" t="s">
        <v>74</v>
      </c>
      <c r="B73" s="179">
        <f>基金残高に係る経年分析!F56</f>
        <v>294</v>
      </c>
      <c r="C73" s="179">
        <f>基金残高に係る経年分析!G56</f>
        <v>475</v>
      </c>
      <c r="D73" s="179">
        <f>基金残高に係る経年分析!H56</f>
        <v>546</v>
      </c>
    </row>
    <row r="74" spans="1:16" x14ac:dyDescent="0.15">
      <c r="A74" s="178" t="s">
        <v>75</v>
      </c>
      <c r="B74" s="179">
        <f>基金残高に係る経年分析!F57</f>
        <v>2805</v>
      </c>
      <c r="C74" s="179">
        <f>基金残高に係る経年分析!G57</f>
        <v>2980</v>
      </c>
      <c r="D74" s="179">
        <f>基金残高に係る経年分析!H57</f>
        <v>3307</v>
      </c>
    </row>
  </sheetData>
  <sheetProtection algorithmName="SHA-512" hashValue="qFEQzIEdCheJrhwb+f1UJ23zWOLYdWQo6ZENjJCG34ikBwWveUhoyhHHU0YWcZ4mUsLE3/b8ybibG2F5BJ3tqw==" saltValue="3MOUp7JuqEdPOkqB5o4+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PC071</cp:lastModifiedBy>
  <cp:lastPrinted>2025-03-04T06:45:49Z</cp:lastPrinted>
  <dcterms:created xsi:type="dcterms:W3CDTF">2025-02-19T05:04:12Z</dcterms:created>
  <dcterms:modified xsi:type="dcterms:W3CDTF">2025-03-24T04:17:20Z</dcterms:modified>
  <cp:category/>
</cp:coreProperties>
</file>