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3FA20D72-8493-478C-9CFA-1153F0406F2B}" xr6:coauthVersionLast="47" xr6:coauthVersionMax="47" xr10:uidLastSave="{00000000-0000-0000-0000-000000000000}"/>
  <bookViews>
    <workbookView xWindow="-108" yWindow="-108" windowWidth="30936" windowHeight="16776" tabRatio="9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性質別歳出決算分析表（住民一人当たりのコスト）" sheetId="16" r:id="rId6"/>
    <sheet name="経常経費分析表（人件費・公債費・普通建設事業費の分析）" sheetId="15"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O34" i="10"/>
  <c r="BW34" i="10"/>
  <c r="BW35" i="10" s="1"/>
  <c r="BW36" i="10" s="1"/>
  <c r="BW37" i="10" s="1"/>
  <c r="BW38" i="10" s="1"/>
  <c r="BW39" i="10" s="1"/>
  <c r="BW40" i="10" s="1"/>
  <c r="BW41" i="10" s="1"/>
  <c r="BW42" i="10" s="1"/>
  <c r="BW43" i="10" s="1"/>
  <c r="BE34"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<sst xmlns="http://schemas.openxmlformats.org/spreadsheetml/2006/main" count="1060" uniqueCount="566">
  <si>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</si>
  <si>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</si>
  <si>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</si>
  <si>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</si>
  <si>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</si>
  <si>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</si>
  <si>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</si>
  <si>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</si>
  <si>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</si>
  <si>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</si>
  <si>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</si>
  <si>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</si>
  <si>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</si>
  <si>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</si>
  <si>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</si>
  <si>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</si>
  <si>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</si>
  <si>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</si>
  <si>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</si>
  <si>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</si>
  <si>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</si>
  <si>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</si>
  <si>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</si>
  <si>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</si>
  <si>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</si>
  <si>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</si>
  <si>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</si>
  <si>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</si>
  <si>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</si>
  <si>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</si>
  <si>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</si>
  <si>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</si>
  <si>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</si>
  <si>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</si>
  <si>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</si>
  <si>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</si>
  <si>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</si>
  <si>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</si>
  <si>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</si>
  <si>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</si>
  <si>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</si>
  <si>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</si>
  <si>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</si>
  <si>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</si>
  <si>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</si>
  <si>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</si>
  <si>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</si>
  <si>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</si>
  <si>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</si>
  <si>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</si>
  <si>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</si>
  <si>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</si>
  <si>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</si>
  <si>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</si>
  <si>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</si>
  <si>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</si>
  <si>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</si>
  <si>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</si>
  <si>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</si>
  <si>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</si>
  <si>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</si>
  <si>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</si>
  <si>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</si>
  <si>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</si>
  <si>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</si>
  <si>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</si>
  <si>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</si>
  <si>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</si>
  <si>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</si>
  <si>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</si>
  <si>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</si>
  <si>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</si>
  <si>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</si>
  <si>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</si>
  <si>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</si>
  <si>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</si>
  <si>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</si>
  <si>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</si>
  <si>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</si>
  <si>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</si>
  <si>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</si>
  <si>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</si>
  <si>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</si>
  <si>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</si>
  <si>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</si>
  <si>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</si>
  <si>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</si>
  <si>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</si>
  <si>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</si>
  <si>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</si>
  <si>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</si>
  <si>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</si>
  <si>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</si>
  <si>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</si>
  <si>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</si>
  <si>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</si>
  <si>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</si>
  <si>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</si>
  <si>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</si>
  <si>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</si>
  <si>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</si>
  <si>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</si>
  <si>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</si>
  <si>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</si>
  <si>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</si>
  <si>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</si>
  <si>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</si>
  <si>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</si>
  <si>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</si>
  <si>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</si>
  <si>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</si>
  <si>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</si>
  <si>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</si>
  <si>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</si>
  <si>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</si>
  <si>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</si>
  <si>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</si>
  <si>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</si>
  <si>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</si>
  <si>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</si>
  <si>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</si>
  <si>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</si>
  <si>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</si>
  <si>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</si>
  <si>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</si>
  <si>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</si>
  <si>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</si>
  <si>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</si>
  <si>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</si>
  <si>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</si>
  <si>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</si>
  <si>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</si>
  <si>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</si>
  <si>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</si>
  <si>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</si>
  <si>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</si>
  <si>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</si>
  <si>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</si>
  <si>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</si>
  <si>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</si>
  <si>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</si>
  <si>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</si>
  <si>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</si>
  <si>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</si>
  <si>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</si>
  <si>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</si>
  <si>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</si>
  <si>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</si>
  <si>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</si>
  <si>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</si>
  <si>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</si>
  <si>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</si>
  <si>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</si>
  <si>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</si>
  <si>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</si>
  <si>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</si>
  <si>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</si>
  <si>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</si>
  <si>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</si>
  <si>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</si>
  <si>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</si>
  <si>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</si>
  <si>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</si>
  <si>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</si>
  <si>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</si>
  <si>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</si>
  <si>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</si>
  <si>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</si>
  <si>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</si>
  <si>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</si>
  <si>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</si>
  <si>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</si>
  <si>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</si>
  <si>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</si>
  <si>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</si>
  <si>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</si>
  <si>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</si>
  <si>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</si>
  <si>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</si>
  <si>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</si>
  <si>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</si>
  <si>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</si>
  <si>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</si>
  <si>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</si>
  <si>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</si>
  <si>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</si>
  <si>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</si>
  <si>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</si>
  <si>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</si>
  <si>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</si>
  <si>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</si>
  <si>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</si>
  <si>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</si>
  <si>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</si>
  <si>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</si>
  <si>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</si>
  <si>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</si>
  <si>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</si>
  <si>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</si>
  <si>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</si>
  <si>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</si>
  <si>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</si>
  <si>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</si>
  <si>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</si>
  <si>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佐賀県嬉野市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</si>
  <si>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</si>
  <si>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</si>
  <si>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</si>
  <si>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</si>
  <si>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</si>
  <si>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</si>
  <si>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</si>
  <si>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</si>
  <si>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</si>
  <si>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</si>
  <si>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</si>
  <si>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</si>
  <si>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</si>
  <si>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</si>
  <si>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</si>
  <si>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</si>
  <si>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</si>
  <si>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</si>
  <si>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</si>
  <si>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</si>
  <si>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</si>
  <si>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</si>
  <si>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</si>
  <si>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</si>
  <si>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</si>
  <si>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</si>
  <si>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</si>
  <si>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</si>
  <si>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</si>
  <si>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</si>
  <si>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</si>
  <si>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</si>
  <si>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</si>
  <si>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</si>
  <si>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</si>
  <si>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</si>
  <si>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</si>
  <si>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</si>
  <si>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</si>
  <si>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</si>
  <si>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</si>
  <si>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</si>
  <si>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</si>
  <si>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</si>
  <si>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</si>
  <si>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</si>
  <si>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</si>
  <si>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</si>
  <si>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</si>
  <si>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</si>
  <si>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</si>
  <si>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</si>
  <si>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</si>
  <si>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</si>
  <si>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</si>
  <si>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</si>
  <si>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</si>
  <si>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</si>
  <si>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</si>
  <si>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</si>
  <si>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</si>
  <si>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</si>
  <si>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</si>
  <si>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</si>
  <si>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</si>
  <si>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</si>
  <si>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</si>
  <si>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</si>
  <si>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</si>
  <si>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</si>
  <si>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</si>
  <si>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</si>
  <si>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</si>
  <si>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</si>
  <si>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</si>
  <si>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</si>
  <si>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</si>
  <si>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</si>
  <si>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</si>
  <si>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</si>
  <si>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</si>
  <si>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</si>
  <si>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</si>
  <si>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</si>
  <si>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</si>
  <si>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</si>
  <si>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</si>
  <si>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</si>
  <si>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</si>
  <si>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</si>
  <si>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</si>
  <si>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</si>
  <si>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</si>
  <si>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</si>
  <si>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</si>
  <si>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</si>
  <si>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</si>
  <si>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</si>
  <si>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</si>
  <si>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</si>
  <si>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</si>
  <si>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</si>
  <si>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</si>
  <si>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</si>
  <si>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</si>
  <si>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</si>
  <si>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</si>
  <si>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</si>
  <si>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</si>
  <si>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</si>
  <si>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</si>
  <si>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</si>
  <si>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</si>
  <si>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</si>
  <si>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</si>
  <si>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</si>
  <si>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</si>
  <si>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</si>
  <si>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</si>
  <si>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</si>
  <si>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</si>
  <si>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</si>
  <si>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</si>
  <si>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</si>
  <si>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</si>
  <si>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</si>
  <si>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</si>
  <si>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</si>
  <si>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</si>
  <si>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</si>
  <si>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</si>
  <si>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</si>
  <si>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</si>
  <si>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</si>
  <si>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</si>
  <si>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</si>
  <si>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</si>
  <si>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</si>
  <si>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</si>
  <si>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</si>
  <si>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</si>
  <si>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</si>
  <si>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</si>
  <si>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</si>
  <si>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</si>
  <si>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</si>
  <si>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</si>
  <si>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</si>
  <si>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</si>
  <si>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</si>
  <si>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佐賀県嬉野市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</si>
  <si>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</si>
  <si>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</si>
  <si>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</si>
  <si>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</si>
  <si>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</si>
  <si>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</si>
  <si>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</si>
  <si>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</si>
  <si>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</si>
  <si>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</si>
  <si>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</si>
  <si>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</si>
  <si>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</si>
  <si>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</si>
  <si>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</si>
  <si>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</si>
  <si>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</si>
  <si>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</si>
  <si>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</si>
  <si>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</si>
  <si>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</si>
  <si>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</si>
  <si>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</si>
  <si>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</si>
  <si>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</si>
  <si>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</si>
  <si>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</si>
  <si>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</si>
  <si>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</si>
  <si>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</si>
  <si>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</si>
  <si>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</si>
  <si>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</si>
  <si>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</si>
  <si>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</si>
  <si>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</si>
  <si>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嬉野市下水道事業会計（公共下水道事業）</t>
    <phoneticPr fontId="5"/>
  </si>
  <si>
    <t>法適用企業</t>
    <phoneticPr fontId="5"/>
  </si>
  <si>
    <t>嬉野市下水道事業会計（農業集落排水事業）</t>
    <phoneticPr fontId="5"/>
  </si>
  <si>
    <t>嬉野市下水道事業会計（特定地域生活排水処理事業）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</si>
  <si>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</si>
  <si>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</si>
  <si>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</si>
  <si>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</si>
  <si>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</si>
  <si>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</si>
  <si>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</si>
  <si>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</si>
  <si>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</si>
  <si>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</si>
  <si>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</si>
  <si>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</si>
  <si>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</si>
  <si>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</si>
  <si>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</si>
  <si>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</si>
  <si>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</si>
  <si>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</si>
  <si>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</si>
  <si>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</si>
  <si>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</si>
  <si>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</si>
  <si>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</si>
  <si>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</si>
  <si>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</si>
  <si>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</si>
  <si>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</si>
  <si>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</si>
  <si>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</si>
  <si>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</si>
  <si>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</si>
  <si>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</si>
  <si>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</si>
  <si>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</si>
  <si>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</si>
  <si>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</si>
  <si>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</si>
  <si>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</si>
  <si>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</si>
  <si>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</si>
  <si>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</si>
  <si>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</si>
  <si>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</si>
  <si>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</si>
  <si>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</si>
  <si>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</si>
  <si>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</si>
  <si>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</si>
  <si>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</si>
  <si>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</si>
  <si>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</si>
  <si>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</si>
  <si>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</si>
  <si>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</si>
  <si>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</si>
  <si>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</si>
  <si>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</si>
  <si>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</si>
  <si>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</si>
  <si>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</si>
  <si>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</si>
  <si>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</si>
  <si>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</si>
  <si>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</si>
  <si>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</si>
  <si>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</si>
  <si>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</si>
  <si>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</si>
  <si>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</si>
  <si>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</si>
  <si>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</si>
  <si>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</si>
  <si>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</si>
  <si>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</si>
  <si>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</si>
  <si>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</si>
  <si>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</si>
  <si>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</si>
  <si>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</si>
  <si>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</si>
  <si>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</si>
  <si>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</si>
  <si>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</si>
  <si>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</si>
  <si>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</si>
  <si>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</si>
  <si>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</si>
  <si>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</si>
  <si>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</si>
  <si>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</si>
  <si>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</si>
  <si>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</si>
  <si>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</si>
  <si>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</si>
  <si>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</si>
  <si>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</si>
  <si>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</si>
  <si>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</si>
  <si>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</si>
  <si>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</si>
  <si>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</si>
  <si>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</si>
  <si>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</si>
  <si>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</si>
  <si>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</si>
  <si>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</si>
  <si>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</si>
  <si>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</si>
  <si>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</si>
  <si>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</si>
  <si>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</si>
  <si>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</si>
  <si>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</si>
  <si>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</si>
  <si>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</si>
  <si>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</si>
  <si>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</si>
  <si>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</si>
  <si>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</si>
  <si>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</si>
  <si>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</si>
  <si>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</si>
  <si>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</si>
  <si>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</si>
  <si>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</si>
  <si>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</si>
  <si>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</si>
  <si>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</si>
  <si>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</si>
  <si>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</si>
  <si>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</si>
  <si>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</si>
  <si>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</si>
  <si>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</si>
  <si>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</si>
  <si>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</si>
  <si>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一般会計</t>
  </si>
  <si>
    <t>嬉野市国民健康保険特別会計</t>
  </si>
  <si>
    <t>嬉野市下水道事業会計（農業集落排水事業）</t>
  </si>
  <si>
    <t>嬉野市下水道事業会計（公共下水道事業）</t>
  </si>
  <si>
    <t>嬉野市下水道事業会計（特定地域生活排水処理事業）</t>
  </si>
  <si>
    <t>嬉野市嬉野都市計画事業嬉野温泉駅周辺土地区画整理事業費特別会計</t>
  </si>
  <si>
    <t>嬉野市後期高齢者医療特別会計</t>
  </si>
  <si>
    <t>▲ 0.00</t>
  </si>
  <si>
    <t>その他会計（赤字）</t>
  </si>
  <si>
    <t>その他会計（黒字）</t>
  </si>
  <si>
    <t>R01</t>
    <phoneticPr fontId="5"/>
  </si>
  <si>
    <t>R02</t>
    <phoneticPr fontId="5"/>
  </si>
  <si>
    <t>R03</t>
    <phoneticPr fontId="5"/>
  </si>
  <si>
    <t>R04</t>
    <phoneticPr fontId="5"/>
  </si>
  <si>
    <t>R05</t>
    <phoneticPr fontId="5"/>
  </si>
  <si>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</si>
  <si>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2">
      <t>キトウ</t>
    </rPh>
    <rPh sb="2" eb="4">
      <t>チク</t>
    </rPh>
    <rPh sb="4" eb="6">
      <t>コウイキ</t>
    </rPh>
    <rPh sb="6" eb="9">
      <t>シチョウソン</t>
    </rPh>
    <rPh sb="9" eb="10">
      <t>ケン</t>
    </rPh>
    <rPh sb="10" eb="12">
      <t>クミアイ</t>
    </rPh>
    <phoneticPr fontId="2"/>
  </si>
  <si>
    <t>杵藤地区広域市町村圏組合(特別会計)</t>
    <rPh sb="0" eb="2">
      <t>キトウ</t>
    </rPh>
    <rPh sb="2" eb="4">
      <t>チク</t>
    </rPh>
    <rPh sb="4" eb="6">
      <t>コウイキ</t>
    </rPh>
    <rPh sb="6" eb="9">
      <t>シチョウソン</t>
    </rPh>
    <rPh sb="9" eb="10">
      <t>ケン</t>
    </rPh>
    <rPh sb="10" eb="12">
      <t>クミアイ</t>
    </rPh>
    <rPh sb="13" eb="15">
      <t>トクベツ</t>
    </rPh>
    <rPh sb="15" eb="17">
      <t>カイケイ</t>
    </rPh>
    <phoneticPr fontId="2"/>
  </si>
  <si>
    <t>佐賀県後期高齢者医療広域連合</t>
    <rPh sb="0" eb="3">
      <t>サガケン</t>
    </rPh>
    <rPh sb="3" eb="8">
      <t>コウキコウレイシャ</t>
    </rPh>
    <rPh sb="8" eb="10">
      <t>イリョウ</t>
    </rPh>
    <rPh sb="10" eb="12">
      <t>コウイキ</t>
    </rPh>
    <rPh sb="12" eb="14">
      <t>レンゴウ</t>
    </rPh>
    <phoneticPr fontId="2"/>
  </si>
  <si>
    <t>佐賀県後期高齢者医療広域連合(医療)</t>
    <rPh sb="0" eb="3">
      <t>サガケン</t>
    </rPh>
    <rPh sb="3" eb="8">
      <t>コウキコウレイシャ</t>
    </rPh>
    <rPh sb="8" eb="10">
      <t>イリョウ</t>
    </rPh>
    <rPh sb="10" eb="12">
      <t>コウイキ</t>
    </rPh>
    <rPh sb="12" eb="14">
      <t>レンゴウ</t>
    </rPh>
    <rPh sb="15" eb="17">
      <t>イリョウ</t>
    </rPh>
    <phoneticPr fontId="2"/>
  </si>
  <si>
    <t>佐賀県市町総合事務組合</t>
    <rPh sb="0" eb="3">
      <t>サガケン</t>
    </rPh>
    <rPh sb="3" eb="5">
      <t>シマチ</t>
    </rPh>
    <rPh sb="5" eb="7">
      <t>ソウゴウ</t>
    </rPh>
    <rPh sb="7" eb="11">
      <t>ジムクミアイ</t>
    </rPh>
    <phoneticPr fontId="2"/>
  </si>
  <si>
    <t>佐賀県市町総合事務組合(交通災害)</t>
    <rPh sb="0" eb="3">
      <t>サガケン</t>
    </rPh>
    <rPh sb="3" eb="5">
      <t>シマチ</t>
    </rPh>
    <rPh sb="5" eb="7">
      <t>ソウゴウ</t>
    </rPh>
    <rPh sb="7" eb="11">
      <t>ジムクミアイ</t>
    </rPh>
    <rPh sb="12" eb="14">
      <t>コウツウ</t>
    </rPh>
    <rPh sb="14" eb="16">
      <t>サイガイ</t>
    </rPh>
    <phoneticPr fontId="2"/>
  </si>
  <si>
    <t>佐賀県西部広域環境組合</t>
    <rPh sb="0" eb="3">
      <t>サガケン</t>
    </rPh>
    <rPh sb="3" eb="5">
      <t>セイブ</t>
    </rPh>
    <rPh sb="5" eb="7">
      <t>コウイキ</t>
    </rPh>
    <rPh sb="7" eb="9">
      <t>カンキョウ</t>
    </rPh>
    <rPh sb="9" eb="11">
      <t>クミアイ</t>
    </rPh>
    <phoneticPr fontId="2"/>
  </si>
  <si>
    <t>佐賀西部広域水道企業団(用水事業会計)</t>
    <rPh sb="0" eb="4">
      <t>サガセイブ</t>
    </rPh>
    <rPh sb="4" eb="6">
      <t>コウイキ</t>
    </rPh>
    <rPh sb="6" eb="8">
      <t>スイドウ</t>
    </rPh>
    <rPh sb="8" eb="11">
      <t>キギョウダン</t>
    </rPh>
    <rPh sb="12" eb="14">
      <t>ヨウスイ</t>
    </rPh>
    <rPh sb="14" eb="16">
      <t>ジギョウ</t>
    </rPh>
    <rPh sb="16" eb="18">
      <t>カイケイ</t>
    </rPh>
    <phoneticPr fontId="2"/>
  </si>
  <si>
    <t>佐賀西部広域水道企業団(水道事業会計)</t>
    <rPh sb="0" eb="4">
      <t>サガセイブ</t>
    </rPh>
    <rPh sb="4" eb="6">
      <t>コウイキ</t>
    </rPh>
    <rPh sb="6" eb="8">
      <t>スイドウ</t>
    </rPh>
    <rPh sb="8" eb="11">
      <t>キギョウダン</t>
    </rPh>
    <rPh sb="12" eb="14">
      <t>スイドウ</t>
    </rPh>
    <rPh sb="14" eb="16">
      <t>ジギョウ</t>
    </rPh>
    <rPh sb="16" eb="18">
      <t>カイケイ</t>
    </rPh>
    <phoneticPr fontId="2"/>
  </si>
  <si>
    <t>嬉野市土地開発公社</t>
    <phoneticPr fontId="2"/>
  </si>
  <si>
    <t>〇</t>
    <phoneticPr fontId="2"/>
  </si>
  <si>
    <t>-</t>
    <phoneticPr fontId="2"/>
  </si>
  <si>
    <t>公共施設建設基金</t>
    <rPh sb="0" eb="4">
      <t>コウキョウシセツ</t>
    </rPh>
    <rPh sb="4" eb="8">
      <t>ケンセツキキン</t>
    </rPh>
    <phoneticPr fontId="5"/>
  </si>
  <si>
    <t>ふるさと応援寄附金基金</t>
    <rPh sb="4" eb="6">
      <t>オウエン</t>
    </rPh>
    <rPh sb="6" eb="9">
      <t>キフキン</t>
    </rPh>
    <rPh sb="9" eb="11">
      <t>キキン</t>
    </rPh>
    <phoneticPr fontId="2"/>
  </si>
  <si>
    <t>合併振興基金</t>
    <rPh sb="0" eb="6">
      <t>ガッペイシンコウキキン</t>
    </rPh>
    <phoneticPr fontId="2"/>
  </si>
  <si>
    <t>地域づくり推進事業基金</t>
    <rPh sb="0" eb="2">
      <t>チイキ</t>
    </rPh>
    <rPh sb="5" eb="9">
      <t>スイシンジギョウ</t>
    </rPh>
    <rPh sb="9" eb="11">
      <t>キキン</t>
    </rPh>
    <phoneticPr fontId="2"/>
  </si>
  <si>
    <t>地域福祉基金</t>
    <rPh sb="0" eb="6">
      <t>チイキフクシキキン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</si>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</sst>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FDC8-4FE6-8F0F-1889505588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59597</c:v>
                </c:pt>
                <c:pt idx="1">
                  <c:v>84998</c:v>
                </c:pt>
                <c:pt idx="2">
                  <c:v>64104</c:v>
                </c:pt>
                <c:pt idx="3">
                  <c:v>109361</c:v>
                </c:pt>
                <c:pt idx="4">
                  <c:v>81334</c:v>
                </c:pt>
              </c:numCache>
            </c:numRef>
          </c:val>
          <c:smooth val="0"/>
          <c:extLst>
            <c:ext xmlns:c16="http://schemas.microsoft.com/office/drawing/2014/chart" uri="{C3380CC4-5D6E-409C-BE32-E72D297353CC}">
              <c16:uniqueId val="{00000001-FDC8-4FE6-8F0F-1889505588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7.13</c:v>
                </c:pt>
                <c:pt idx="1">
                  <c:v>8.1999999999999993</c:v>
                </c:pt>
                <c:pt idx="2">
                  <c:v>10.68</c:v>
                </c:pt>
                <c:pt idx="3">
                  <c:v>9.92</c:v>
                </c:pt>
                <c:pt idx="4">
                  <c:v>7.48</c:v>
                </c:pt>
              </c:numCache>
            </c:numRef>
          </c:val>
          <c:extLst>
            <c:ext xmlns:c16="http://schemas.microsoft.com/office/drawing/2014/chart" uri="{C3380CC4-5D6E-409C-BE32-E72D297353CC}">
              <c16:uniqueId val="{00000000-0DF3-46F5-ABE6-E484FEF9F3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41.14</c:v>
                </c:pt>
                <c:pt idx="1">
                  <c:v>41.06</c:v>
                </c:pt>
                <c:pt idx="2">
                  <c:v>43.69</c:v>
                </c:pt>
                <c:pt idx="3">
                  <c:v>49.66</c:v>
                </c:pt>
                <c:pt idx="4">
                  <c:v>52.29</c:v>
                </c:pt>
              </c:numCache>
            </c:numRef>
          </c:val>
          <c:extLst>
            <c:ext xmlns:c16="http://schemas.microsoft.com/office/drawing/2014/chart" uri="{C3380CC4-5D6E-409C-BE32-E72D297353CC}">
              <c16:uniqueId val="{00000001-0DF3-46F5-ABE6-E484FEF9F3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c:v>
                </c:pt>
                <c:pt idx="1">
                  <c:v>2.4900000000000002</c:v>
                </c:pt>
                <c:pt idx="2">
                  <c:v>6.79</c:v>
                </c:pt>
                <c:pt idx="3">
                  <c:v>3.79</c:v>
                </c:pt>
                <c:pt idx="4">
                  <c:v>-0.15</c:v>
                </c:pt>
              </c:numCache>
            </c:numRef>
          </c:val>
          <c:smooth val="0"/>
          <c:extLst>
            <c:ext xmlns:c16="http://schemas.microsoft.com/office/drawing/2014/chart" uri="{C3380CC4-5D6E-409C-BE32-E72D297353CC}">
              <c16:uniqueId val="{00000002-0DF3-46F5-ABE6-E484FEF9F3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15.25</c:v>
                </c:pt>
                <c:pt idx="2">
                  <c:v>#N/A</c:v>
                </c:pt>
                <c:pt idx="3">
                  <c:v>0.53</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5838-4974-9960-9AB0362240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38-4974-9960-9AB0362240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38-4974-9960-9AB036224049}"/>
            </c:ext>
          </c:extLst>
        </c:ser>
        <c:ser>
          <c:idx val="3"/>
          <c:order val="3"/>
          <c:tx>
            <c:strRef>
              <c:f>データシート!$A$30</c:f>
              <c:strCache>
                <c:ptCount val="1"/>
                <c:pt idx="0">
                  <c:v>嬉野市後期高齢者医療特別会計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838-4974-9960-9AB036224049}"/>
            </c:ext>
          </c:extLst>
        </c:ser>
        <c:ser>
          <c:idx val="4"/>
          <c:order val="4"/>
          <c:tx>
            <c:strRef>
              <c:f>データシート!$A$31</c:f>
              <c:strCache>
                <c:ptCount val="1"/>
                <c:pt idx="0">
                  <c:v>嬉野市嬉野都市計画事業嬉野温泉駅周辺土地区画整理事業費特別会計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0.2</c:v>
                </c:pt>
                <c:pt idx="4">
                  <c:v>#N/A</c:v>
                </c:pt>
                <c:pt idx="5">
                  <c:v>0.04</c:v>
                </c:pt>
                <c:pt idx="6">
                  <c:v>#N/A</c:v>
                </c:pt>
                <c:pt idx="7">
                  <c:v>0.21</c:v>
                </c:pt>
                <c:pt idx="8">
                  <c:v>#N/A</c:v>
                </c:pt>
                <c:pt idx="9">
                  <c:v>0.05</c:v>
                </c:pt>
              </c:numCache>
            </c:numRef>
          </c:val>
          <c:extLst>
            <c:ext xmlns:c16="http://schemas.microsoft.com/office/drawing/2014/chart" uri="{C3380CC4-5D6E-409C-BE32-E72D297353CC}">
              <c16:uniqueId val="{00000004-5838-4974-9960-9AB036224049}"/>
            </c:ext>
          </c:extLst>
        </c:ser>
        <c:ser>
          <c:idx val="5"/>
          <c:order val="5"/>
          <c:tx>
            <c:strRef>
              <c:f>データシート!$A$32</c:f>
              <c:strCache>
                <c:ptCount val="1"/>
                <c:pt idx="0">
                  <c:v>嬉野市下水道事業会計（特定地域生活排水処理事業）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0.14000000000000001</c:v>
                </c:pt>
                <c:pt idx="6">
                  <c:v>#N/A</c:v>
                </c:pt>
                <c:pt idx="7">
                  <c:v>0.2</c:v>
                </c:pt>
                <c:pt idx="8">
                  <c:v>#N/A</c:v>
                </c:pt>
                <c:pt idx="9">
                  <c:v>0.42</c:v>
                </c:pt>
              </c:numCache>
            </c:numRef>
          </c:val>
          <c:extLst>
            <c:ext xmlns:c16="http://schemas.microsoft.com/office/drawing/2014/chart" uri="{C3380CC4-5D6E-409C-BE32-E72D297353CC}">
              <c16:uniqueId val="{00000005-5838-4974-9960-9AB036224049}"/>
            </c:ext>
          </c:extLst>
        </c:ser>
        <c:ser>
          <c:idx val="6"/>
          <c:order val="6"/>
          <c:tx>
            <c:strRef>
              <c:f>データシート!$A$33</c:f>
              <c:strCache>
                <c:ptCount val="1"/>
                <c:pt idx="0">
                  <c:v>嬉野市下水道事業会計（公共下水道事業）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0.21</c:v>
                </c:pt>
                <c:pt idx="4">
                  <c:v>#N/A</c:v>
                </c:pt>
                <c:pt idx="5">
                  <c:v>0.08</c:v>
                </c:pt>
                <c:pt idx="6">
                  <c:v>#N/A</c:v>
                </c:pt>
                <c:pt idx="7">
                  <c:v>0.49</c:v>
                </c:pt>
                <c:pt idx="8">
                  <c:v>#N/A</c:v>
                </c:pt>
                <c:pt idx="9">
                  <c:v>0.77</c:v>
                </c:pt>
              </c:numCache>
            </c:numRef>
          </c:val>
          <c:extLst>
            <c:ext xmlns:c16="http://schemas.microsoft.com/office/drawing/2014/chart" uri="{C3380CC4-5D6E-409C-BE32-E72D297353CC}">
              <c16:uniqueId val="{00000006-5838-4974-9960-9AB036224049}"/>
            </c:ext>
          </c:extLst>
        </c:ser>
        <c:ser>
          <c:idx val="7"/>
          <c:order val="7"/>
          <c:tx>
            <c:strRef>
              <c:f>データシート!$A$34</c:f>
              <c:strCache>
                <c:ptCount val="1"/>
                <c:pt idx="0">
                  <c:v>嬉野市下水道事業会計（農業集落排水事業）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0.15</c:v>
                </c:pt>
                <c:pt idx="4">
                  <c:v>#N/A</c:v>
                </c:pt>
                <c:pt idx="5">
                  <c:v>0.17</c:v>
                </c:pt>
                <c:pt idx="6">
                  <c:v>#N/A</c:v>
                </c:pt>
                <c:pt idx="7">
                  <c:v>0.33</c:v>
                </c:pt>
                <c:pt idx="8">
                  <c:v>#N/A</c:v>
                </c:pt>
                <c:pt idx="9">
                  <c:v>0.83</c:v>
                </c:pt>
              </c:numCache>
            </c:numRef>
          </c:val>
          <c:extLst>
            <c:ext xmlns:c16="http://schemas.microsoft.com/office/drawing/2014/chart" uri="{C3380CC4-5D6E-409C-BE32-E72D297353CC}">
              <c16:uniqueId val="{00000007-5838-4974-9960-9AB036224049}"/>
            </c:ext>
          </c:extLst>
        </c:ser>
        <c:ser>
          <c:idx val="8"/>
          <c:order val="8"/>
          <c:tx>
            <c:strRef>
              <c:f>データシート!$A$35</c:f>
              <c:strCache>
                <c:ptCount val="1"/>
                <c:pt idx="0">
                  <c:v>嬉野市国民健康保険特別会計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1.22</c:v>
                </c:pt>
                <c:pt idx="4">
                  <c:v>#N/A</c:v>
                </c:pt>
                <c:pt idx="5">
                  <c:v>1.48</c:v>
                </c:pt>
                <c:pt idx="6">
                  <c:v>#N/A</c:v>
                </c:pt>
                <c:pt idx="7">
                  <c:v>1.75</c:v>
                </c:pt>
                <c:pt idx="8">
                  <c:v>#N/A</c:v>
                </c:pt>
                <c:pt idx="9">
                  <c:v>2.56</c:v>
                </c:pt>
              </c:numCache>
            </c:numRef>
          </c:val>
          <c:extLst>
            <c:ext xmlns:c16="http://schemas.microsoft.com/office/drawing/2014/chart" uri="{C3380CC4-5D6E-409C-BE32-E72D297353CC}">
              <c16:uniqueId val="{00000008-5838-4974-9960-9AB0362240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7.96</c:v>
                </c:pt>
                <c:pt idx="4">
                  <c:v>#N/A</c:v>
                </c:pt>
                <c:pt idx="5">
                  <c:v>9.66</c:v>
                </c:pt>
                <c:pt idx="6">
                  <c:v>#N/A</c:v>
                </c:pt>
                <c:pt idx="7">
                  <c:v>9.69</c:v>
                </c:pt>
                <c:pt idx="8">
                  <c:v>#N/A</c:v>
                </c:pt>
                <c:pt idx="9">
                  <c:v>7.43</c:v>
                </c:pt>
              </c:numCache>
            </c:numRef>
          </c:val>
          <c:extLst>
            <c:ext xmlns:c16="http://schemas.microsoft.com/office/drawing/2014/chart" uri="{C3380CC4-5D6E-409C-BE32-E72D297353CC}">
              <c16:uniqueId val="{00000009-5838-4974-9960-9AB0362240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1361</c:v>
                </c:pt>
                <c:pt idx="5">
                  <c:v>1342</c:v>
                </c:pt>
                <c:pt idx="8">
                  <c:v>1335</c:v>
                </c:pt>
                <c:pt idx="11">
                  <c:v>1318</c:v>
                </c:pt>
                <c:pt idx="14">
                  <c:v>1140</c:v>
                </c:pt>
              </c:numCache>
            </c:numRef>
          </c:val>
          <c:extLst>
            <c:ext xmlns:c16="http://schemas.microsoft.com/office/drawing/2014/chart" uri="{C3380CC4-5D6E-409C-BE32-E72D297353CC}">
              <c16:uniqueId val="{00000000-3D5E-445F-A6B8-E9AAC3835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5E-445F-A6B8-E9AAC3835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5E-445F-A6B8-E9AAC3835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139</c:v>
                </c:pt>
                <c:pt idx="6">
                  <c:v>128</c:v>
                </c:pt>
                <c:pt idx="9">
                  <c:v>132</c:v>
                </c:pt>
                <c:pt idx="12">
                  <c:v>138</c:v>
                </c:pt>
              </c:numCache>
            </c:numRef>
          </c:val>
          <c:extLst>
            <c:ext xmlns:c16="http://schemas.microsoft.com/office/drawing/2014/chart" uri="{C3380CC4-5D6E-409C-BE32-E72D297353CC}">
              <c16:uniqueId val="{00000003-3D5E-445F-A6B8-E9AAC3835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448</c:v>
                </c:pt>
                <c:pt idx="3">
                  <c:v>426</c:v>
                </c:pt>
                <c:pt idx="6">
                  <c:v>441</c:v>
                </c:pt>
                <c:pt idx="9">
                  <c:v>269</c:v>
                </c:pt>
                <c:pt idx="12">
                  <c:v>266</c:v>
                </c:pt>
              </c:numCache>
            </c:numRef>
          </c:val>
          <c:extLst>
            <c:ext xmlns:c16="http://schemas.microsoft.com/office/drawing/2014/chart" uri="{C3380CC4-5D6E-409C-BE32-E72D297353CC}">
              <c16:uniqueId val="{00000004-3D5E-445F-A6B8-E9AAC3835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5E-445F-A6B8-E9AAC3835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5E-445F-A6B8-E9AAC3835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1431</c:v>
                </c:pt>
                <c:pt idx="3">
                  <c:v>1444</c:v>
                </c:pt>
                <c:pt idx="6">
                  <c:v>1426</c:v>
                </c:pt>
                <c:pt idx="9">
                  <c:v>1437</c:v>
                </c:pt>
                <c:pt idx="12">
                  <c:v>1345</c:v>
                </c:pt>
              </c:numCache>
            </c:numRef>
          </c:val>
          <c:extLst>
            <c:ext xmlns:c16="http://schemas.microsoft.com/office/drawing/2014/chart" uri="{C3380CC4-5D6E-409C-BE32-E72D297353CC}">
              <c16:uniqueId val="{00000007-3D5E-445F-A6B8-E9AAC3835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633</c:v>
                </c:pt>
                <c:pt idx="2">
                  <c:v>#N/A</c:v>
                </c:pt>
                <c:pt idx="3">
                  <c:v>#N/A</c:v>
                </c:pt>
                <c:pt idx="4">
                  <c:v>667</c:v>
                </c:pt>
                <c:pt idx="5">
                  <c:v>#N/A</c:v>
                </c:pt>
                <c:pt idx="6">
                  <c:v>#N/A</c:v>
                </c:pt>
                <c:pt idx="7">
                  <c:v>660</c:v>
                </c:pt>
                <c:pt idx="8">
                  <c:v>#N/A</c:v>
                </c:pt>
                <c:pt idx="9">
                  <c:v>#N/A</c:v>
                </c:pt>
                <c:pt idx="10">
                  <c:v>520</c:v>
                </c:pt>
                <c:pt idx="11">
                  <c:v>#N/A</c:v>
                </c:pt>
                <c:pt idx="12">
                  <c:v>#N/A</c:v>
                </c:pt>
                <c:pt idx="13">
                  <c:v>609</c:v>
                </c:pt>
                <c:pt idx="14">
                  <c:v>#N/A</c:v>
                </c:pt>
              </c:numCache>
            </c:numRef>
          </c:val>
          <c:smooth val="0"/>
          <c:extLst>
            <c:ext xmlns:c16="http://schemas.microsoft.com/office/drawing/2014/chart" uri="{C3380CC4-5D6E-409C-BE32-E72D297353CC}">
              <c16:uniqueId val="{00000008-3D5E-445F-A6B8-E9AAC3835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11546</c:v>
                </c:pt>
                <c:pt idx="5">
                  <c:v>11859</c:v>
                </c:pt>
                <c:pt idx="8">
                  <c:v>11263</c:v>
                </c:pt>
                <c:pt idx="11">
                  <c:v>10589</c:v>
                </c:pt>
                <c:pt idx="14">
                  <c:v>9868</c:v>
                </c:pt>
              </c:numCache>
            </c:numRef>
          </c:val>
          <c:extLst>
            <c:ext xmlns:c16="http://schemas.microsoft.com/office/drawing/2014/chart" uri="{C3380CC4-5D6E-409C-BE32-E72D297353CC}">
              <c16:uniqueId val="{00000000-30AC-4227-B755-D14F189081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c:v>
                </c:pt>
                <c:pt idx="5">
                  <c:v>88</c:v>
                </c:pt>
                <c:pt idx="8">
                  <c:v>64</c:v>
                </c:pt>
                <c:pt idx="11">
                  <c:v>50</c:v>
                </c:pt>
                <c:pt idx="14">
                  <c:v>36</c:v>
                </c:pt>
              </c:numCache>
            </c:numRef>
          </c:val>
          <c:extLst>
            <c:ext xmlns:c16="http://schemas.microsoft.com/office/drawing/2014/chart" uri="{C3380CC4-5D6E-409C-BE32-E72D297353CC}">
              <c16:uniqueId val="{00000001-30AC-4227-B755-D14F189081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7195</c:v>
                </c:pt>
                <c:pt idx="5">
                  <c:v>7708</c:v>
                </c:pt>
                <c:pt idx="8">
                  <c:v>8626</c:v>
                </c:pt>
                <c:pt idx="11">
                  <c:v>9055</c:v>
                </c:pt>
                <c:pt idx="14">
                  <c:v>9443</c:v>
                </c:pt>
              </c:numCache>
            </c:numRef>
          </c:val>
          <c:extLst>
            <c:ext xmlns:c16="http://schemas.microsoft.com/office/drawing/2014/chart" uri="{C3380CC4-5D6E-409C-BE32-E72D297353CC}">
              <c16:uniqueId val="{00000002-30AC-4227-B755-D14F189081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AC-4227-B755-D14F189081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AC-4227-B755-D14F189081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AC-4227-B755-D14F189081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1770</c:v>
                </c:pt>
                <c:pt idx="3">
                  <c:v>1882</c:v>
                </c:pt>
                <c:pt idx="6">
                  <c:v>1828</c:v>
                </c:pt>
                <c:pt idx="9">
                  <c:v>1710</c:v>
                </c:pt>
                <c:pt idx="12">
                  <c:v>1578</c:v>
                </c:pt>
              </c:numCache>
            </c:numRef>
          </c:val>
          <c:extLst>
            <c:ext xmlns:c16="http://schemas.microsoft.com/office/drawing/2014/chart" uri="{C3380CC4-5D6E-409C-BE32-E72D297353CC}">
              <c16:uniqueId val="{00000006-30AC-4227-B755-D14F189081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1366</c:v>
                </c:pt>
                <c:pt idx="3">
                  <c:v>1407</c:v>
                </c:pt>
                <c:pt idx="6">
                  <c:v>1325</c:v>
                </c:pt>
                <c:pt idx="9">
                  <c:v>1296</c:v>
                </c:pt>
                <c:pt idx="12">
                  <c:v>1144</c:v>
                </c:pt>
              </c:numCache>
            </c:numRef>
          </c:val>
          <c:extLst>
            <c:ext xmlns:c16="http://schemas.microsoft.com/office/drawing/2014/chart" uri="{C3380CC4-5D6E-409C-BE32-E72D297353CC}">
              <c16:uniqueId val="{00000007-30AC-4227-B755-D14F189081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5646</c:v>
                </c:pt>
                <c:pt idx="3">
                  <c:v>5232</c:v>
                </c:pt>
                <c:pt idx="6">
                  <c:v>5242</c:v>
                </c:pt>
                <c:pt idx="9">
                  <c:v>4187</c:v>
                </c:pt>
                <c:pt idx="12">
                  <c:v>4299</c:v>
                </c:pt>
              </c:numCache>
            </c:numRef>
          </c:val>
          <c:extLst>
            <c:ext xmlns:c16="http://schemas.microsoft.com/office/drawing/2014/chart" uri="{C3380CC4-5D6E-409C-BE32-E72D297353CC}">
              <c16:uniqueId val="{00000008-30AC-4227-B755-D14F189081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1767</c:v>
                </c:pt>
                <c:pt idx="3">
                  <c:v>1387</c:v>
                </c:pt>
                <c:pt idx="6">
                  <c:v>1388</c:v>
                </c:pt>
                <c:pt idx="9">
                  <c:v>1390</c:v>
                </c:pt>
                <c:pt idx="12">
                  <c:v>1394</c:v>
                </c:pt>
              </c:numCache>
            </c:numRef>
          </c:val>
          <c:extLst>
            <c:ext xmlns:c16="http://schemas.microsoft.com/office/drawing/2014/chart" uri="{C3380CC4-5D6E-409C-BE32-E72D297353CC}">
              <c16:uniqueId val="{00000009-30AC-4227-B755-D14F189081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12046</c:v>
                </c:pt>
                <c:pt idx="3">
                  <c:v>11528</c:v>
                </c:pt>
                <c:pt idx="6">
                  <c:v>10777</c:v>
                </c:pt>
                <c:pt idx="9">
                  <c:v>10227</c:v>
                </c:pt>
                <c:pt idx="12">
                  <c:v>9393</c:v>
                </c:pt>
              </c:numCache>
            </c:numRef>
          </c:val>
          <c:extLst>
            <c:ext xmlns:c16="http://schemas.microsoft.com/office/drawing/2014/chart" uri="{C3380CC4-5D6E-409C-BE32-E72D297353CC}">
              <c16:uniqueId val="{0000000A-30AC-4227-B755-D14F189081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3752</c:v>
                </c:pt>
                <c:pt idx="2">
                  <c:v>#N/A</c:v>
                </c:pt>
                <c:pt idx="3">
                  <c:v>#N/A</c:v>
                </c:pt>
                <c:pt idx="4">
                  <c:v>1781</c:v>
                </c:pt>
                <c:pt idx="5">
                  <c:v>#N/A</c:v>
                </c:pt>
                <c:pt idx="6">
                  <c:v>#N/A</c:v>
                </c:pt>
                <c:pt idx="7">
                  <c:v>607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AC-4227-B755-D14F189081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3600</c:v>
                </c:pt>
                <c:pt idx="1">
                  <c:v>3988</c:v>
                </c:pt>
                <c:pt idx="2">
                  <c:v>4175</c:v>
                </c:pt>
              </c:numCache>
            </c:numRef>
          </c:val>
          <c:extLst>
            <c:ext xmlns:c16="http://schemas.microsoft.com/office/drawing/2014/chart" uri="{C3380CC4-5D6E-409C-BE32-E72D297353CC}">
              <c16:uniqueId val="{00000000-F308-456F-A80F-D8D089F57B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1162</c:v>
                </c:pt>
                <c:pt idx="1">
                  <c:v>1168</c:v>
                </c:pt>
                <c:pt idx="2">
                  <c:v>1097</c:v>
                </c:pt>
              </c:numCache>
            </c:numRef>
          </c:val>
          <c:extLst>
            <c:ext xmlns:c16="http://schemas.microsoft.com/office/drawing/2014/chart" uri="{C3380CC4-5D6E-409C-BE32-E72D297353CC}">
              <c16:uniqueId val="{00000001-F308-456F-A80F-D8D089F57B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5103</c:v>
                </c:pt>
                <c:pt idx="1">
                  <c:v>5109</c:v>
                </c:pt>
                <c:pt idx="2">
                  <c:v>5255</c:v>
                </c:pt>
              </c:numCache>
            </c:numRef>
          </c:val>
          <c:extLst>
            <c:ext xmlns:c16="http://schemas.microsoft.com/office/drawing/2014/chart" uri="{C3380CC4-5D6E-409C-BE32-E72D297353CC}">
              <c16:uniqueId val="{00000002-F308-456F-A80F-D8D089F57B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24,760
24,529
126.41
20,545,373
19,788,475
597,588
7,984,784
9,393,498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財政力指数は類似団体平均値よりやや低く、また県内他市町と比べても同様に低い結果となった。令和５年度の収入面については固定資産税や個人住民税などの地方税収入が増加したが、ふるさと応援寄附金は減少し、全体としては昨年度と比べ微減となった。需要面は増加傾向にあるため、今後も税収の増加を図るとともに、引き続き、企業誘致や交流人口の増加対策に積極的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分母の市税は増加したが、普通交付税や臨時財政対策債が減少し、分母全体では減少した。分子については、これまでコロナ禍によって縮小延期していた事業が従来の規模に回復したことにより経常一般財源が増加した。またこれまで経常事業に充当していたふるさと応援寄附金の一部を公共施設建設基金への積立に充てたことにより、昨年に比べ経常一般財源が増え、経常収支比率が昨年より悪化した。</a:t>
          </a:r>
          <a:endParaRPr lang="en-US" altLang="ja-JP" sz="110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2052"/>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119634</xdr:rowOff>
    </xdr:from>
    <xdr:to>
      <xdr:col>19</xdr:col>
      <xdr:colOff>133350</xdr:colOff>
      <xdr:row>60</xdr:row>
      <xdr:rowOff>35052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351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60</xdr:row>
      <xdr:rowOff>92964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351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62</xdr:row>
      <xdr:rowOff>92710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79964"/>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68834</xdr:rowOff>
    </xdr:from>
    <xdr:to>
      <xdr:col>15</xdr:col>
      <xdr:colOff>133350</xdr:colOff>
      <xdr:row>59</xdr:row>
      <xdr:rowOff>170434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前年度に比べ人口一人当たりの人件費・物件費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したが類似団体や県内他市町と比べると高くなっている。このうち物件費については、市体育館の解体費用や、道の駅の運営が令和５年度から本格的に始まったことにより増加したが、ふるさと応援寄附金の返礼に係る経費が前年に比べ減少したことにより、全体としては減少し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132367</xdr:rowOff>
    </xdr:from>
    <xdr:to>
      <xdr:col>23</xdr:col>
      <xdr:colOff>133350</xdr:colOff>
      <xdr:row>82</xdr:row>
      <xdr:rowOff>147493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91267"/>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147493</xdr:rowOff>
    </xdr:from>
    <xdr:to>
      <xdr:col>19</xdr:col>
      <xdr:colOff>133350</xdr:colOff>
      <xdr:row>82</xdr:row>
      <xdr:rowOff>148462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06393"/>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70433</xdr:rowOff>
    </xdr:from>
    <xdr:to>
      <xdr:col>15</xdr:col>
      <xdr:colOff>82550</xdr:colOff>
      <xdr:row>82</xdr:row>
      <xdr:rowOff>148462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9333"/>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156138</xdr:rowOff>
    </xdr:from>
    <xdr:to>
      <xdr:col>11</xdr:col>
      <xdr:colOff>31750</xdr:colOff>
      <xdr:row>82</xdr:row>
      <xdr:rowOff>70433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3588"/>
          <a:ext cx="8890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81567</xdr:rowOff>
    </xdr:from>
    <xdr:to>
      <xdr:col>23</xdr:col>
      <xdr:colOff>184150</xdr:colOff>
      <xdr:row>83</xdr:row>
      <xdr:rowOff>11717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53644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96693</xdr:rowOff>
    </xdr:from>
    <xdr:to>
      <xdr:col>19</xdr:col>
      <xdr:colOff>184150</xdr:colOff>
      <xdr:row>83</xdr:row>
      <xdr:rowOff>26843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11620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1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97662</xdr:rowOff>
    </xdr:from>
    <xdr:to>
      <xdr:col>15</xdr:col>
      <xdr:colOff>133350</xdr:colOff>
      <xdr:row>83</xdr:row>
      <xdr:rowOff>27812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4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19633</xdr:rowOff>
    </xdr:from>
    <xdr:to>
      <xdr:col>11</xdr:col>
      <xdr:colOff>82550</xdr:colOff>
      <xdr:row>82</xdr:row>
      <xdr:rowOff>121233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106010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105338</xdr:rowOff>
    </xdr:from>
    <xdr:to>
      <xdr:col>7</xdr:col>
      <xdr:colOff>31750</xdr:colOff>
      <xdr:row>82</xdr:row>
      <xdr:rowOff>35488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20265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給与制度の適正な運用により類似団体と比較して低く、また県内</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も低水準である。嬉野市は正規職員数の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割強が任期付職員となっており、経験年数によって給与が設定されている事が主な要因である。今後は、人事評価制度の本格的な導入により、成果による給与配分にも取り組む必要がある。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8293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80</xdr:row>
      <xdr:rowOff>147864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86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79829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97971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9672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79120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6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年度に佐賀で開催される国民スポーツ大会に向け職員数は増加した</a:t>
          </a:r>
          <a:r>
            <a:rPr kumimoji="1" lang="ja-JP" altLang="en-US" sz="1100">
              <a:solidFill>
                <a:schemeClr val="dk1"/>
              </a:solidFill>
              <a:effectLst/>
              <a:latin typeface="+mn-lt"/>
              <a:ea typeface="+mn-ea"/>
              <a:cs typeface="+mn-cs"/>
            </a:rPr>
            <a:t>が、人口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人当たり職員数は類似団体平均よりは少なくなっている。</a:t>
          </a:r>
          <a:r>
            <a:rPr kumimoji="1" lang="ja-JP" altLang="ja-JP" sz="1100">
              <a:solidFill>
                <a:schemeClr val="dk1"/>
              </a:solidFill>
              <a:effectLst/>
              <a:latin typeface="+mn-lt"/>
              <a:ea typeface="+mn-ea"/>
              <a:cs typeface="+mn-cs"/>
            </a:rPr>
            <a:t>今後は住民サービスを低下させることがないように人員を確保しつつ、</a:t>
          </a:r>
          <a:r>
            <a:rPr kumimoji="1" lang="ja-JP" altLang="en-US" sz="1100">
              <a:solidFill>
                <a:schemeClr val="dk1"/>
              </a:solidFill>
              <a:effectLst/>
              <a:latin typeface="+mn-lt"/>
              <a:ea typeface="+mn-ea"/>
              <a:cs typeface="+mn-cs"/>
            </a:rPr>
            <a:t>庁舎統合に向けて</a:t>
          </a:r>
          <a:r>
            <a:rPr kumimoji="1" lang="ja-JP" altLang="ja-JP" sz="1100">
              <a:solidFill>
                <a:schemeClr val="dk1"/>
              </a:solidFill>
              <a:effectLst/>
              <a:latin typeface="+mn-lt"/>
              <a:ea typeface="+mn-ea"/>
              <a:cs typeface="+mn-cs"/>
            </a:rPr>
            <a:t>業務委託や業務効率化手法の導入等により、引き続き人員の適正化を進めていく。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32237</xdr:rowOff>
    </xdr:from>
    <xdr:to>
      <xdr:col>81</xdr:col>
      <xdr:colOff>44450</xdr:colOff>
      <xdr:row>60</xdr:row>
      <xdr:rowOff>35052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9237"/>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19830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06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32237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159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20172</xdr:rowOff>
    </xdr:from>
    <xdr:to>
      <xdr:col>72</xdr:col>
      <xdr:colOff>203200</xdr:colOff>
      <xdr:row>60</xdr:row>
      <xdr:rowOff>24595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7172"/>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12129</xdr:rowOff>
    </xdr:from>
    <xdr:to>
      <xdr:col>68</xdr:col>
      <xdr:colOff>152400</xdr:colOff>
      <xdr:row>60</xdr:row>
      <xdr:rowOff>20172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9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155702</xdr:rowOff>
    </xdr:from>
    <xdr:to>
      <xdr:col>81</xdr:col>
      <xdr:colOff>95250</xdr:colOff>
      <xdr:row>60</xdr:row>
      <xdr:rowOff>85852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76979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152887</xdr:rowOff>
    </xdr:from>
    <xdr:to>
      <xdr:col>77</xdr:col>
      <xdr:colOff>95250</xdr:colOff>
      <xdr:row>60</xdr:row>
      <xdr:rowOff>83037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145245</xdr:rowOff>
    </xdr:from>
    <xdr:to>
      <xdr:col>73</xdr:col>
      <xdr:colOff>44450</xdr:colOff>
      <xdr:row>60</xdr:row>
      <xdr:rowOff>75395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85572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140822</xdr:rowOff>
    </xdr:from>
    <xdr:to>
      <xdr:col>68</xdr:col>
      <xdr:colOff>203200</xdr:colOff>
      <xdr:row>60</xdr:row>
      <xdr:rowOff>70972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81149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132779</xdr:rowOff>
    </xdr:from>
    <xdr:to>
      <xdr:col>64</xdr:col>
      <xdr:colOff>152400</xdr:colOff>
      <xdr:row>60</xdr:row>
      <xdr:rowOff>62929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73106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改善したものの、依然として類似団体より高い比率で推移している。</a:t>
          </a:r>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に完成予定の新庁舎建設に伴う新規の起債発行により比率の上昇が見込まれるため、引き続き、起債の抑制や有利な地方債の活用に努め水準を抑えていく。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139398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228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48381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48381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令和元年度までは、公共施設等整備事業に伴う借入金の増加に加え、新幹線嬉野温泉駅周辺整備の本格実施による事業経費の増加により、将来負担比率は類似団体に比べやや高い状態にあった。令和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は新規発行起債額より償還金額が多く、また一部事務組合の地方債残高も減少し、基金残高も増加したことにより将来負担比率はマイナスとなった。</a:t>
          </a:r>
          <a:r>
            <a:rPr kumimoji="1" lang="ja-JP" altLang="en-US"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年度にかけて新庁舎の建設に伴い起債の借入も増加する見通しであるため、適切な起債の発行に努める。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12881</xdr:rowOff>
    </xdr:from>
    <xdr:to>
      <xdr:col>72</xdr:col>
      <xdr:colOff>203200</xdr:colOff>
      <xdr:row>15</xdr:row>
      <xdr:rowOff>49409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13181"/>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49409</xdr:rowOff>
    </xdr:from>
    <xdr:to>
      <xdr:col>68</xdr:col>
      <xdr:colOff>152400</xdr:colOff>
      <xdr:row>17</xdr:row>
      <xdr:rowOff>75353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21159"/>
          <a:ext cx="889000" cy="3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133531</xdr:rowOff>
    </xdr:from>
    <xdr:to>
      <xdr:col>73</xdr:col>
      <xdr:colOff>44450</xdr:colOff>
      <xdr:row>14</xdr:row>
      <xdr:rowOff>63681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73858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170059</xdr:rowOff>
    </xdr:from>
    <xdr:to>
      <xdr:col>68</xdr:col>
      <xdr:colOff>203200</xdr:colOff>
      <xdr:row>15</xdr:row>
      <xdr:rowOff>100209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110386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24,760
24,529
126.41
20,545,373
19,788,475
597,588
7,984,784
9,393,498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年度の人件費に係る経常収支比率は前年度より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より下回っているが、</a:t>
          </a:r>
          <a:r>
            <a:rPr kumimoji="1" lang="ja-JP" altLang="ja-JP" sz="1100">
              <a:solidFill>
                <a:schemeClr val="dk1"/>
              </a:solidFill>
              <a:effectLst/>
              <a:latin typeface="+mn-lt"/>
              <a:ea typeface="+mn-ea"/>
              <a:cs typeface="+mn-cs"/>
            </a:rPr>
            <a:t>佐賀県平均</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。今後庁舎が統合されることにより職員数が適正な数になるよう人員管理に努める。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年度以降は類似団体より低い数値で推移しているが、令和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％増となった。</a:t>
          </a:r>
          <a:r>
            <a:rPr lang="ja-JP" altLang="ja-JP" sz="1100">
              <a:solidFill>
                <a:schemeClr val="dk1"/>
              </a:solidFill>
              <a:effectLst/>
              <a:latin typeface="+mn-lt"/>
              <a:ea typeface="+mn-ea"/>
              <a:cs typeface="+mn-cs"/>
            </a:rPr>
            <a:t>これまでコロナ禍によって縮小延期していた事業が従来</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規模に回復したことにより</a:t>
          </a:r>
          <a:r>
            <a:rPr lang="ja-JP" altLang="en-US" sz="1100">
              <a:solidFill>
                <a:schemeClr val="dk1"/>
              </a:solidFill>
              <a:effectLst/>
              <a:latin typeface="+mn-lt"/>
              <a:ea typeface="+mn-ea"/>
              <a:cs typeface="+mn-cs"/>
            </a:rPr>
            <a:t>増加したものである。</a:t>
          </a:r>
          <a:r>
            <a:rPr kumimoji="1" lang="ja-JP" altLang="ja-JP" sz="1100">
              <a:solidFill>
                <a:schemeClr val="dk1"/>
              </a:solidFill>
              <a:effectLst/>
              <a:latin typeface="+mn-lt"/>
              <a:ea typeface="+mn-ea"/>
              <a:cs typeface="+mn-cs"/>
            </a:rPr>
            <a:t>今後も経常経費の枠配分による予算編成を継続して実施し、物件費の抑制に努める。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年度の扶助費に係る経常収支比率は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増加したが、全国平均</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、佐賀県平均</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を下回った。ただ、今後障害者自立支援関連経費や高校生までの医療費助成に関する経費が増加すると見込まれるため、予防医療の推進や生活保護資格審査等のさらなる適正化を進め、扶助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8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となっており、全国平均</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、佐賀県平均</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と比べ低くなっている。前年度までは類似団体と比較して高い数値で推移していたが、今年度は低い数値となった。要因として令和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年度から下水道事業が法適化し、前年度まで繰出金の費目で支出していたものが、補助金となったためその他に係る経常収支比率が低下した。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5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58</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5043"/>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51357"/>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となっており、全国平均</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や佐賀県平均</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と比べ高く、類似団体</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と比較</a:t>
          </a:r>
          <a:r>
            <a:rPr kumimoji="1" lang="ja-JP" altLang="en-US" sz="1100">
              <a:solidFill>
                <a:schemeClr val="dk1"/>
              </a:solidFill>
              <a:effectLst/>
              <a:latin typeface="+mn-lt"/>
              <a:ea typeface="+mn-ea"/>
              <a:cs typeface="+mn-cs"/>
            </a:rPr>
            <a:t>しても高くなって</a:t>
          </a:r>
          <a:r>
            <a:rPr kumimoji="1" lang="ja-JP" altLang="ja-JP" sz="1100">
              <a:solidFill>
                <a:schemeClr val="dk1"/>
              </a:solidFill>
              <a:effectLst/>
              <a:latin typeface="+mn-lt"/>
              <a:ea typeface="+mn-ea"/>
              <a:cs typeface="+mn-cs"/>
            </a:rPr>
            <a:t>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年度から下水道事業への繰出金が補助金として支出されたことにより数値が高くなっている。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49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75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年度の公債費に係る経常収支比率は</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となり、全国平均</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は上回ったが、</a:t>
          </a:r>
          <a:r>
            <a:rPr kumimoji="1" lang="ja-JP" altLang="ja-JP" sz="1100">
              <a:solidFill>
                <a:schemeClr val="dk1"/>
              </a:solidFill>
              <a:effectLst/>
              <a:latin typeface="+mn-lt"/>
              <a:ea typeface="+mn-ea"/>
              <a:cs typeface="+mn-cs"/>
            </a:rPr>
            <a:t>佐賀県平均</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や類似団体平均</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回った。今後は、新庁舎建設による大型事業を予定しているため、新規発行予定の起債の増加が見込まれるが、補助事業や基金を活用し、起債の適正な発行に努める。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06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156936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04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0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61686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24691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令和元年度までは類似団体平均と同程度で推移していたが、令和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は、ふるさと応援寄附金の多額の繰入等により改善傾向</a:t>
          </a:r>
          <a:r>
            <a:rPr kumimoji="1" lang="ja-JP" altLang="en-US" sz="1100">
              <a:solidFill>
                <a:schemeClr val="dk1"/>
              </a:solidFill>
              <a:effectLst/>
              <a:latin typeface="+mn-lt"/>
              <a:ea typeface="+mn-ea"/>
              <a:cs typeface="+mn-cs"/>
            </a:rPr>
            <a:t>であった。令和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年度はふるさと応援寄附金基金の一部を公共施設建設基金へ充当したため公債費以外の比率が増加した。</a:t>
          </a:r>
          <a:r>
            <a:rPr kumimoji="1" lang="ja-JP" altLang="ja-JP" sz="1100">
              <a:solidFill>
                <a:schemeClr val="dk1"/>
              </a:solidFill>
              <a:effectLst/>
              <a:latin typeface="+mn-lt"/>
              <a:ea typeface="+mn-ea"/>
              <a:cs typeface="+mn-cs"/>
            </a:rPr>
            <a:t>今後も、医療費や各種社会保障費等の自然増による扶助費の増加が見込まれ</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行財政改革の取り組みによる自主財源の確保や、事業の民間委託の推進などにより経費削減に努め、財政基盤の安定化を図っていく。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77</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46888"/>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88138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874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87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77</xdr:row>
      <xdr:rowOff>92711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9743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24,760
24,529
126.41
20,545,373
19,788,475
597,588
7,984,784
9,393,498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5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5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5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5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49750</xdr:rowOff>
    </xdr:from>
    <xdr:to>
      <xdr:col>24</xdr:col>
      <xdr:colOff>63500</xdr:colOff>
      <xdr:row>37</xdr:row>
      <xdr:rowOff>54074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797300" y="639340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5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52215</xdr:rowOff>
    </xdr:from>
    <xdr:to>
      <xdr:col>19</xdr:col>
      <xdr:colOff>177800</xdr:colOff>
      <xdr:row>37</xdr:row>
      <xdr:rowOff>54074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908300" y="6395865"/>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52215</xdr:rowOff>
    </xdr:from>
    <xdr:to>
      <xdr:col>15</xdr:col>
      <xdr:colOff>50800</xdr:colOff>
      <xdr:row>37</xdr:row>
      <xdr:rowOff>71756</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flipV="1">
          <a:off x="2019300" y="6395865"/>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5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71756</xdr:rowOff>
    </xdr:from>
    <xdr:to>
      <xdr:col>10</xdr:col>
      <xdr:colOff>114300</xdr:colOff>
      <xdr:row>37</xdr:row>
      <xdr:rowOff>86790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130300" y="6415406"/>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5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5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170400</xdr:rowOff>
    </xdr:from>
    <xdr:to>
      <xdr:col>24</xdr:col>
      <xdr:colOff>114300</xdr:colOff>
      <xdr:row>37</xdr:row>
      <xdr:rowOff>100550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4584700" y="63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148827</xdr:rowOff>
    </xdr:from>
    <xdr:ext cx="534377" cy="259045"/>
    <xdr:sp macro="" textlink="">
      <xdr:nvSpPr>
        <xdr:cNvPr id="80" name="人件費該当値テキスト">
          <a:extLst>
            <a:ext uri="{FF2B5EF4-FFF2-40B4-BE49-F238E27FC236}">
              <a16:creationId xmlns:a16="http://schemas.microsoft.com/office/drawing/2014/main" id="{00000000-0008-0000-0500-000050000000}"/>
            </a:ext>
          </a:extLst>
        </xdr:cNvPr>
        <xdr:cNvSpPr txBox="1"/>
      </xdr:nvSpPr>
      <xdr:spPr>
        <a:xfrm>
          <a:off x="4686300" y="63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3274</xdr:rowOff>
    </xdr:from>
    <xdr:to>
      <xdr:col>20</xdr:col>
      <xdr:colOff>38100</xdr:colOff>
      <xdr:row>37</xdr:row>
      <xdr:rowOff>104874</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37465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96001</xdr:rowOff>
    </xdr:from>
    <xdr:ext cx="534377"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3530111" y="64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xdr:rowOff>
    </xdr:from>
    <xdr:to>
      <xdr:col>15</xdr:col>
      <xdr:colOff>101600</xdr:colOff>
      <xdr:row>37</xdr:row>
      <xdr:rowOff>103015</xdr:rowOff>
    </xdr:to>
    <xdr:sp macro="" textlink="">
      <xdr:nvSpPr>
        <xdr:cNvPr id="83" name="楕円 82">
          <a:extLst>
            <a:ext uri="{FF2B5EF4-FFF2-40B4-BE49-F238E27FC236}">
              <a16:creationId xmlns:a16="http://schemas.microsoft.com/office/drawing/2014/main" id="{00000000-0008-0000-0500-000053000000}"/>
            </a:ext>
          </a:extLst>
        </xdr:cNvPr>
        <xdr:cNvSpPr/>
      </xdr:nvSpPr>
      <xdr:spPr>
        <a:xfrm>
          <a:off x="2857500" y="63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94142</xdr:rowOff>
    </xdr:from>
    <xdr:ext cx="534377" cy="259045"/>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2641111" y="64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20956</xdr:rowOff>
    </xdr:from>
    <xdr:to>
      <xdr:col>10</xdr:col>
      <xdr:colOff>165100</xdr:colOff>
      <xdr:row>37</xdr:row>
      <xdr:rowOff>122556</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1968500" y="6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113683</xdr:rowOff>
    </xdr:from>
    <xdr:ext cx="534377" cy="259045"/>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1752111" y="64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35990</xdr:rowOff>
    </xdr:from>
    <xdr:to>
      <xdr:col>6</xdr:col>
      <xdr:colOff>38100</xdr:colOff>
      <xdr:row>37</xdr:row>
      <xdr:rowOff>137590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1079500" y="63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128718</xdr:rowOff>
    </xdr:from>
    <xdr:ext cx="534377"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863111" y="64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5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5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5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129244</xdr:rowOff>
    </xdr:from>
    <xdr:to>
      <xdr:col>24</xdr:col>
      <xdr:colOff>63500</xdr:colOff>
      <xdr:row>54</xdr:row>
      <xdr:rowOff>153156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797300" y="9387544"/>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5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125930</xdr:rowOff>
    </xdr:from>
    <xdr:to>
      <xdr:col>19</xdr:col>
      <xdr:colOff>177800</xdr:colOff>
      <xdr:row>54</xdr:row>
      <xdr:rowOff>129244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908300" y="938423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125930</xdr:rowOff>
    </xdr:from>
    <xdr:to>
      <xdr:col>15</xdr:col>
      <xdr:colOff>50800</xdr:colOff>
      <xdr:row>55</xdr:row>
      <xdr:rowOff>39112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019300" y="9384230"/>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39112</xdr:rowOff>
    </xdr:from>
    <xdr:to>
      <xdr:col>10</xdr:col>
      <xdr:colOff>114300</xdr:colOff>
      <xdr:row>55</xdr:row>
      <xdr:rowOff>133761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1130300" y="9468862"/>
          <a:ext cx="889000" cy="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125108</xdr:rowOff>
    </xdr:from>
    <xdr:ext cx="534377"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863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102356</xdr:rowOff>
    </xdr:from>
    <xdr:to>
      <xdr:col>24</xdr:col>
      <xdr:colOff>114300</xdr:colOff>
      <xdr:row>55</xdr:row>
      <xdr:rowOff>32506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584700" y="93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125233</xdr:rowOff>
    </xdr:from>
    <xdr:ext cx="599010" cy="259045"/>
    <xdr:sp macro="" textlink="">
      <xdr:nvSpPr>
        <xdr:cNvPr id="135" name="物件費該当値テキスト">
          <a:extLst>
            <a:ext uri="{FF2B5EF4-FFF2-40B4-BE49-F238E27FC236}">
              <a16:creationId xmlns:a16="http://schemas.microsoft.com/office/drawing/2014/main" id="{00000000-0008-0000-0500-000087000000}"/>
            </a:ext>
          </a:extLst>
        </xdr:cNvPr>
        <xdr:cNvSpPr txBox="1"/>
      </xdr:nvSpPr>
      <xdr:spPr>
        <a:xfrm>
          <a:off x="4686300" y="921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78444</xdr:rowOff>
    </xdr:from>
    <xdr:to>
      <xdr:col>20</xdr:col>
      <xdr:colOff>38100</xdr:colOff>
      <xdr:row>55</xdr:row>
      <xdr:rowOff>8594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746500" y="93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25121</xdr:rowOff>
    </xdr:from>
    <xdr:ext cx="59901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97795" y="911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75130</xdr:rowOff>
    </xdr:from>
    <xdr:to>
      <xdr:col>15</xdr:col>
      <xdr:colOff>101600</xdr:colOff>
      <xdr:row>55</xdr:row>
      <xdr:rowOff>5280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9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21807</xdr:rowOff>
    </xdr:from>
    <xdr:ext cx="59901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608795" y="9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159762</xdr:rowOff>
    </xdr:from>
    <xdr:to>
      <xdr:col>10</xdr:col>
      <xdr:colOff>165100</xdr:colOff>
      <xdr:row>55</xdr:row>
      <xdr:rowOff>89912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1968500" y="94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106439</xdr:rowOff>
    </xdr:from>
    <xdr:ext cx="59901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1719795" y="91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82961</xdr:rowOff>
    </xdr:from>
    <xdr:to>
      <xdr:col>6</xdr:col>
      <xdr:colOff>38100</xdr:colOff>
      <xdr:row>56</xdr:row>
      <xdr:rowOff>13111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1079500" y="95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29638</xdr:rowOff>
    </xdr:from>
    <xdr:ext cx="59901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830795" y="928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5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5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5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5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5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5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5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5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5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5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5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5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5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5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5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5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5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5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5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5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5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5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5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5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5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118463</xdr:rowOff>
    </xdr:from>
    <xdr:to>
      <xdr:col>24</xdr:col>
      <xdr:colOff>63500</xdr:colOff>
      <xdr:row>78</xdr:row>
      <xdr:rowOff>125023</xdr:rowOff>
    </xdr:to>
    <xdr:cxnSp macro="">
      <xdr:nvCxnSpPr>
        <xdr:cNvPr id="170" name="直線コネクタ 169">
          <a:extLst>
            <a:ext uri="{FF2B5EF4-FFF2-40B4-BE49-F238E27FC236}">
              <a16:creationId xmlns:a16="http://schemas.microsoft.com/office/drawing/2014/main" id="{00000000-0008-0000-0500-0000AA000000}"/>
            </a:ext>
          </a:extLst>
        </xdr:cNvPr>
        <xdr:cNvCxnSpPr/>
      </xdr:nvCxnSpPr>
      <xdr:spPr>
        <a:xfrm flipV="1">
          <a:off x="3797300" y="13491563"/>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5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5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125023</xdr:rowOff>
    </xdr:from>
    <xdr:to>
      <xdr:col>19</xdr:col>
      <xdr:colOff>177800</xdr:colOff>
      <xdr:row>78</xdr:row>
      <xdr:rowOff>127859</xdr:rowOff>
    </xdr:to>
    <xdr:cxnSp macro="">
      <xdr:nvCxnSpPr>
        <xdr:cNvPr id="173" name="直線コネクタ 172">
          <a:extLst>
            <a:ext uri="{FF2B5EF4-FFF2-40B4-BE49-F238E27FC236}">
              <a16:creationId xmlns:a16="http://schemas.microsoft.com/office/drawing/2014/main" id="{00000000-0008-0000-0500-0000AD000000}"/>
            </a:ext>
          </a:extLst>
        </xdr:cNvPr>
        <xdr:cNvCxnSpPr/>
      </xdr:nvCxnSpPr>
      <xdr:spPr>
        <a:xfrm flipV="1">
          <a:off x="2908300" y="13498123"/>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5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127859</xdr:rowOff>
    </xdr:from>
    <xdr:to>
      <xdr:col>15</xdr:col>
      <xdr:colOff>50800</xdr:colOff>
      <xdr:row>78</xdr:row>
      <xdr:rowOff>129299</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flipV="1">
          <a:off x="2019300" y="1350095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5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5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126876</xdr:rowOff>
    </xdr:from>
    <xdr:to>
      <xdr:col>10</xdr:col>
      <xdr:colOff>114300</xdr:colOff>
      <xdr:row>78</xdr:row>
      <xdr:rowOff>129299</xdr:rowOff>
    </xdr:to>
    <xdr:cxnSp macro="">
      <xdr:nvCxnSpPr>
        <xdr:cNvPr id="179" name="直線コネクタ 178">
          <a:extLst>
            <a:ext uri="{FF2B5EF4-FFF2-40B4-BE49-F238E27FC236}">
              <a16:creationId xmlns:a16="http://schemas.microsoft.com/office/drawing/2014/main" id="{00000000-0008-0000-0500-0000B3000000}"/>
            </a:ext>
          </a:extLst>
        </xdr:cNvPr>
        <xdr:cNvCxnSpPr/>
      </xdr:nvCxnSpPr>
      <xdr:spPr>
        <a:xfrm>
          <a:off x="1130300" y="1349997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5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5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5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5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5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5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5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5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67663</xdr:rowOff>
    </xdr:from>
    <xdr:to>
      <xdr:col>24</xdr:col>
      <xdr:colOff>114300</xdr:colOff>
      <xdr:row>78</xdr:row>
      <xdr:rowOff>169263</xdr:rowOff>
    </xdr:to>
    <xdr:sp macro="" textlink="">
      <xdr:nvSpPr>
        <xdr:cNvPr id="189" name="楕円 188">
          <a:extLst>
            <a:ext uri="{FF2B5EF4-FFF2-40B4-BE49-F238E27FC236}">
              <a16:creationId xmlns:a16="http://schemas.microsoft.com/office/drawing/2014/main" id="{00000000-0008-0000-0500-0000BD000000}"/>
            </a:ext>
          </a:extLst>
        </xdr:cNvPr>
        <xdr:cNvSpPr/>
      </xdr:nvSpPr>
      <xdr:spPr>
        <a:xfrm>
          <a:off x="45847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154040</xdr:rowOff>
    </xdr:from>
    <xdr:ext cx="378565" cy="259045"/>
    <xdr:sp macro="" textlink="">
      <xdr:nvSpPr>
        <xdr:cNvPr id="190" name="維持補修費該当値テキスト">
          <a:extLst>
            <a:ext uri="{FF2B5EF4-FFF2-40B4-BE49-F238E27FC236}">
              <a16:creationId xmlns:a16="http://schemas.microsoft.com/office/drawing/2014/main" id="{00000000-0008-0000-0500-0000BE000000}"/>
            </a:ext>
          </a:extLst>
        </xdr:cNvPr>
        <xdr:cNvSpPr txBox="1"/>
      </xdr:nvSpPr>
      <xdr:spPr>
        <a:xfrm>
          <a:off x="4686300" y="1335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74223</xdr:rowOff>
    </xdr:from>
    <xdr:to>
      <xdr:col>20</xdr:col>
      <xdr:colOff>38100</xdr:colOff>
      <xdr:row>79</xdr:row>
      <xdr:rowOff>4373</xdr:rowOff>
    </xdr:to>
    <xdr:sp macro="" textlink="">
      <xdr:nvSpPr>
        <xdr:cNvPr id="191" name="楕円 190">
          <a:extLst>
            <a:ext uri="{FF2B5EF4-FFF2-40B4-BE49-F238E27FC236}">
              <a16:creationId xmlns:a16="http://schemas.microsoft.com/office/drawing/2014/main" id="{00000000-0008-0000-0500-0000BF000000}"/>
            </a:ext>
          </a:extLst>
        </xdr:cNvPr>
        <xdr:cNvSpPr/>
      </xdr:nvSpPr>
      <xdr:spPr>
        <a:xfrm>
          <a:off x="37465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166950</xdr:rowOff>
    </xdr:from>
    <xdr:ext cx="378565" cy="259045"/>
    <xdr:sp macro="" textlink="">
      <xdr:nvSpPr>
        <xdr:cNvPr id="192" name="テキスト ボックス 191">
          <a:extLst>
            <a:ext uri="{FF2B5EF4-FFF2-40B4-BE49-F238E27FC236}">
              <a16:creationId xmlns:a16="http://schemas.microsoft.com/office/drawing/2014/main" id="{00000000-0008-0000-0500-0000C0000000}"/>
            </a:ext>
          </a:extLst>
        </xdr:cNvPr>
        <xdr:cNvSpPr txBox="1"/>
      </xdr:nvSpPr>
      <xdr:spPr>
        <a:xfrm>
          <a:off x="3608017" y="1354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77059</xdr:rowOff>
    </xdr:from>
    <xdr:to>
      <xdr:col>15</xdr:col>
      <xdr:colOff>101600</xdr:colOff>
      <xdr:row>79</xdr:row>
      <xdr:rowOff>7209</xdr:rowOff>
    </xdr:to>
    <xdr:sp macro="" textlink="">
      <xdr:nvSpPr>
        <xdr:cNvPr id="193" name="楕円 192">
          <a:extLst>
            <a:ext uri="{FF2B5EF4-FFF2-40B4-BE49-F238E27FC236}">
              <a16:creationId xmlns:a16="http://schemas.microsoft.com/office/drawing/2014/main" id="{00000000-0008-0000-0500-0000C1000000}"/>
            </a:ext>
          </a:extLst>
        </xdr:cNvPr>
        <xdr:cNvSpPr/>
      </xdr:nvSpPr>
      <xdr:spPr>
        <a:xfrm>
          <a:off x="2857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169786</xdr:rowOff>
    </xdr:from>
    <xdr:ext cx="378565" cy="259045"/>
    <xdr:sp macro="" textlink="">
      <xdr:nvSpPr>
        <xdr:cNvPr id="194" name="テキスト ボックス 193">
          <a:extLst>
            <a:ext uri="{FF2B5EF4-FFF2-40B4-BE49-F238E27FC236}">
              <a16:creationId xmlns:a16="http://schemas.microsoft.com/office/drawing/2014/main" id="{00000000-0008-0000-0500-0000C2000000}"/>
            </a:ext>
          </a:extLst>
        </xdr:cNvPr>
        <xdr:cNvSpPr txBox="1"/>
      </xdr:nvSpPr>
      <xdr:spPr>
        <a:xfrm>
          <a:off x="2719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78499</xdr:rowOff>
    </xdr:from>
    <xdr:to>
      <xdr:col>10</xdr:col>
      <xdr:colOff>165100</xdr:colOff>
      <xdr:row>79</xdr:row>
      <xdr:rowOff>8649</xdr:rowOff>
    </xdr:to>
    <xdr:sp macro="" textlink="">
      <xdr:nvSpPr>
        <xdr:cNvPr id="195" name="楕円 194">
          <a:extLst>
            <a:ext uri="{FF2B5EF4-FFF2-40B4-BE49-F238E27FC236}">
              <a16:creationId xmlns:a16="http://schemas.microsoft.com/office/drawing/2014/main" id="{00000000-0008-0000-0500-0000C3000000}"/>
            </a:ext>
          </a:extLst>
        </xdr:cNvPr>
        <xdr:cNvSpPr/>
      </xdr:nvSpPr>
      <xdr:spPr>
        <a:xfrm>
          <a:off x="1968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171226</xdr:rowOff>
    </xdr:from>
    <xdr:ext cx="378565" cy="259045"/>
    <xdr:sp macro="" textlink="">
      <xdr:nvSpPr>
        <xdr:cNvPr id="196" name="テキスト ボックス 195">
          <a:extLst>
            <a:ext uri="{FF2B5EF4-FFF2-40B4-BE49-F238E27FC236}">
              <a16:creationId xmlns:a16="http://schemas.microsoft.com/office/drawing/2014/main" id="{00000000-0008-0000-0500-0000C4000000}"/>
            </a:ext>
          </a:extLst>
        </xdr:cNvPr>
        <xdr:cNvSpPr txBox="1"/>
      </xdr:nvSpPr>
      <xdr:spPr>
        <a:xfrm>
          <a:off x="1830017" y="1354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76076</xdr:rowOff>
    </xdr:from>
    <xdr:to>
      <xdr:col>6</xdr:col>
      <xdr:colOff>38100</xdr:colOff>
      <xdr:row>79</xdr:row>
      <xdr:rowOff>6226</xdr:rowOff>
    </xdr:to>
    <xdr:sp macro="" textlink="">
      <xdr:nvSpPr>
        <xdr:cNvPr id="197" name="楕円 196">
          <a:extLst>
            <a:ext uri="{FF2B5EF4-FFF2-40B4-BE49-F238E27FC236}">
              <a16:creationId xmlns:a16="http://schemas.microsoft.com/office/drawing/2014/main" id="{00000000-0008-0000-0500-0000C5000000}"/>
            </a:ext>
          </a:extLst>
        </xdr:cNvPr>
        <xdr:cNvSpPr/>
      </xdr:nvSpPr>
      <xdr:spPr>
        <a:xfrm>
          <a:off x="1079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168803</xdr:rowOff>
    </xdr:from>
    <xdr:ext cx="378565" cy="259045"/>
    <xdr:sp macro="" textlink="">
      <xdr:nvSpPr>
        <xdr:cNvPr id="198" name="テキスト ボックス 197">
          <a:extLst>
            <a:ext uri="{FF2B5EF4-FFF2-40B4-BE49-F238E27FC236}">
              <a16:creationId xmlns:a16="http://schemas.microsoft.com/office/drawing/2014/main" id="{00000000-0008-0000-0500-0000C6000000}"/>
            </a:ext>
          </a:extLst>
        </xdr:cNvPr>
        <xdr:cNvSpPr txBox="1"/>
      </xdr:nvSpPr>
      <xdr:spPr>
        <a:xfrm>
          <a:off x="941017" y="135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5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5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5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5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5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5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5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5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5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5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5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5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5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5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5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5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5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5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5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5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5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5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5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5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5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5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5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5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5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5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5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104730</xdr:rowOff>
    </xdr:from>
    <xdr:to>
      <xdr:col>24</xdr:col>
      <xdr:colOff>63500</xdr:colOff>
      <xdr:row>96</xdr:row>
      <xdr:rowOff>16765</xdr:rowOff>
    </xdr:to>
    <xdr:cxnSp macro="">
      <xdr:nvCxnSpPr>
        <xdr:cNvPr id="230" name="直線コネクタ 229">
          <a:extLst>
            <a:ext uri="{FF2B5EF4-FFF2-40B4-BE49-F238E27FC236}">
              <a16:creationId xmlns:a16="http://schemas.microsoft.com/office/drawing/2014/main" id="{00000000-0008-0000-0500-0000E6000000}"/>
            </a:ext>
          </a:extLst>
        </xdr:cNvPr>
        <xdr:cNvCxnSpPr/>
      </xdr:nvCxnSpPr>
      <xdr:spPr>
        <a:xfrm flipV="1">
          <a:off x="3797300" y="16392480"/>
          <a:ext cx="8382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5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5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108486</xdr:rowOff>
    </xdr:from>
    <xdr:to>
      <xdr:col>19</xdr:col>
      <xdr:colOff>177800</xdr:colOff>
      <xdr:row>96</xdr:row>
      <xdr:rowOff>16765</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2908300" y="16396236"/>
          <a:ext cx="889000" cy="7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5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5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108486</xdr:rowOff>
    </xdr:from>
    <xdr:to>
      <xdr:col>15</xdr:col>
      <xdr:colOff>50800</xdr:colOff>
      <xdr:row>96</xdr:row>
      <xdr:rowOff>90655</xdr:rowOff>
    </xdr:to>
    <xdr:cxnSp macro="">
      <xdr:nvCxnSpPr>
        <xdr:cNvPr id="236" name="直線コネクタ 235">
          <a:extLst>
            <a:ext uri="{FF2B5EF4-FFF2-40B4-BE49-F238E27FC236}">
              <a16:creationId xmlns:a16="http://schemas.microsoft.com/office/drawing/2014/main" id="{00000000-0008-0000-0500-0000EC000000}"/>
            </a:ext>
          </a:extLst>
        </xdr:cNvPr>
        <xdr:cNvCxnSpPr/>
      </xdr:nvCxnSpPr>
      <xdr:spPr>
        <a:xfrm flipV="1">
          <a:off x="2019300" y="16396236"/>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5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90655</xdr:rowOff>
    </xdr:from>
    <xdr:to>
      <xdr:col>10</xdr:col>
      <xdr:colOff>114300</xdr:colOff>
      <xdr:row>96</xdr:row>
      <xdr:rowOff>132201</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flipV="1">
          <a:off x="1130300" y="16549855"/>
          <a:ext cx="889000" cy="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5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5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5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140564</xdr:rowOff>
    </xdr:from>
    <xdr:ext cx="599010" cy="259045"/>
    <xdr:sp macro="" textlink="">
      <xdr:nvSpPr>
        <xdr:cNvPr id="243" name="テキスト ボックス 242">
          <a:extLst>
            <a:ext uri="{FF2B5EF4-FFF2-40B4-BE49-F238E27FC236}">
              <a16:creationId xmlns:a16="http://schemas.microsoft.com/office/drawing/2014/main" id="{00000000-0008-0000-0500-0000F3000000}"/>
            </a:ext>
          </a:extLst>
        </xdr:cNvPr>
        <xdr:cNvSpPr txBox="1"/>
      </xdr:nvSpPr>
      <xdr:spPr>
        <a:xfrm>
          <a:off x="830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5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5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5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5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53930</xdr:rowOff>
    </xdr:from>
    <xdr:to>
      <xdr:col>24</xdr:col>
      <xdr:colOff>114300</xdr:colOff>
      <xdr:row>95</xdr:row>
      <xdr:rowOff>155530</xdr:rowOff>
    </xdr:to>
    <xdr:sp macro="" textlink="">
      <xdr:nvSpPr>
        <xdr:cNvPr id="249" name="楕円 248">
          <a:extLst>
            <a:ext uri="{FF2B5EF4-FFF2-40B4-BE49-F238E27FC236}">
              <a16:creationId xmlns:a16="http://schemas.microsoft.com/office/drawing/2014/main" id="{00000000-0008-0000-0500-0000F9000000}"/>
            </a:ext>
          </a:extLst>
        </xdr:cNvPr>
        <xdr:cNvSpPr/>
      </xdr:nvSpPr>
      <xdr:spPr>
        <a:xfrm>
          <a:off x="4584700" y="16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76807</xdr:rowOff>
    </xdr:from>
    <xdr:ext cx="599010" cy="259045"/>
    <xdr:sp macro="" textlink="">
      <xdr:nvSpPr>
        <xdr:cNvPr id="250" name="扶助費該当値テキスト">
          <a:extLst>
            <a:ext uri="{FF2B5EF4-FFF2-40B4-BE49-F238E27FC236}">
              <a16:creationId xmlns:a16="http://schemas.microsoft.com/office/drawing/2014/main" id="{00000000-0008-0000-0500-0000FA000000}"/>
            </a:ext>
          </a:extLst>
        </xdr:cNvPr>
        <xdr:cNvSpPr txBox="1"/>
      </xdr:nvSpPr>
      <xdr:spPr>
        <a:xfrm>
          <a:off x="4686300" y="1619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137415</xdr:rowOff>
    </xdr:from>
    <xdr:to>
      <xdr:col>20</xdr:col>
      <xdr:colOff>38100</xdr:colOff>
      <xdr:row>96</xdr:row>
      <xdr:rowOff>67565</xdr:rowOff>
    </xdr:to>
    <xdr:sp macro="" textlink="">
      <xdr:nvSpPr>
        <xdr:cNvPr id="251" name="楕円 250">
          <a:extLst>
            <a:ext uri="{FF2B5EF4-FFF2-40B4-BE49-F238E27FC236}">
              <a16:creationId xmlns:a16="http://schemas.microsoft.com/office/drawing/2014/main" id="{00000000-0008-0000-0500-0000FB000000}"/>
            </a:ext>
          </a:extLst>
        </xdr:cNvPr>
        <xdr:cNvSpPr/>
      </xdr:nvSpPr>
      <xdr:spPr>
        <a:xfrm>
          <a:off x="3746500" y="164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84092</xdr:rowOff>
    </xdr:from>
    <xdr:ext cx="599010" cy="259045"/>
    <xdr:sp macro="" textlink="">
      <xdr:nvSpPr>
        <xdr:cNvPr id="252" name="テキスト ボックス 251">
          <a:extLst>
            <a:ext uri="{FF2B5EF4-FFF2-40B4-BE49-F238E27FC236}">
              <a16:creationId xmlns:a16="http://schemas.microsoft.com/office/drawing/2014/main" id="{00000000-0008-0000-0500-0000FC000000}"/>
            </a:ext>
          </a:extLst>
        </xdr:cNvPr>
        <xdr:cNvSpPr txBox="1"/>
      </xdr:nvSpPr>
      <xdr:spPr>
        <a:xfrm>
          <a:off x="3497795" y="162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57686</xdr:rowOff>
    </xdr:from>
    <xdr:to>
      <xdr:col>15</xdr:col>
      <xdr:colOff>101600</xdr:colOff>
      <xdr:row>95</xdr:row>
      <xdr:rowOff>159286</xdr:rowOff>
    </xdr:to>
    <xdr:sp macro="" textlink="">
      <xdr:nvSpPr>
        <xdr:cNvPr id="253" name="楕円 252">
          <a:extLst>
            <a:ext uri="{FF2B5EF4-FFF2-40B4-BE49-F238E27FC236}">
              <a16:creationId xmlns:a16="http://schemas.microsoft.com/office/drawing/2014/main" id="{00000000-0008-0000-0500-0000FD000000}"/>
            </a:ext>
          </a:extLst>
        </xdr:cNvPr>
        <xdr:cNvSpPr/>
      </xdr:nvSpPr>
      <xdr:spPr>
        <a:xfrm>
          <a:off x="2857500" y="163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4363</xdr:rowOff>
    </xdr:from>
    <xdr:ext cx="599010" cy="259045"/>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2608795" y="161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39855</xdr:rowOff>
    </xdr:from>
    <xdr:to>
      <xdr:col>10</xdr:col>
      <xdr:colOff>165100</xdr:colOff>
      <xdr:row>96</xdr:row>
      <xdr:rowOff>141455</xdr:rowOff>
    </xdr:to>
    <xdr:sp macro="" textlink="">
      <xdr:nvSpPr>
        <xdr:cNvPr id="255" name="楕円 254">
          <a:extLst>
            <a:ext uri="{FF2B5EF4-FFF2-40B4-BE49-F238E27FC236}">
              <a16:creationId xmlns:a16="http://schemas.microsoft.com/office/drawing/2014/main" id="{00000000-0008-0000-0500-0000FF000000}"/>
            </a:ext>
          </a:extLst>
        </xdr:cNvPr>
        <xdr:cNvSpPr/>
      </xdr:nvSpPr>
      <xdr:spPr>
        <a:xfrm>
          <a:off x="1968500" y="164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157982</xdr:rowOff>
    </xdr:from>
    <xdr:ext cx="599010" cy="259045"/>
    <xdr:sp macro="" textlink="">
      <xdr:nvSpPr>
        <xdr:cNvPr id="256" name="テキスト ボックス 255">
          <a:extLst>
            <a:ext uri="{FF2B5EF4-FFF2-40B4-BE49-F238E27FC236}">
              <a16:creationId xmlns:a16="http://schemas.microsoft.com/office/drawing/2014/main" id="{00000000-0008-0000-0500-000000010000}"/>
            </a:ext>
          </a:extLst>
        </xdr:cNvPr>
        <xdr:cNvSpPr txBox="1"/>
      </xdr:nvSpPr>
      <xdr:spPr>
        <a:xfrm>
          <a:off x="1719795" y="1627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81401</xdr:rowOff>
    </xdr:from>
    <xdr:to>
      <xdr:col>6</xdr:col>
      <xdr:colOff>38100</xdr:colOff>
      <xdr:row>97</xdr:row>
      <xdr:rowOff>11551</xdr:rowOff>
    </xdr:to>
    <xdr:sp macro="" textlink="">
      <xdr:nvSpPr>
        <xdr:cNvPr id="257" name="楕円 256">
          <a:extLst>
            <a:ext uri="{FF2B5EF4-FFF2-40B4-BE49-F238E27FC236}">
              <a16:creationId xmlns:a16="http://schemas.microsoft.com/office/drawing/2014/main" id="{00000000-0008-0000-0500-000001010000}"/>
            </a:ext>
          </a:extLst>
        </xdr:cNvPr>
        <xdr:cNvSpPr/>
      </xdr:nvSpPr>
      <xdr:spPr>
        <a:xfrm>
          <a:off x="1079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28078</xdr:rowOff>
    </xdr:from>
    <xdr:ext cx="599010" cy="259045"/>
    <xdr:sp macro="" textlink="">
      <xdr:nvSpPr>
        <xdr:cNvPr id="258" name="テキスト ボックス 257">
          <a:extLst>
            <a:ext uri="{FF2B5EF4-FFF2-40B4-BE49-F238E27FC236}">
              <a16:creationId xmlns:a16="http://schemas.microsoft.com/office/drawing/2014/main" id="{00000000-0008-0000-0500-000002010000}"/>
            </a:ext>
          </a:extLst>
        </xdr:cNvPr>
        <xdr:cNvSpPr txBox="1"/>
      </xdr:nvSpPr>
      <xdr:spPr>
        <a:xfrm>
          <a:off x="830795" y="1631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5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5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5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5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5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5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5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5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5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5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5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5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5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5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5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5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5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5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5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5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5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5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5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5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5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5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5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5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138058</xdr:rowOff>
    </xdr:from>
    <xdr:to>
      <xdr:col>55</xdr:col>
      <xdr:colOff>0</xdr:colOff>
      <xdr:row>37</xdr:row>
      <xdr:rowOff>11520</xdr:rowOff>
    </xdr:to>
    <xdr:cxnSp macro="">
      <xdr:nvCxnSpPr>
        <xdr:cNvPr id="287" name="直線コネクタ 286">
          <a:extLst>
            <a:ext uri="{FF2B5EF4-FFF2-40B4-BE49-F238E27FC236}">
              <a16:creationId xmlns:a16="http://schemas.microsoft.com/office/drawing/2014/main" id="{00000000-0008-0000-0500-00001F010000}"/>
            </a:ext>
          </a:extLst>
        </xdr:cNvPr>
        <xdr:cNvCxnSpPr/>
      </xdr:nvCxnSpPr>
      <xdr:spPr>
        <a:xfrm flipV="1">
          <a:off x="9639300" y="6310258"/>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5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5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11520</xdr:rowOff>
    </xdr:from>
    <xdr:to>
      <xdr:col>50</xdr:col>
      <xdr:colOff>114300</xdr:colOff>
      <xdr:row>37</xdr:row>
      <xdr:rowOff>95439</xdr:rowOff>
    </xdr:to>
    <xdr:cxnSp macro="">
      <xdr:nvCxnSpPr>
        <xdr:cNvPr id="290" name="直線コネクタ 289">
          <a:extLst>
            <a:ext uri="{FF2B5EF4-FFF2-40B4-BE49-F238E27FC236}">
              <a16:creationId xmlns:a16="http://schemas.microsoft.com/office/drawing/2014/main" id="{00000000-0008-0000-0500-000022010000}"/>
            </a:ext>
          </a:extLst>
        </xdr:cNvPr>
        <xdr:cNvCxnSpPr/>
      </xdr:nvCxnSpPr>
      <xdr:spPr>
        <a:xfrm flipV="1">
          <a:off x="8750300" y="6355170"/>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5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5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79205</xdr:rowOff>
    </xdr:from>
    <xdr:to>
      <xdr:col>45</xdr:col>
      <xdr:colOff>177800</xdr:colOff>
      <xdr:row>37</xdr:row>
      <xdr:rowOff>95439</xdr:rowOff>
    </xdr:to>
    <xdr:cxnSp macro="">
      <xdr:nvCxnSpPr>
        <xdr:cNvPr id="293" name="直線コネクタ 292">
          <a:extLst>
            <a:ext uri="{FF2B5EF4-FFF2-40B4-BE49-F238E27FC236}">
              <a16:creationId xmlns:a16="http://schemas.microsoft.com/office/drawing/2014/main" id="{00000000-0008-0000-0500-000025010000}"/>
            </a:ext>
          </a:extLst>
        </xdr:cNvPr>
        <xdr:cNvCxnSpPr/>
      </xdr:nvCxnSpPr>
      <xdr:spPr>
        <a:xfrm>
          <a:off x="7861300" y="6079955"/>
          <a:ext cx="889000" cy="35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5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5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79205</xdr:rowOff>
    </xdr:from>
    <xdr:to>
      <xdr:col>41</xdr:col>
      <xdr:colOff>50800</xdr:colOff>
      <xdr:row>37</xdr:row>
      <xdr:rowOff>151949</xdr:rowOff>
    </xdr:to>
    <xdr:cxnSp macro="">
      <xdr:nvCxnSpPr>
        <xdr:cNvPr id="296" name="直線コネクタ 295">
          <a:extLst>
            <a:ext uri="{FF2B5EF4-FFF2-40B4-BE49-F238E27FC236}">
              <a16:creationId xmlns:a16="http://schemas.microsoft.com/office/drawing/2014/main" id="{00000000-0008-0000-0500-000028010000}"/>
            </a:ext>
          </a:extLst>
        </xdr:cNvPr>
        <xdr:cNvCxnSpPr/>
      </xdr:nvCxnSpPr>
      <xdr:spPr>
        <a:xfrm flipV="1">
          <a:off x="6972300" y="6079955"/>
          <a:ext cx="889000" cy="4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5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a:extLst>
            <a:ext uri="{FF2B5EF4-FFF2-40B4-BE49-F238E27FC236}">
              <a16:creationId xmlns:a16="http://schemas.microsoft.com/office/drawing/2014/main" id="{00000000-0008-0000-0500-00002A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5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a:extLst>
            <a:ext uri="{FF2B5EF4-FFF2-40B4-BE49-F238E27FC236}">
              <a16:creationId xmlns:a16="http://schemas.microsoft.com/office/drawing/2014/main" id="{00000000-0008-0000-0500-00002C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5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5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5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5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5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87258</xdr:rowOff>
    </xdr:from>
    <xdr:to>
      <xdr:col>55</xdr:col>
      <xdr:colOff>50800</xdr:colOff>
      <xdr:row>37</xdr:row>
      <xdr:rowOff>17408</xdr:rowOff>
    </xdr:to>
    <xdr:sp macro="" textlink="">
      <xdr:nvSpPr>
        <xdr:cNvPr id="306" name="楕円 305">
          <a:extLst>
            <a:ext uri="{FF2B5EF4-FFF2-40B4-BE49-F238E27FC236}">
              <a16:creationId xmlns:a16="http://schemas.microsoft.com/office/drawing/2014/main" id="{00000000-0008-0000-0500-000032010000}"/>
            </a:ext>
          </a:extLst>
        </xdr:cNvPr>
        <xdr:cNvSpPr/>
      </xdr:nvSpPr>
      <xdr:spPr>
        <a:xfrm>
          <a:off x="10426700" y="62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110135</xdr:rowOff>
    </xdr:from>
    <xdr:ext cx="599010" cy="259045"/>
    <xdr:sp macro="" textlink="">
      <xdr:nvSpPr>
        <xdr:cNvPr id="307" name="補助費等該当値テキスト">
          <a:extLst>
            <a:ext uri="{FF2B5EF4-FFF2-40B4-BE49-F238E27FC236}">
              <a16:creationId xmlns:a16="http://schemas.microsoft.com/office/drawing/2014/main" id="{00000000-0008-0000-0500-000033010000}"/>
            </a:ext>
          </a:extLst>
        </xdr:cNvPr>
        <xdr:cNvSpPr txBox="1"/>
      </xdr:nvSpPr>
      <xdr:spPr>
        <a:xfrm>
          <a:off x="10528300" y="611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132170</xdr:rowOff>
    </xdr:from>
    <xdr:to>
      <xdr:col>50</xdr:col>
      <xdr:colOff>165100</xdr:colOff>
      <xdr:row>37</xdr:row>
      <xdr:rowOff>62320</xdr:rowOff>
    </xdr:to>
    <xdr:sp macro="" textlink="">
      <xdr:nvSpPr>
        <xdr:cNvPr id="308" name="楕円 307">
          <a:extLst>
            <a:ext uri="{FF2B5EF4-FFF2-40B4-BE49-F238E27FC236}">
              <a16:creationId xmlns:a16="http://schemas.microsoft.com/office/drawing/2014/main" id="{00000000-0008-0000-0500-000034010000}"/>
            </a:ext>
          </a:extLst>
        </xdr:cNvPr>
        <xdr:cNvSpPr/>
      </xdr:nvSpPr>
      <xdr:spPr>
        <a:xfrm>
          <a:off x="9588500" y="6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78847</xdr:rowOff>
    </xdr:from>
    <xdr:ext cx="534377" cy="259045"/>
    <xdr:sp macro="" textlink="">
      <xdr:nvSpPr>
        <xdr:cNvPr id="309" name="テキスト ボックス 308">
          <a:extLst>
            <a:ext uri="{FF2B5EF4-FFF2-40B4-BE49-F238E27FC236}">
              <a16:creationId xmlns:a16="http://schemas.microsoft.com/office/drawing/2014/main" id="{00000000-0008-0000-0500-000035010000}"/>
            </a:ext>
          </a:extLst>
        </xdr:cNvPr>
        <xdr:cNvSpPr txBox="1"/>
      </xdr:nvSpPr>
      <xdr:spPr>
        <a:xfrm>
          <a:off x="9372111" y="6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44639</xdr:rowOff>
    </xdr:from>
    <xdr:to>
      <xdr:col>46</xdr:col>
      <xdr:colOff>38100</xdr:colOff>
      <xdr:row>37</xdr:row>
      <xdr:rowOff>146239</xdr:rowOff>
    </xdr:to>
    <xdr:sp macro="" textlink="">
      <xdr:nvSpPr>
        <xdr:cNvPr id="310" name="楕円 309">
          <a:extLst>
            <a:ext uri="{FF2B5EF4-FFF2-40B4-BE49-F238E27FC236}">
              <a16:creationId xmlns:a16="http://schemas.microsoft.com/office/drawing/2014/main" id="{00000000-0008-0000-0500-000036010000}"/>
            </a:ext>
          </a:extLst>
        </xdr:cNvPr>
        <xdr:cNvSpPr/>
      </xdr:nvSpPr>
      <xdr:spPr>
        <a:xfrm>
          <a:off x="8699500" y="6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137366</xdr:rowOff>
    </xdr:from>
    <xdr:ext cx="534377" cy="259045"/>
    <xdr:sp macro="" textlink="">
      <xdr:nvSpPr>
        <xdr:cNvPr id="311" name="テキスト ボックス 310">
          <a:extLst>
            <a:ext uri="{FF2B5EF4-FFF2-40B4-BE49-F238E27FC236}">
              <a16:creationId xmlns:a16="http://schemas.microsoft.com/office/drawing/2014/main" id="{00000000-0008-0000-0500-000037010000}"/>
            </a:ext>
          </a:extLst>
        </xdr:cNvPr>
        <xdr:cNvSpPr txBox="1"/>
      </xdr:nvSpPr>
      <xdr:spPr>
        <a:xfrm>
          <a:off x="8483111" y="64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28405</xdr:rowOff>
    </xdr:from>
    <xdr:to>
      <xdr:col>41</xdr:col>
      <xdr:colOff>101600</xdr:colOff>
      <xdr:row>35</xdr:row>
      <xdr:rowOff>130005</xdr:rowOff>
    </xdr:to>
    <xdr:sp macro="" textlink="">
      <xdr:nvSpPr>
        <xdr:cNvPr id="312" name="楕円 311">
          <a:extLst>
            <a:ext uri="{FF2B5EF4-FFF2-40B4-BE49-F238E27FC236}">
              <a16:creationId xmlns:a16="http://schemas.microsoft.com/office/drawing/2014/main" id="{00000000-0008-0000-0500-000038010000}"/>
            </a:ext>
          </a:extLst>
        </xdr:cNvPr>
        <xdr:cNvSpPr/>
      </xdr:nvSpPr>
      <xdr:spPr>
        <a:xfrm>
          <a:off x="7810500" y="60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121132</xdr:rowOff>
    </xdr:from>
    <xdr:ext cx="599010" cy="259045"/>
    <xdr:sp macro="" textlink="">
      <xdr:nvSpPr>
        <xdr:cNvPr id="313" name="テキスト ボックス 312">
          <a:extLst>
            <a:ext uri="{FF2B5EF4-FFF2-40B4-BE49-F238E27FC236}">
              <a16:creationId xmlns:a16="http://schemas.microsoft.com/office/drawing/2014/main" id="{00000000-0008-0000-0500-000039010000}"/>
            </a:ext>
          </a:extLst>
        </xdr:cNvPr>
        <xdr:cNvSpPr txBox="1"/>
      </xdr:nvSpPr>
      <xdr:spPr>
        <a:xfrm>
          <a:off x="7561795" y="61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101149</xdr:rowOff>
    </xdr:from>
    <xdr:to>
      <xdr:col>36</xdr:col>
      <xdr:colOff>165100</xdr:colOff>
      <xdr:row>38</xdr:row>
      <xdr:rowOff>31299</xdr:rowOff>
    </xdr:to>
    <xdr:sp macro="" textlink="">
      <xdr:nvSpPr>
        <xdr:cNvPr id="314" name="楕円 313">
          <a:extLst>
            <a:ext uri="{FF2B5EF4-FFF2-40B4-BE49-F238E27FC236}">
              <a16:creationId xmlns:a16="http://schemas.microsoft.com/office/drawing/2014/main" id="{00000000-0008-0000-0500-00003A010000}"/>
            </a:ext>
          </a:extLst>
        </xdr:cNvPr>
        <xdr:cNvSpPr/>
      </xdr:nvSpPr>
      <xdr:spPr>
        <a:xfrm>
          <a:off x="6921500" y="64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22426</xdr:rowOff>
    </xdr:from>
    <xdr:ext cx="534377" cy="259045"/>
    <xdr:sp macro="" textlink="">
      <xdr:nvSpPr>
        <xdr:cNvPr id="315" name="テキスト ボックス 314">
          <a:extLst>
            <a:ext uri="{FF2B5EF4-FFF2-40B4-BE49-F238E27FC236}">
              <a16:creationId xmlns:a16="http://schemas.microsoft.com/office/drawing/2014/main" id="{00000000-0008-0000-0500-00003B010000}"/>
            </a:ext>
          </a:extLst>
        </xdr:cNvPr>
        <xdr:cNvSpPr txBox="1"/>
      </xdr:nvSpPr>
      <xdr:spPr>
        <a:xfrm>
          <a:off x="6705111" y="65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5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5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5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5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5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5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5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5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5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5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5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5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5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5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5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5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5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5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5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5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5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5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5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5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86202</xdr:rowOff>
    </xdr:from>
    <xdr:to>
      <xdr:col>55</xdr:col>
      <xdr:colOff>0</xdr:colOff>
      <xdr:row>55</xdr:row>
      <xdr:rowOff>74926</xdr:rowOff>
    </xdr:to>
    <xdr:cxnSp macro="">
      <xdr:nvCxnSpPr>
        <xdr:cNvPr id="340" name="直線コネクタ 339">
          <a:extLst>
            <a:ext uri="{FF2B5EF4-FFF2-40B4-BE49-F238E27FC236}">
              <a16:creationId xmlns:a16="http://schemas.microsoft.com/office/drawing/2014/main" id="{00000000-0008-0000-0500-000054010000}"/>
            </a:ext>
          </a:extLst>
        </xdr:cNvPr>
        <xdr:cNvCxnSpPr/>
      </xdr:nvCxnSpPr>
      <xdr:spPr>
        <a:xfrm>
          <a:off x="9639300" y="9344502"/>
          <a:ext cx="838200" cy="16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5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5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86202</xdr:rowOff>
    </xdr:from>
    <xdr:to>
      <xdr:col>50</xdr:col>
      <xdr:colOff>114300</xdr:colOff>
      <xdr:row>56</xdr:row>
      <xdr:rowOff>1946</xdr:rowOff>
    </xdr:to>
    <xdr:cxnSp macro="">
      <xdr:nvCxnSpPr>
        <xdr:cNvPr id="343" name="直線コネクタ 342">
          <a:extLst>
            <a:ext uri="{FF2B5EF4-FFF2-40B4-BE49-F238E27FC236}">
              <a16:creationId xmlns:a16="http://schemas.microsoft.com/office/drawing/2014/main" id="{00000000-0008-0000-0500-000057010000}"/>
            </a:ext>
          </a:extLst>
        </xdr:cNvPr>
        <xdr:cNvCxnSpPr/>
      </xdr:nvCxnSpPr>
      <xdr:spPr>
        <a:xfrm flipV="1">
          <a:off x="8750300" y="9344502"/>
          <a:ext cx="889000" cy="25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5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5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53987</xdr:rowOff>
    </xdr:from>
    <xdr:to>
      <xdr:col>45</xdr:col>
      <xdr:colOff>177800</xdr:colOff>
      <xdr:row>56</xdr:row>
      <xdr:rowOff>1946</xdr:rowOff>
    </xdr:to>
    <xdr:cxnSp macro="">
      <xdr:nvCxnSpPr>
        <xdr:cNvPr id="346" name="直線コネクタ 345">
          <a:extLst>
            <a:ext uri="{FF2B5EF4-FFF2-40B4-BE49-F238E27FC236}">
              <a16:creationId xmlns:a16="http://schemas.microsoft.com/office/drawing/2014/main" id="{00000000-0008-0000-0500-00005A010000}"/>
            </a:ext>
          </a:extLst>
        </xdr:cNvPr>
        <xdr:cNvCxnSpPr/>
      </xdr:nvCxnSpPr>
      <xdr:spPr>
        <a:xfrm>
          <a:off x="7861300" y="9483737"/>
          <a:ext cx="889000" cy="1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5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5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53987</xdr:rowOff>
    </xdr:from>
    <xdr:to>
      <xdr:col>41</xdr:col>
      <xdr:colOff>50800</xdr:colOff>
      <xdr:row>56</xdr:row>
      <xdr:rowOff>27703</xdr:rowOff>
    </xdr:to>
    <xdr:cxnSp macro="">
      <xdr:nvCxnSpPr>
        <xdr:cNvPr id="349" name="直線コネクタ 348">
          <a:extLst>
            <a:ext uri="{FF2B5EF4-FFF2-40B4-BE49-F238E27FC236}">
              <a16:creationId xmlns:a16="http://schemas.microsoft.com/office/drawing/2014/main" id="{00000000-0008-0000-0500-00005D010000}"/>
            </a:ext>
          </a:extLst>
        </xdr:cNvPr>
        <xdr:cNvCxnSpPr/>
      </xdr:nvCxnSpPr>
      <xdr:spPr>
        <a:xfrm flipV="1">
          <a:off x="6972300" y="9483737"/>
          <a:ext cx="889000" cy="14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5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5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5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5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5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5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5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5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5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24126</xdr:rowOff>
    </xdr:from>
    <xdr:to>
      <xdr:col>55</xdr:col>
      <xdr:colOff>50800</xdr:colOff>
      <xdr:row>55</xdr:row>
      <xdr:rowOff>125726</xdr:rowOff>
    </xdr:to>
    <xdr:sp macro="" textlink="">
      <xdr:nvSpPr>
        <xdr:cNvPr id="359" name="楕円 358">
          <a:extLst>
            <a:ext uri="{FF2B5EF4-FFF2-40B4-BE49-F238E27FC236}">
              <a16:creationId xmlns:a16="http://schemas.microsoft.com/office/drawing/2014/main" id="{00000000-0008-0000-0500-000067010000}"/>
            </a:ext>
          </a:extLst>
        </xdr:cNvPr>
        <xdr:cNvSpPr/>
      </xdr:nvSpPr>
      <xdr:spPr>
        <a:xfrm>
          <a:off x="10426700" y="94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47003</xdr:rowOff>
    </xdr:from>
    <xdr:ext cx="534377" cy="259045"/>
    <xdr:sp macro="" textlink="">
      <xdr:nvSpPr>
        <xdr:cNvPr id="360" name="普通建設事業費該当値テキスト">
          <a:extLst>
            <a:ext uri="{FF2B5EF4-FFF2-40B4-BE49-F238E27FC236}">
              <a16:creationId xmlns:a16="http://schemas.microsoft.com/office/drawing/2014/main" id="{00000000-0008-0000-0500-000068010000}"/>
            </a:ext>
          </a:extLst>
        </xdr:cNvPr>
        <xdr:cNvSpPr txBox="1"/>
      </xdr:nvSpPr>
      <xdr:spPr>
        <a:xfrm>
          <a:off x="10528300" y="93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35402</xdr:rowOff>
    </xdr:from>
    <xdr:to>
      <xdr:col>50</xdr:col>
      <xdr:colOff>165100</xdr:colOff>
      <xdr:row>54</xdr:row>
      <xdr:rowOff>137002</xdr:rowOff>
    </xdr:to>
    <xdr:sp macro="" textlink="">
      <xdr:nvSpPr>
        <xdr:cNvPr id="361" name="楕円 360">
          <a:extLst>
            <a:ext uri="{FF2B5EF4-FFF2-40B4-BE49-F238E27FC236}">
              <a16:creationId xmlns:a16="http://schemas.microsoft.com/office/drawing/2014/main" id="{00000000-0008-0000-0500-000069010000}"/>
            </a:ext>
          </a:extLst>
        </xdr:cNvPr>
        <xdr:cNvSpPr/>
      </xdr:nvSpPr>
      <xdr:spPr>
        <a:xfrm>
          <a:off x="9588500" y="92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153529</xdr:rowOff>
    </xdr:from>
    <xdr:ext cx="599010" cy="259045"/>
    <xdr:sp macro="" textlink="">
      <xdr:nvSpPr>
        <xdr:cNvPr id="362" name="テキスト ボックス 361">
          <a:extLst>
            <a:ext uri="{FF2B5EF4-FFF2-40B4-BE49-F238E27FC236}">
              <a16:creationId xmlns:a16="http://schemas.microsoft.com/office/drawing/2014/main" id="{00000000-0008-0000-0500-00006A010000}"/>
            </a:ext>
          </a:extLst>
        </xdr:cNvPr>
        <xdr:cNvSpPr txBox="1"/>
      </xdr:nvSpPr>
      <xdr:spPr>
        <a:xfrm>
          <a:off x="9339795" y="906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122596</xdr:rowOff>
    </xdr:from>
    <xdr:to>
      <xdr:col>46</xdr:col>
      <xdr:colOff>38100</xdr:colOff>
      <xdr:row>56</xdr:row>
      <xdr:rowOff>52746</xdr:rowOff>
    </xdr:to>
    <xdr:sp macro="" textlink="">
      <xdr:nvSpPr>
        <xdr:cNvPr id="363" name="楕円 362">
          <a:extLst>
            <a:ext uri="{FF2B5EF4-FFF2-40B4-BE49-F238E27FC236}">
              <a16:creationId xmlns:a16="http://schemas.microsoft.com/office/drawing/2014/main" id="{00000000-0008-0000-0500-00006B010000}"/>
            </a:ext>
          </a:extLst>
        </xdr:cNvPr>
        <xdr:cNvSpPr/>
      </xdr:nvSpPr>
      <xdr:spPr>
        <a:xfrm>
          <a:off x="8699500" y="95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43873</xdr:rowOff>
    </xdr:from>
    <xdr:ext cx="534377" cy="259045"/>
    <xdr:sp macro="" textlink="">
      <xdr:nvSpPr>
        <xdr:cNvPr id="364" name="テキスト ボックス 363">
          <a:extLst>
            <a:ext uri="{FF2B5EF4-FFF2-40B4-BE49-F238E27FC236}">
              <a16:creationId xmlns:a16="http://schemas.microsoft.com/office/drawing/2014/main" id="{00000000-0008-0000-0500-00006C010000}"/>
            </a:ext>
          </a:extLst>
        </xdr:cNvPr>
        <xdr:cNvSpPr txBox="1"/>
      </xdr:nvSpPr>
      <xdr:spPr>
        <a:xfrm>
          <a:off x="8483111" y="96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3187</xdr:rowOff>
    </xdr:from>
    <xdr:to>
      <xdr:col>41</xdr:col>
      <xdr:colOff>101600</xdr:colOff>
      <xdr:row>55</xdr:row>
      <xdr:rowOff>104787</xdr:rowOff>
    </xdr:to>
    <xdr:sp macro="" textlink="">
      <xdr:nvSpPr>
        <xdr:cNvPr id="365" name="楕円 364">
          <a:extLst>
            <a:ext uri="{FF2B5EF4-FFF2-40B4-BE49-F238E27FC236}">
              <a16:creationId xmlns:a16="http://schemas.microsoft.com/office/drawing/2014/main" id="{00000000-0008-0000-0500-00006D010000}"/>
            </a:ext>
          </a:extLst>
        </xdr:cNvPr>
        <xdr:cNvSpPr/>
      </xdr:nvSpPr>
      <xdr:spPr>
        <a:xfrm>
          <a:off x="7810500" y="94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95914</xdr:rowOff>
    </xdr:from>
    <xdr:ext cx="534377" cy="259045"/>
    <xdr:sp macro="" textlink="">
      <xdr:nvSpPr>
        <xdr:cNvPr id="366" name="テキスト ボックス 365">
          <a:extLst>
            <a:ext uri="{FF2B5EF4-FFF2-40B4-BE49-F238E27FC236}">
              <a16:creationId xmlns:a16="http://schemas.microsoft.com/office/drawing/2014/main" id="{00000000-0008-0000-0500-00006E010000}"/>
            </a:ext>
          </a:extLst>
        </xdr:cNvPr>
        <xdr:cNvSpPr txBox="1"/>
      </xdr:nvSpPr>
      <xdr:spPr>
        <a:xfrm>
          <a:off x="7594111" y="95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148353</xdr:rowOff>
    </xdr:from>
    <xdr:to>
      <xdr:col>36</xdr:col>
      <xdr:colOff>165100</xdr:colOff>
      <xdr:row>56</xdr:row>
      <xdr:rowOff>78503</xdr:rowOff>
    </xdr:to>
    <xdr:sp macro="" textlink="">
      <xdr:nvSpPr>
        <xdr:cNvPr id="367" name="楕円 366">
          <a:extLst>
            <a:ext uri="{FF2B5EF4-FFF2-40B4-BE49-F238E27FC236}">
              <a16:creationId xmlns:a16="http://schemas.microsoft.com/office/drawing/2014/main" id="{00000000-0008-0000-0500-00006F010000}"/>
            </a:ext>
          </a:extLst>
        </xdr:cNvPr>
        <xdr:cNvSpPr/>
      </xdr:nvSpPr>
      <xdr:spPr>
        <a:xfrm>
          <a:off x="6921500" y="95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69630</xdr:rowOff>
    </xdr:from>
    <xdr:ext cx="534377" cy="259045"/>
    <xdr:sp macro="" textlink="">
      <xdr:nvSpPr>
        <xdr:cNvPr id="368" name="テキスト ボックス 367">
          <a:extLst>
            <a:ext uri="{FF2B5EF4-FFF2-40B4-BE49-F238E27FC236}">
              <a16:creationId xmlns:a16="http://schemas.microsoft.com/office/drawing/2014/main" id="{00000000-0008-0000-0500-000070010000}"/>
            </a:ext>
          </a:extLst>
        </xdr:cNvPr>
        <xdr:cNvSpPr txBox="1"/>
      </xdr:nvSpPr>
      <xdr:spPr>
        <a:xfrm>
          <a:off x="6705111" y="96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5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5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5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5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5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5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5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5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5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5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5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5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5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5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5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5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5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5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5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5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5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5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5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5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5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5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5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5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72720</xdr:rowOff>
    </xdr:from>
    <xdr:to>
      <xdr:col>55</xdr:col>
      <xdr:colOff>0</xdr:colOff>
      <xdr:row>78</xdr:row>
      <xdr:rowOff>77305</xdr:rowOff>
    </xdr:to>
    <xdr:cxnSp macro="">
      <xdr:nvCxnSpPr>
        <xdr:cNvPr id="397" name="直線コネクタ 396">
          <a:extLst>
            <a:ext uri="{FF2B5EF4-FFF2-40B4-BE49-F238E27FC236}">
              <a16:creationId xmlns:a16="http://schemas.microsoft.com/office/drawing/2014/main" id="{00000000-0008-0000-0500-00008D010000}"/>
            </a:ext>
          </a:extLst>
        </xdr:cNvPr>
        <xdr:cNvCxnSpPr/>
      </xdr:nvCxnSpPr>
      <xdr:spPr>
        <a:xfrm>
          <a:off x="9639300" y="13102920"/>
          <a:ext cx="838200" cy="3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5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5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72720</xdr:rowOff>
    </xdr:from>
    <xdr:to>
      <xdr:col>50</xdr:col>
      <xdr:colOff>114300</xdr:colOff>
      <xdr:row>78</xdr:row>
      <xdr:rowOff>30314</xdr:rowOff>
    </xdr:to>
    <xdr:cxnSp macro="">
      <xdr:nvCxnSpPr>
        <xdr:cNvPr id="400" name="直線コネクタ 399">
          <a:extLst>
            <a:ext uri="{FF2B5EF4-FFF2-40B4-BE49-F238E27FC236}">
              <a16:creationId xmlns:a16="http://schemas.microsoft.com/office/drawing/2014/main" id="{00000000-0008-0000-0500-000090010000}"/>
            </a:ext>
          </a:extLst>
        </xdr:cNvPr>
        <xdr:cNvCxnSpPr/>
      </xdr:nvCxnSpPr>
      <xdr:spPr>
        <a:xfrm flipV="1">
          <a:off x="8750300" y="13102920"/>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5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5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29705</xdr:rowOff>
    </xdr:from>
    <xdr:to>
      <xdr:col>45</xdr:col>
      <xdr:colOff>177800</xdr:colOff>
      <xdr:row>78</xdr:row>
      <xdr:rowOff>30314</xdr:rowOff>
    </xdr:to>
    <xdr:cxnSp macro="">
      <xdr:nvCxnSpPr>
        <xdr:cNvPr id="403" name="直線コネクタ 402">
          <a:extLst>
            <a:ext uri="{FF2B5EF4-FFF2-40B4-BE49-F238E27FC236}">
              <a16:creationId xmlns:a16="http://schemas.microsoft.com/office/drawing/2014/main" id="{00000000-0008-0000-0500-000093010000}"/>
            </a:ext>
          </a:extLst>
        </xdr:cNvPr>
        <xdr:cNvCxnSpPr/>
      </xdr:nvCxnSpPr>
      <xdr:spPr>
        <a:xfrm>
          <a:off x="7861300" y="1340280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5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5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29705</xdr:rowOff>
    </xdr:from>
    <xdr:to>
      <xdr:col>41</xdr:col>
      <xdr:colOff>50800</xdr:colOff>
      <xdr:row>78</xdr:row>
      <xdr:rowOff>117221</xdr:rowOff>
    </xdr:to>
    <xdr:cxnSp macro="">
      <xdr:nvCxnSpPr>
        <xdr:cNvPr id="406" name="直線コネクタ 405">
          <a:extLst>
            <a:ext uri="{FF2B5EF4-FFF2-40B4-BE49-F238E27FC236}">
              <a16:creationId xmlns:a16="http://schemas.microsoft.com/office/drawing/2014/main" id="{00000000-0008-0000-0500-000096010000}"/>
            </a:ext>
          </a:extLst>
        </xdr:cNvPr>
        <xdr:cNvCxnSpPr/>
      </xdr:nvCxnSpPr>
      <xdr:spPr>
        <a:xfrm flipV="1">
          <a:off x="6972300" y="13402805"/>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5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8" name="テキスト ボックス 407">
          <a:extLst>
            <a:ext uri="{FF2B5EF4-FFF2-40B4-BE49-F238E27FC236}">
              <a16:creationId xmlns:a16="http://schemas.microsoft.com/office/drawing/2014/main" id="{00000000-0008-0000-0500-000098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5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0" name="テキスト ボックス 409">
          <a:extLst>
            <a:ext uri="{FF2B5EF4-FFF2-40B4-BE49-F238E27FC236}">
              <a16:creationId xmlns:a16="http://schemas.microsoft.com/office/drawing/2014/main" id="{00000000-0008-0000-0500-00009A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5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5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5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5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26505</xdr:rowOff>
    </xdr:from>
    <xdr:to>
      <xdr:col>55</xdr:col>
      <xdr:colOff>50800</xdr:colOff>
      <xdr:row>78</xdr:row>
      <xdr:rowOff>128105</xdr:rowOff>
    </xdr:to>
    <xdr:sp macro="" textlink="">
      <xdr:nvSpPr>
        <xdr:cNvPr id="416" name="楕円 415">
          <a:extLst>
            <a:ext uri="{FF2B5EF4-FFF2-40B4-BE49-F238E27FC236}">
              <a16:creationId xmlns:a16="http://schemas.microsoft.com/office/drawing/2014/main" id="{00000000-0008-0000-0500-0000A0010000}"/>
            </a:ext>
          </a:extLst>
        </xdr:cNvPr>
        <xdr:cNvSpPr/>
      </xdr:nvSpPr>
      <xdr:spPr>
        <a:xfrm>
          <a:off x="10426700" y="13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4932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500-0000A1010000}"/>
            </a:ext>
          </a:extLst>
        </xdr:cNvPr>
        <xdr:cNvSpPr txBox="1"/>
      </xdr:nvSpPr>
      <xdr:spPr>
        <a:xfrm>
          <a:off x="10528300" y="133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21920</xdr:rowOff>
    </xdr:from>
    <xdr:to>
      <xdr:col>50</xdr:col>
      <xdr:colOff>165100</xdr:colOff>
      <xdr:row>76</xdr:row>
      <xdr:rowOff>123520</xdr:rowOff>
    </xdr:to>
    <xdr:sp macro="" textlink="">
      <xdr:nvSpPr>
        <xdr:cNvPr id="418" name="楕円 417">
          <a:extLst>
            <a:ext uri="{FF2B5EF4-FFF2-40B4-BE49-F238E27FC236}">
              <a16:creationId xmlns:a16="http://schemas.microsoft.com/office/drawing/2014/main" id="{00000000-0008-0000-0500-0000A2010000}"/>
            </a:ext>
          </a:extLst>
        </xdr:cNvPr>
        <xdr:cNvSpPr/>
      </xdr:nvSpPr>
      <xdr:spPr>
        <a:xfrm>
          <a:off x="9588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140047</xdr:rowOff>
    </xdr:from>
    <xdr:ext cx="534377" cy="259045"/>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9372111" y="12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150964</xdr:rowOff>
    </xdr:from>
    <xdr:to>
      <xdr:col>46</xdr:col>
      <xdr:colOff>38100</xdr:colOff>
      <xdr:row>78</xdr:row>
      <xdr:rowOff>81114</xdr:rowOff>
    </xdr:to>
    <xdr:sp macro="" textlink="">
      <xdr:nvSpPr>
        <xdr:cNvPr id="420" name="楕円 419">
          <a:extLst>
            <a:ext uri="{FF2B5EF4-FFF2-40B4-BE49-F238E27FC236}">
              <a16:creationId xmlns:a16="http://schemas.microsoft.com/office/drawing/2014/main" id="{00000000-0008-0000-0500-0000A4010000}"/>
            </a:ext>
          </a:extLst>
        </xdr:cNvPr>
        <xdr:cNvSpPr/>
      </xdr:nvSpPr>
      <xdr:spPr>
        <a:xfrm>
          <a:off x="8699500" y="13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72241</xdr:rowOff>
    </xdr:from>
    <xdr:ext cx="534377" cy="259045"/>
    <xdr:sp macro="" textlink="">
      <xdr:nvSpPr>
        <xdr:cNvPr id="421" name="テキスト ボックス 420">
          <a:extLst>
            <a:ext uri="{FF2B5EF4-FFF2-40B4-BE49-F238E27FC236}">
              <a16:creationId xmlns:a16="http://schemas.microsoft.com/office/drawing/2014/main" id="{00000000-0008-0000-0500-0000A5010000}"/>
            </a:ext>
          </a:extLst>
        </xdr:cNvPr>
        <xdr:cNvSpPr txBox="1"/>
      </xdr:nvSpPr>
      <xdr:spPr>
        <a:xfrm>
          <a:off x="8483111" y="134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150355</xdr:rowOff>
    </xdr:from>
    <xdr:to>
      <xdr:col>41</xdr:col>
      <xdr:colOff>101600</xdr:colOff>
      <xdr:row>78</xdr:row>
      <xdr:rowOff>80505</xdr:rowOff>
    </xdr:to>
    <xdr:sp macro="" textlink="">
      <xdr:nvSpPr>
        <xdr:cNvPr id="422" name="楕円 421">
          <a:extLst>
            <a:ext uri="{FF2B5EF4-FFF2-40B4-BE49-F238E27FC236}">
              <a16:creationId xmlns:a16="http://schemas.microsoft.com/office/drawing/2014/main" id="{00000000-0008-0000-0500-0000A6010000}"/>
            </a:ext>
          </a:extLst>
        </xdr:cNvPr>
        <xdr:cNvSpPr/>
      </xdr:nvSpPr>
      <xdr:spPr>
        <a:xfrm>
          <a:off x="7810500" y="13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71632</xdr:rowOff>
    </xdr:from>
    <xdr:ext cx="534377" cy="259045"/>
    <xdr:sp macro="" textlink="">
      <xdr:nvSpPr>
        <xdr:cNvPr id="423" name="テキスト ボックス 422">
          <a:extLst>
            <a:ext uri="{FF2B5EF4-FFF2-40B4-BE49-F238E27FC236}">
              <a16:creationId xmlns:a16="http://schemas.microsoft.com/office/drawing/2014/main" id="{00000000-0008-0000-0500-0000A7010000}"/>
            </a:ext>
          </a:extLst>
        </xdr:cNvPr>
        <xdr:cNvSpPr txBox="1"/>
      </xdr:nvSpPr>
      <xdr:spPr>
        <a:xfrm>
          <a:off x="7594111" y="134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66421</xdr:rowOff>
    </xdr:from>
    <xdr:to>
      <xdr:col>36</xdr:col>
      <xdr:colOff>165100</xdr:colOff>
      <xdr:row>78</xdr:row>
      <xdr:rowOff>168021</xdr:rowOff>
    </xdr:to>
    <xdr:sp macro="" textlink="">
      <xdr:nvSpPr>
        <xdr:cNvPr id="424" name="楕円 423">
          <a:extLst>
            <a:ext uri="{FF2B5EF4-FFF2-40B4-BE49-F238E27FC236}">
              <a16:creationId xmlns:a16="http://schemas.microsoft.com/office/drawing/2014/main" id="{00000000-0008-0000-0500-0000A8010000}"/>
            </a:ext>
          </a:extLst>
        </xdr:cNvPr>
        <xdr:cNvSpPr/>
      </xdr:nvSpPr>
      <xdr:spPr>
        <a:xfrm>
          <a:off x="6921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159148</xdr:rowOff>
    </xdr:from>
    <xdr:ext cx="469744" cy="259045"/>
    <xdr:sp macro="" textlink="">
      <xdr:nvSpPr>
        <xdr:cNvPr id="425" name="テキスト ボックス 424">
          <a:extLst>
            <a:ext uri="{FF2B5EF4-FFF2-40B4-BE49-F238E27FC236}">
              <a16:creationId xmlns:a16="http://schemas.microsoft.com/office/drawing/2014/main" id="{00000000-0008-0000-0500-0000A9010000}"/>
            </a:ext>
          </a:extLst>
        </xdr:cNvPr>
        <xdr:cNvSpPr txBox="1"/>
      </xdr:nvSpPr>
      <xdr:spPr>
        <a:xfrm>
          <a:off x="6737428" y="135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5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5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5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5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5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5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5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5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5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5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5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5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5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5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5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5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5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5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5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5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5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5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5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5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5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144757</xdr:rowOff>
    </xdr:from>
    <xdr:to>
      <xdr:col>55</xdr:col>
      <xdr:colOff>0</xdr:colOff>
      <xdr:row>96</xdr:row>
      <xdr:rowOff>156452</xdr:rowOff>
    </xdr:to>
    <xdr:cxnSp macro="">
      <xdr:nvCxnSpPr>
        <xdr:cNvPr id="452" name="直線コネクタ 451">
          <a:extLst>
            <a:ext uri="{FF2B5EF4-FFF2-40B4-BE49-F238E27FC236}">
              <a16:creationId xmlns:a16="http://schemas.microsoft.com/office/drawing/2014/main" id="{00000000-0008-0000-0500-0000C4010000}"/>
            </a:ext>
          </a:extLst>
        </xdr:cNvPr>
        <xdr:cNvCxnSpPr/>
      </xdr:nvCxnSpPr>
      <xdr:spPr>
        <a:xfrm flipV="1">
          <a:off x="9639300" y="16603957"/>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5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5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156452</xdr:rowOff>
    </xdr:from>
    <xdr:to>
      <xdr:col>50</xdr:col>
      <xdr:colOff>114300</xdr:colOff>
      <xdr:row>97</xdr:row>
      <xdr:rowOff>27476</xdr:rowOff>
    </xdr:to>
    <xdr:cxnSp macro="">
      <xdr:nvCxnSpPr>
        <xdr:cNvPr id="455" name="直線コネクタ 454">
          <a:extLst>
            <a:ext uri="{FF2B5EF4-FFF2-40B4-BE49-F238E27FC236}">
              <a16:creationId xmlns:a16="http://schemas.microsoft.com/office/drawing/2014/main" id="{00000000-0008-0000-0500-0000C7010000}"/>
            </a:ext>
          </a:extLst>
        </xdr:cNvPr>
        <xdr:cNvCxnSpPr/>
      </xdr:nvCxnSpPr>
      <xdr:spPr>
        <a:xfrm flipV="1">
          <a:off x="8750300" y="16615652"/>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5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5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143704</xdr:rowOff>
    </xdr:from>
    <xdr:to>
      <xdr:col>45</xdr:col>
      <xdr:colOff>177800</xdr:colOff>
      <xdr:row>97</xdr:row>
      <xdr:rowOff>27476</xdr:rowOff>
    </xdr:to>
    <xdr:cxnSp macro="">
      <xdr:nvCxnSpPr>
        <xdr:cNvPr id="458" name="直線コネクタ 457">
          <a:extLst>
            <a:ext uri="{FF2B5EF4-FFF2-40B4-BE49-F238E27FC236}">
              <a16:creationId xmlns:a16="http://schemas.microsoft.com/office/drawing/2014/main" id="{00000000-0008-0000-0500-0000CA010000}"/>
            </a:ext>
          </a:extLst>
        </xdr:cNvPr>
        <xdr:cNvCxnSpPr/>
      </xdr:nvCxnSpPr>
      <xdr:spPr>
        <a:xfrm>
          <a:off x="7861300" y="16431454"/>
          <a:ext cx="889000" cy="2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5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5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143704</xdr:rowOff>
    </xdr:from>
    <xdr:to>
      <xdr:col>41</xdr:col>
      <xdr:colOff>50800</xdr:colOff>
      <xdr:row>97</xdr:row>
      <xdr:rowOff>44876</xdr:rowOff>
    </xdr:to>
    <xdr:cxnSp macro="">
      <xdr:nvCxnSpPr>
        <xdr:cNvPr id="461" name="直線コネクタ 460">
          <a:extLst>
            <a:ext uri="{FF2B5EF4-FFF2-40B4-BE49-F238E27FC236}">
              <a16:creationId xmlns:a16="http://schemas.microsoft.com/office/drawing/2014/main" id="{00000000-0008-0000-0500-0000CD010000}"/>
            </a:ext>
          </a:extLst>
        </xdr:cNvPr>
        <xdr:cNvCxnSpPr/>
      </xdr:nvCxnSpPr>
      <xdr:spPr>
        <a:xfrm flipV="1">
          <a:off x="6972300" y="16431454"/>
          <a:ext cx="889000" cy="2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5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59755</xdr:rowOff>
    </xdr:from>
    <xdr:ext cx="534377" cy="259045"/>
    <xdr:sp macro="" textlink="">
      <xdr:nvSpPr>
        <xdr:cNvPr id="463" name="テキスト ボックス 462">
          <a:extLst>
            <a:ext uri="{FF2B5EF4-FFF2-40B4-BE49-F238E27FC236}">
              <a16:creationId xmlns:a16="http://schemas.microsoft.com/office/drawing/2014/main" id="{00000000-0008-0000-0500-0000CF010000}"/>
            </a:ext>
          </a:extLst>
        </xdr:cNvPr>
        <xdr:cNvSpPr txBox="1"/>
      </xdr:nvSpPr>
      <xdr:spPr>
        <a:xfrm>
          <a:off x="7594111" y="165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5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a:extLst>
            <a:ext uri="{FF2B5EF4-FFF2-40B4-BE49-F238E27FC236}">
              <a16:creationId xmlns:a16="http://schemas.microsoft.com/office/drawing/2014/main" id="{00000000-0008-0000-0500-0000D1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5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5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5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5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5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93957</xdr:rowOff>
    </xdr:from>
    <xdr:to>
      <xdr:col>55</xdr:col>
      <xdr:colOff>50800</xdr:colOff>
      <xdr:row>97</xdr:row>
      <xdr:rowOff>24107</xdr:rowOff>
    </xdr:to>
    <xdr:sp macro="" textlink="">
      <xdr:nvSpPr>
        <xdr:cNvPr id="471" name="楕円 470">
          <a:extLst>
            <a:ext uri="{FF2B5EF4-FFF2-40B4-BE49-F238E27FC236}">
              <a16:creationId xmlns:a16="http://schemas.microsoft.com/office/drawing/2014/main" id="{00000000-0008-0000-0500-0000D7010000}"/>
            </a:ext>
          </a:extLst>
        </xdr:cNvPr>
        <xdr:cNvSpPr/>
      </xdr:nvSpPr>
      <xdr:spPr>
        <a:xfrm>
          <a:off x="10426700" y="165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72384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500-0000D8010000}"/>
            </a:ext>
          </a:extLst>
        </xdr:cNvPr>
        <xdr:cNvSpPr txBox="1"/>
      </xdr:nvSpPr>
      <xdr:spPr>
        <a:xfrm>
          <a:off x="10528300" y="165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105652</xdr:rowOff>
    </xdr:from>
    <xdr:to>
      <xdr:col>50</xdr:col>
      <xdr:colOff>165100</xdr:colOff>
      <xdr:row>97</xdr:row>
      <xdr:rowOff>35802</xdr:rowOff>
    </xdr:to>
    <xdr:sp macro="" textlink="">
      <xdr:nvSpPr>
        <xdr:cNvPr id="473" name="楕円 472">
          <a:extLst>
            <a:ext uri="{FF2B5EF4-FFF2-40B4-BE49-F238E27FC236}">
              <a16:creationId xmlns:a16="http://schemas.microsoft.com/office/drawing/2014/main" id="{00000000-0008-0000-0500-0000D9010000}"/>
            </a:ext>
          </a:extLst>
        </xdr:cNvPr>
        <xdr:cNvSpPr/>
      </xdr:nvSpPr>
      <xdr:spPr>
        <a:xfrm>
          <a:off x="9588500" y="165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26929</xdr:rowOff>
    </xdr:from>
    <xdr:ext cx="534377" cy="259045"/>
    <xdr:sp macro="" textlink="">
      <xdr:nvSpPr>
        <xdr:cNvPr id="474" name="テキスト ボックス 473">
          <a:extLst>
            <a:ext uri="{FF2B5EF4-FFF2-40B4-BE49-F238E27FC236}">
              <a16:creationId xmlns:a16="http://schemas.microsoft.com/office/drawing/2014/main" id="{00000000-0008-0000-0500-0000DA010000}"/>
            </a:ext>
          </a:extLst>
        </xdr:cNvPr>
        <xdr:cNvSpPr txBox="1"/>
      </xdr:nvSpPr>
      <xdr:spPr>
        <a:xfrm>
          <a:off x="9372111" y="166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148126</xdr:rowOff>
    </xdr:from>
    <xdr:to>
      <xdr:col>46</xdr:col>
      <xdr:colOff>38100</xdr:colOff>
      <xdr:row>97</xdr:row>
      <xdr:rowOff>78276</xdr:rowOff>
    </xdr:to>
    <xdr:sp macro="" textlink="">
      <xdr:nvSpPr>
        <xdr:cNvPr id="475" name="楕円 474">
          <a:extLst>
            <a:ext uri="{FF2B5EF4-FFF2-40B4-BE49-F238E27FC236}">
              <a16:creationId xmlns:a16="http://schemas.microsoft.com/office/drawing/2014/main" id="{00000000-0008-0000-0500-0000DB010000}"/>
            </a:ext>
          </a:extLst>
        </xdr:cNvPr>
        <xdr:cNvSpPr/>
      </xdr:nvSpPr>
      <xdr:spPr>
        <a:xfrm>
          <a:off x="8699500" y="166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69403</xdr:rowOff>
    </xdr:from>
    <xdr:ext cx="534377" cy="259045"/>
    <xdr:sp macro="" textlink="">
      <xdr:nvSpPr>
        <xdr:cNvPr id="476" name="テキスト ボックス 475">
          <a:extLst>
            <a:ext uri="{FF2B5EF4-FFF2-40B4-BE49-F238E27FC236}">
              <a16:creationId xmlns:a16="http://schemas.microsoft.com/office/drawing/2014/main" id="{00000000-0008-0000-0500-0000DC010000}"/>
            </a:ext>
          </a:extLst>
        </xdr:cNvPr>
        <xdr:cNvSpPr txBox="1"/>
      </xdr:nvSpPr>
      <xdr:spPr>
        <a:xfrm>
          <a:off x="8483111" y="167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92904</xdr:rowOff>
    </xdr:from>
    <xdr:to>
      <xdr:col>41</xdr:col>
      <xdr:colOff>101600</xdr:colOff>
      <xdr:row>96</xdr:row>
      <xdr:rowOff>23054</xdr:rowOff>
    </xdr:to>
    <xdr:sp macro="" textlink="">
      <xdr:nvSpPr>
        <xdr:cNvPr id="477" name="楕円 476">
          <a:extLst>
            <a:ext uri="{FF2B5EF4-FFF2-40B4-BE49-F238E27FC236}">
              <a16:creationId xmlns:a16="http://schemas.microsoft.com/office/drawing/2014/main" id="{00000000-0008-0000-0500-0000DD010000}"/>
            </a:ext>
          </a:extLst>
        </xdr:cNvPr>
        <xdr:cNvSpPr/>
      </xdr:nvSpPr>
      <xdr:spPr>
        <a:xfrm>
          <a:off x="7810500" y="163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39581</xdr:rowOff>
    </xdr:from>
    <xdr:ext cx="534377" cy="259045"/>
    <xdr:sp macro="" textlink="">
      <xdr:nvSpPr>
        <xdr:cNvPr id="478" name="テキスト ボックス 477">
          <a:extLst>
            <a:ext uri="{FF2B5EF4-FFF2-40B4-BE49-F238E27FC236}">
              <a16:creationId xmlns:a16="http://schemas.microsoft.com/office/drawing/2014/main" id="{00000000-0008-0000-0500-0000DE010000}"/>
            </a:ext>
          </a:extLst>
        </xdr:cNvPr>
        <xdr:cNvSpPr txBox="1"/>
      </xdr:nvSpPr>
      <xdr:spPr>
        <a:xfrm>
          <a:off x="7594111" y="161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165526</xdr:rowOff>
    </xdr:from>
    <xdr:to>
      <xdr:col>36</xdr:col>
      <xdr:colOff>165100</xdr:colOff>
      <xdr:row>97</xdr:row>
      <xdr:rowOff>95676</xdr:rowOff>
    </xdr:to>
    <xdr:sp macro="" textlink="">
      <xdr:nvSpPr>
        <xdr:cNvPr id="479" name="楕円 478">
          <a:extLst>
            <a:ext uri="{FF2B5EF4-FFF2-40B4-BE49-F238E27FC236}">
              <a16:creationId xmlns:a16="http://schemas.microsoft.com/office/drawing/2014/main" id="{00000000-0008-0000-0500-0000DF010000}"/>
            </a:ext>
          </a:extLst>
        </xdr:cNvPr>
        <xdr:cNvSpPr/>
      </xdr:nvSpPr>
      <xdr:spPr>
        <a:xfrm>
          <a:off x="6921500" y="166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86803</xdr:rowOff>
    </xdr:from>
    <xdr:ext cx="534377" cy="259045"/>
    <xdr:sp macro="" textlink="">
      <xdr:nvSpPr>
        <xdr:cNvPr id="480" name="テキスト ボックス 479">
          <a:extLst>
            <a:ext uri="{FF2B5EF4-FFF2-40B4-BE49-F238E27FC236}">
              <a16:creationId xmlns:a16="http://schemas.microsoft.com/office/drawing/2014/main" id="{00000000-0008-0000-0500-0000E0010000}"/>
            </a:ext>
          </a:extLst>
        </xdr:cNvPr>
        <xdr:cNvSpPr txBox="1"/>
      </xdr:nvSpPr>
      <xdr:spPr>
        <a:xfrm>
          <a:off x="6705111" y="167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5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5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5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5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5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5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5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5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5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5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5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5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5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5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5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5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5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5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5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5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5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5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5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5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5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5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5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5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50889</xdr:rowOff>
    </xdr:from>
    <xdr:to>
      <xdr:col>85</xdr:col>
      <xdr:colOff>127000</xdr:colOff>
      <xdr:row>36</xdr:row>
      <xdr:rowOff>54013</xdr:rowOff>
    </xdr:to>
    <xdr:cxnSp macro="">
      <xdr:nvCxnSpPr>
        <xdr:cNvPr id="509" name="直線コネクタ 508">
          <a:extLst>
            <a:ext uri="{FF2B5EF4-FFF2-40B4-BE49-F238E27FC236}">
              <a16:creationId xmlns:a16="http://schemas.microsoft.com/office/drawing/2014/main" id="{00000000-0008-0000-0500-0000FD010000}"/>
            </a:ext>
          </a:extLst>
        </xdr:cNvPr>
        <xdr:cNvCxnSpPr/>
      </xdr:nvCxnSpPr>
      <xdr:spPr>
        <a:xfrm>
          <a:off x="15481300" y="5708739"/>
          <a:ext cx="838200" cy="5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5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5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50889</xdr:rowOff>
    </xdr:from>
    <xdr:to>
      <xdr:col>81</xdr:col>
      <xdr:colOff>50800</xdr:colOff>
      <xdr:row>36</xdr:row>
      <xdr:rowOff>95428</xdr:rowOff>
    </xdr:to>
    <xdr:cxnSp macro="">
      <xdr:nvCxnSpPr>
        <xdr:cNvPr id="512" name="直線コネクタ 511">
          <a:extLst>
            <a:ext uri="{FF2B5EF4-FFF2-40B4-BE49-F238E27FC236}">
              <a16:creationId xmlns:a16="http://schemas.microsoft.com/office/drawing/2014/main" id="{00000000-0008-0000-0500-000000020000}"/>
            </a:ext>
          </a:extLst>
        </xdr:cNvPr>
        <xdr:cNvCxnSpPr/>
      </xdr:nvCxnSpPr>
      <xdr:spPr>
        <a:xfrm flipV="1">
          <a:off x="14592300" y="5708739"/>
          <a:ext cx="889000" cy="5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5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5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95428</xdr:rowOff>
    </xdr:from>
    <xdr:to>
      <xdr:col>76</xdr:col>
      <xdr:colOff>114300</xdr:colOff>
      <xdr:row>38</xdr:row>
      <xdr:rowOff>62967</xdr:rowOff>
    </xdr:to>
    <xdr:cxnSp macro="">
      <xdr:nvCxnSpPr>
        <xdr:cNvPr id="515" name="直線コネクタ 514">
          <a:extLst>
            <a:ext uri="{FF2B5EF4-FFF2-40B4-BE49-F238E27FC236}">
              <a16:creationId xmlns:a16="http://schemas.microsoft.com/office/drawing/2014/main" id="{00000000-0008-0000-0500-000003020000}"/>
            </a:ext>
          </a:extLst>
        </xdr:cNvPr>
        <xdr:cNvCxnSpPr/>
      </xdr:nvCxnSpPr>
      <xdr:spPr>
        <a:xfrm flipV="1">
          <a:off x="13703300" y="6267628"/>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5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5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22314</xdr:rowOff>
    </xdr:from>
    <xdr:to>
      <xdr:col>71</xdr:col>
      <xdr:colOff>177800</xdr:colOff>
      <xdr:row>38</xdr:row>
      <xdr:rowOff>62967</xdr:rowOff>
    </xdr:to>
    <xdr:cxnSp macro="">
      <xdr:nvCxnSpPr>
        <xdr:cNvPr id="518" name="直線コネクタ 517">
          <a:extLst>
            <a:ext uri="{FF2B5EF4-FFF2-40B4-BE49-F238E27FC236}">
              <a16:creationId xmlns:a16="http://schemas.microsoft.com/office/drawing/2014/main" id="{00000000-0008-0000-0500-000006020000}"/>
            </a:ext>
          </a:extLst>
        </xdr:cNvPr>
        <xdr:cNvCxnSpPr/>
      </xdr:nvCxnSpPr>
      <xdr:spPr>
        <a:xfrm>
          <a:off x="12814300" y="6537414"/>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a:extLst>
            <a:ext uri="{FF2B5EF4-FFF2-40B4-BE49-F238E27FC236}">
              <a16:creationId xmlns:a16="http://schemas.microsoft.com/office/drawing/2014/main" id="{00000000-0008-0000-0500-000007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a:extLst>
            <a:ext uri="{FF2B5EF4-FFF2-40B4-BE49-F238E27FC236}">
              <a16:creationId xmlns:a16="http://schemas.microsoft.com/office/drawing/2014/main" id="{00000000-0008-0000-0500-000008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1" name="フローチャート: 判断 520">
          <a:extLst>
            <a:ext uri="{FF2B5EF4-FFF2-40B4-BE49-F238E27FC236}">
              <a16:creationId xmlns:a16="http://schemas.microsoft.com/office/drawing/2014/main" id="{00000000-0008-0000-0500-000009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22" name="テキスト ボックス 521">
          <a:extLst>
            <a:ext uri="{FF2B5EF4-FFF2-40B4-BE49-F238E27FC236}">
              <a16:creationId xmlns:a16="http://schemas.microsoft.com/office/drawing/2014/main" id="{00000000-0008-0000-0500-00000A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5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5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5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5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5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3213</xdr:rowOff>
    </xdr:from>
    <xdr:to>
      <xdr:col>85</xdr:col>
      <xdr:colOff>177800</xdr:colOff>
      <xdr:row>36</xdr:row>
      <xdr:rowOff>104813</xdr:rowOff>
    </xdr:to>
    <xdr:sp macro="" textlink="">
      <xdr:nvSpPr>
        <xdr:cNvPr id="528" name="楕円 527">
          <a:extLst>
            <a:ext uri="{FF2B5EF4-FFF2-40B4-BE49-F238E27FC236}">
              <a16:creationId xmlns:a16="http://schemas.microsoft.com/office/drawing/2014/main" id="{00000000-0008-0000-0500-000010020000}"/>
            </a:ext>
          </a:extLst>
        </xdr:cNvPr>
        <xdr:cNvSpPr/>
      </xdr:nvSpPr>
      <xdr:spPr>
        <a:xfrm>
          <a:off x="16268700" y="61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26090</xdr:rowOff>
    </xdr:from>
    <xdr:ext cx="534377" cy="259045"/>
    <xdr:sp macro="" textlink="">
      <xdr:nvSpPr>
        <xdr:cNvPr id="529" name="災害復旧事業費該当値テキスト">
          <a:extLst>
            <a:ext uri="{FF2B5EF4-FFF2-40B4-BE49-F238E27FC236}">
              <a16:creationId xmlns:a16="http://schemas.microsoft.com/office/drawing/2014/main" id="{00000000-0008-0000-0500-000011020000}"/>
            </a:ext>
          </a:extLst>
        </xdr:cNvPr>
        <xdr:cNvSpPr txBox="1"/>
      </xdr:nvSpPr>
      <xdr:spPr>
        <a:xfrm>
          <a:off x="16370300" y="6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xdr:rowOff>
    </xdr:from>
    <xdr:to>
      <xdr:col>81</xdr:col>
      <xdr:colOff>101600</xdr:colOff>
      <xdr:row>33</xdr:row>
      <xdr:rowOff>101689</xdr:rowOff>
    </xdr:to>
    <xdr:sp macro="" textlink="">
      <xdr:nvSpPr>
        <xdr:cNvPr id="530" name="楕円 529">
          <a:extLst>
            <a:ext uri="{FF2B5EF4-FFF2-40B4-BE49-F238E27FC236}">
              <a16:creationId xmlns:a16="http://schemas.microsoft.com/office/drawing/2014/main" id="{00000000-0008-0000-0500-000012020000}"/>
            </a:ext>
          </a:extLst>
        </xdr:cNvPr>
        <xdr:cNvSpPr/>
      </xdr:nvSpPr>
      <xdr:spPr>
        <a:xfrm>
          <a:off x="15430500" y="56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118216</xdr:rowOff>
    </xdr:from>
    <xdr:ext cx="534377" cy="259045"/>
    <xdr:sp macro="" textlink="">
      <xdr:nvSpPr>
        <xdr:cNvPr id="531" name="テキスト ボックス 530">
          <a:extLst>
            <a:ext uri="{FF2B5EF4-FFF2-40B4-BE49-F238E27FC236}">
              <a16:creationId xmlns:a16="http://schemas.microsoft.com/office/drawing/2014/main" id="{00000000-0008-0000-0500-000013020000}"/>
            </a:ext>
          </a:extLst>
        </xdr:cNvPr>
        <xdr:cNvSpPr txBox="1"/>
      </xdr:nvSpPr>
      <xdr:spPr>
        <a:xfrm>
          <a:off x="15214111" y="54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44628</xdr:rowOff>
    </xdr:from>
    <xdr:to>
      <xdr:col>76</xdr:col>
      <xdr:colOff>165100</xdr:colOff>
      <xdr:row>36</xdr:row>
      <xdr:rowOff>146228</xdr:rowOff>
    </xdr:to>
    <xdr:sp macro="" textlink="">
      <xdr:nvSpPr>
        <xdr:cNvPr id="532" name="楕円 531">
          <a:extLst>
            <a:ext uri="{FF2B5EF4-FFF2-40B4-BE49-F238E27FC236}">
              <a16:creationId xmlns:a16="http://schemas.microsoft.com/office/drawing/2014/main" id="{00000000-0008-0000-0500-000014020000}"/>
            </a:ext>
          </a:extLst>
        </xdr:cNvPr>
        <xdr:cNvSpPr/>
      </xdr:nvSpPr>
      <xdr:spPr>
        <a:xfrm>
          <a:off x="14541500" y="62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162755</xdr:rowOff>
    </xdr:from>
    <xdr:ext cx="534377" cy="259045"/>
    <xdr:sp macro="" textlink="">
      <xdr:nvSpPr>
        <xdr:cNvPr id="533" name="テキスト ボックス 532">
          <a:extLst>
            <a:ext uri="{FF2B5EF4-FFF2-40B4-BE49-F238E27FC236}">
              <a16:creationId xmlns:a16="http://schemas.microsoft.com/office/drawing/2014/main" id="{00000000-0008-0000-0500-000015020000}"/>
            </a:ext>
          </a:extLst>
        </xdr:cNvPr>
        <xdr:cNvSpPr txBox="1"/>
      </xdr:nvSpPr>
      <xdr:spPr>
        <a:xfrm>
          <a:off x="14325111" y="59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12167</xdr:rowOff>
    </xdr:from>
    <xdr:to>
      <xdr:col>72</xdr:col>
      <xdr:colOff>38100</xdr:colOff>
      <xdr:row>38</xdr:row>
      <xdr:rowOff>113767</xdr:rowOff>
    </xdr:to>
    <xdr:sp macro="" textlink="">
      <xdr:nvSpPr>
        <xdr:cNvPr id="534" name="楕円 533">
          <a:extLst>
            <a:ext uri="{FF2B5EF4-FFF2-40B4-BE49-F238E27FC236}">
              <a16:creationId xmlns:a16="http://schemas.microsoft.com/office/drawing/2014/main" id="{00000000-0008-0000-0500-000016020000}"/>
            </a:ext>
          </a:extLst>
        </xdr:cNvPr>
        <xdr:cNvSpPr/>
      </xdr:nvSpPr>
      <xdr:spPr>
        <a:xfrm>
          <a:off x="13652500" y="65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104894</xdr:rowOff>
    </xdr:from>
    <xdr:ext cx="469744" cy="259045"/>
    <xdr:sp macro="" textlink="">
      <xdr:nvSpPr>
        <xdr:cNvPr id="535" name="テキスト ボックス 534">
          <a:extLst>
            <a:ext uri="{FF2B5EF4-FFF2-40B4-BE49-F238E27FC236}">
              <a16:creationId xmlns:a16="http://schemas.microsoft.com/office/drawing/2014/main" id="{00000000-0008-0000-0500-000017020000}"/>
            </a:ext>
          </a:extLst>
        </xdr:cNvPr>
        <xdr:cNvSpPr txBox="1"/>
      </xdr:nvSpPr>
      <xdr:spPr>
        <a:xfrm>
          <a:off x="13468428" y="66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142964</xdr:rowOff>
    </xdr:from>
    <xdr:to>
      <xdr:col>67</xdr:col>
      <xdr:colOff>101600</xdr:colOff>
      <xdr:row>38</xdr:row>
      <xdr:rowOff>73113</xdr:rowOff>
    </xdr:to>
    <xdr:sp macro="" textlink="">
      <xdr:nvSpPr>
        <xdr:cNvPr id="536" name="楕円 535">
          <a:extLst>
            <a:ext uri="{FF2B5EF4-FFF2-40B4-BE49-F238E27FC236}">
              <a16:creationId xmlns:a16="http://schemas.microsoft.com/office/drawing/2014/main" id="{00000000-0008-0000-0500-000018020000}"/>
            </a:ext>
          </a:extLst>
        </xdr:cNvPr>
        <xdr:cNvSpPr/>
      </xdr:nvSpPr>
      <xdr:spPr>
        <a:xfrm>
          <a:off x="12763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64241</xdr:rowOff>
    </xdr:from>
    <xdr:ext cx="469744" cy="259045"/>
    <xdr:sp macro="" textlink="">
      <xdr:nvSpPr>
        <xdr:cNvPr id="537" name="テキスト ボックス 536">
          <a:extLst>
            <a:ext uri="{FF2B5EF4-FFF2-40B4-BE49-F238E27FC236}">
              <a16:creationId xmlns:a16="http://schemas.microsoft.com/office/drawing/2014/main" id="{00000000-0008-0000-0500-000019020000}"/>
            </a:ext>
          </a:extLst>
        </xdr:cNvPr>
        <xdr:cNvSpPr txBox="1"/>
      </xdr:nvSpPr>
      <xdr:spPr>
        <a:xfrm>
          <a:off x="12579428" y="65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5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5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5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5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5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5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5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5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5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5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5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5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5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5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5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5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5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5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5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5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5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5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5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5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5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5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5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5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5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5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5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5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5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5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5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5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5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5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5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5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5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5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5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5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5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5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5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5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5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5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5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5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5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5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5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5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5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5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5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5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5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5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5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5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5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5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5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5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5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5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5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5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5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5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5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5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5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5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41199</xdr:rowOff>
    </xdr:from>
    <xdr:to>
      <xdr:col>85</xdr:col>
      <xdr:colOff>127000</xdr:colOff>
      <xdr:row>77</xdr:row>
      <xdr:rowOff>78257</xdr:rowOff>
    </xdr:to>
    <xdr:cxnSp macro="">
      <xdr:nvCxnSpPr>
        <xdr:cNvPr id="616" name="直線コネクタ 615">
          <a:extLst>
            <a:ext uri="{FF2B5EF4-FFF2-40B4-BE49-F238E27FC236}">
              <a16:creationId xmlns:a16="http://schemas.microsoft.com/office/drawing/2014/main" id="{00000000-0008-0000-0500-000068020000}"/>
            </a:ext>
          </a:extLst>
        </xdr:cNvPr>
        <xdr:cNvCxnSpPr/>
      </xdr:nvCxnSpPr>
      <xdr:spPr>
        <a:xfrm>
          <a:off x="15481300" y="13242849"/>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5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5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41199</xdr:rowOff>
    </xdr:from>
    <xdr:to>
      <xdr:col>81</xdr:col>
      <xdr:colOff>50800</xdr:colOff>
      <xdr:row>77</xdr:row>
      <xdr:rowOff>53417</xdr:rowOff>
    </xdr:to>
    <xdr:cxnSp macro="">
      <xdr:nvCxnSpPr>
        <xdr:cNvPr id="619" name="直線コネクタ 618">
          <a:extLst>
            <a:ext uri="{FF2B5EF4-FFF2-40B4-BE49-F238E27FC236}">
              <a16:creationId xmlns:a16="http://schemas.microsoft.com/office/drawing/2014/main" id="{00000000-0008-0000-0500-00006B020000}"/>
            </a:ext>
          </a:extLst>
        </xdr:cNvPr>
        <xdr:cNvCxnSpPr/>
      </xdr:nvCxnSpPr>
      <xdr:spPr>
        <a:xfrm flipV="1">
          <a:off x="14592300" y="1324284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5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5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53417</xdr:rowOff>
    </xdr:from>
    <xdr:to>
      <xdr:col>76</xdr:col>
      <xdr:colOff>114300</xdr:colOff>
      <xdr:row>77</xdr:row>
      <xdr:rowOff>53924</xdr:rowOff>
    </xdr:to>
    <xdr:cxnSp macro="">
      <xdr:nvCxnSpPr>
        <xdr:cNvPr id="622" name="直線コネクタ 621">
          <a:extLst>
            <a:ext uri="{FF2B5EF4-FFF2-40B4-BE49-F238E27FC236}">
              <a16:creationId xmlns:a16="http://schemas.microsoft.com/office/drawing/2014/main" id="{00000000-0008-0000-0500-00006E020000}"/>
            </a:ext>
          </a:extLst>
        </xdr:cNvPr>
        <xdr:cNvCxnSpPr/>
      </xdr:nvCxnSpPr>
      <xdr:spPr>
        <a:xfrm flipV="1">
          <a:off x="13703300" y="1325506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5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5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53924</xdr:rowOff>
    </xdr:from>
    <xdr:to>
      <xdr:col>71</xdr:col>
      <xdr:colOff>177800</xdr:colOff>
      <xdr:row>77</xdr:row>
      <xdr:rowOff>68021</xdr:rowOff>
    </xdr:to>
    <xdr:cxnSp macro="">
      <xdr:nvCxnSpPr>
        <xdr:cNvPr id="625" name="直線コネクタ 624">
          <a:extLst>
            <a:ext uri="{FF2B5EF4-FFF2-40B4-BE49-F238E27FC236}">
              <a16:creationId xmlns:a16="http://schemas.microsoft.com/office/drawing/2014/main" id="{00000000-0008-0000-0500-000071020000}"/>
            </a:ext>
          </a:extLst>
        </xdr:cNvPr>
        <xdr:cNvCxnSpPr/>
      </xdr:nvCxnSpPr>
      <xdr:spPr>
        <a:xfrm flipV="1">
          <a:off x="12814300" y="1325557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a:extLst>
            <a:ext uri="{FF2B5EF4-FFF2-40B4-BE49-F238E27FC236}">
              <a16:creationId xmlns:a16="http://schemas.microsoft.com/office/drawing/2014/main" id="{00000000-0008-0000-0500-000072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7" name="テキスト ボックス 626">
          <a:extLst>
            <a:ext uri="{FF2B5EF4-FFF2-40B4-BE49-F238E27FC236}">
              <a16:creationId xmlns:a16="http://schemas.microsoft.com/office/drawing/2014/main" id="{00000000-0008-0000-0500-000073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8" name="フローチャート: 判断 627">
          <a:extLst>
            <a:ext uri="{FF2B5EF4-FFF2-40B4-BE49-F238E27FC236}">
              <a16:creationId xmlns:a16="http://schemas.microsoft.com/office/drawing/2014/main" id="{00000000-0008-0000-0500-000074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9" name="テキスト ボックス 628">
          <a:extLst>
            <a:ext uri="{FF2B5EF4-FFF2-40B4-BE49-F238E27FC236}">
              <a16:creationId xmlns:a16="http://schemas.microsoft.com/office/drawing/2014/main" id="{00000000-0008-0000-0500-000075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5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5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5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5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5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27457</xdr:rowOff>
    </xdr:from>
    <xdr:to>
      <xdr:col>85</xdr:col>
      <xdr:colOff>177800</xdr:colOff>
      <xdr:row>77</xdr:row>
      <xdr:rowOff>129057</xdr:rowOff>
    </xdr:to>
    <xdr:sp macro="" textlink="">
      <xdr:nvSpPr>
        <xdr:cNvPr id="635" name="楕円 634">
          <a:extLst>
            <a:ext uri="{FF2B5EF4-FFF2-40B4-BE49-F238E27FC236}">
              <a16:creationId xmlns:a16="http://schemas.microsoft.com/office/drawing/2014/main" id="{00000000-0008-0000-0500-00007B020000}"/>
            </a:ext>
          </a:extLst>
        </xdr:cNvPr>
        <xdr:cNvSpPr/>
      </xdr:nvSpPr>
      <xdr:spPr>
        <a:xfrm>
          <a:off x="16268700" y="13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5884</xdr:rowOff>
    </xdr:from>
    <xdr:ext cx="534377" cy="259045"/>
    <xdr:sp macro="" textlink="">
      <xdr:nvSpPr>
        <xdr:cNvPr id="636" name="公債費該当値テキスト">
          <a:extLst>
            <a:ext uri="{FF2B5EF4-FFF2-40B4-BE49-F238E27FC236}">
              <a16:creationId xmlns:a16="http://schemas.microsoft.com/office/drawing/2014/main" id="{00000000-0008-0000-0500-00007C020000}"/>
            </a:ext>
          </a:extLst>
        </xdr:cNvPr>
        <xdr:cNvSpPr txBox="1"/>
      </xdr:nvSpPr>
      <xdr:spPr>
        <a:xfrm>
          <a:off x="16370300" y="132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161849</xdr:rowOff>
    </xdr:from>
    <xdr:to>
      <xdr:col>81</xdr:col>
      <xdr:colOff>101600</xdr:colOff>
      <xdr:row>77</xdr:row>
      <xdr:rowOff>91999</xdr:rowOff>
    </xdr:to>
    <xdr:sp macro="" textlink="">
      <xdr:nvSpPr>
        <xdr:cNvPr id="637" name="楕円 636">
          <a:extLst>
            <a:ext uri="{FF2B5EF4-FFF2-40B4-BE49-F238E27FC236}">
              <a16:creationId xmlns:a16="http://schemas.microsoft.com/office/drawing/2014/main" id="{00000000-0008-0000-0500-00007D020000}"/>
            </a:ext>
          </a:extLst>
        </xdr:cNvPr>
        <xdr:cNvSpPr/>
      </xdr:nvSpPr>
      <xdr:spPr>
        <a:xfrm>
          <a:off x="15430500" y="131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83126</xdr:rowOff>
    </xdr:from>
    <xdr:ext cx="534377" cy="259045"/>
    <xdr:sp macro="" textlink="">
      <xdr:nvSpPr>
        <xdr:cNvPr id="638" name="テキスト ボックス 637">
          <a:extLst>
            <a:ext uri="{FF2B5EF4-FFF2-40B4-BE49-F238E27FC236}">
              <a16:creationId xmlns:a16="http://schemas.microsoft.com/office/drawing/2014/main" id="{00000000-0008-0000-0500-00007E020000}"/>
            </a:ext>
          </a:extLst>
        </xdr:cNvPr>
        <xdr:cNvSpPr txBox="1"/>
      </xdr:nvSpPr>
      <xdr:spPr>
        <a:xfrm>
          <a:off x="15214111" y="132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2617</xdr:rowOff>
    </xdr:from>
    <xdr:to>
      <xdr:col>76</xdr:col>
      <xdr:colOff>165100</xdr:colOff>
      <xdr:row>77</xdr:row>
      <xdr:rowOff>104217</xdr:rowOff>
    </xdr:to>
    <xdr:sp macro="" textlink="">
      <xdr:nvSpPr>
        <xdr:cNvPr id="639" name="楕円 638">
          <a:extLst>
            <a:ext uri="{FF2B5EF4-FFF2-40B4-BE49-F238E27FC236}">
              <a16:creationId xmlns:a16="http://schemas.microsoft.com/office/drawing/2014/main" id="{00000000-0008-0000-0500-00007F020000}"/>
            </a:ext>
          </a:extLst>
        </xdr:cNvPr>
        <xdr:cNvSpPr/>
      </xdr:nvSpPr>
      <xdr:spPr>
        <a:xfrm>
          <a:off x="14541500" y="13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95344</xdr:rowOff>
    </xdr:from>
    <xdr:ext cx="534377" cy="259045"/>
    <xdr:sp macro="" textlink="">
      <xdr:nvSpPr>
        <xdr:cNvPr id="640" name="テキスト ボックス 639">
          <a:extLst>
            <a:ext uri="{FF2B5EF4-FFF2-40B4-BE49-F238E27FC236}">
              <a16:creationId xmlns:a16="http://schemas.microsoft.com/office/drawing/2014/main" id="{00000000-0008-0000-0500-000080020000}"/>
            </a:ext>
          </a:extLst>
        </xdr:cNvPr>
        <xdr:cNvSpPr txBox="1"/>
      </xdr:nvSpPr>
      <xdr:spPr>
        <a:xfrm>
          <a:off x="14325111" y="132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3124</xdr:rowOff>
    </xdr:from>
    <xdr:to>
      <xdr:col>72</xdr:col>
      <xdr:colOff>38100</xdr:colOff>
      <xdr:row>77</xdr:row>
      <xdr:rowOff>104724</xdr:rowOff>
    </xdr:to>
    <xdr:sp macro="" textlink="">
      <xdr:nvSpPr>
        <xdr:cNvPr id="641" name="楕円 640">
          <a:extLst>
            <a:ext uri="{FF2B5EF4-FFF2-40B4-BE49-F238E27FC236}">
              <a16:creationId xmlns:a16="http://schemas.microsoft.com/office/drawing/2014/main" id="{00000000-0008-0000-0500-000081020000}"/>
            </a:ext>
          </a:extLst>
        </xdr:cNvPr>
        <xdr:cNvSpPr/>
      </xdr:nvSpPr>
      <xdr:spPr>
        <a:xfrm>
          <a:off x="13652500" y="132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95851</xdr:rowOff>
    </xdr:from>
    <xdr:ext cx="534377" cy="259045"/>
    <xdr:sp macro="" textlink="">
      <xdr:nvSpPr>
        <xdr:cNvPr id="642" name="テキスト ボックス 641">
          <a:extLst>
            <a:ext uri="{FF2B5EF4-FFF2-40B4-BE49-F238E27FC236}">
              <a16:creationId xmlns:a16="http://schemas.microsoft.com/office/drawing/2014/main" id="{00000000-0008-0000-0500-000082020000}"/>
            </a:ext>
          </a:extLst>
        </xdr:cNvPr>
        <xdr:cNvSpPr txBox="1"/>
      </xdr:nvSpPr>
      <xdr:spPr>
        <a:xfrm>
          <a:off x="13436111" y="132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17221</xdr:rowOff>
    </xdr:from>
    <xdr:to>
      <xdr:col>67</xdr:col>
      <xdr:colOff>101600</xdr:colOff>
      <xdr:row>77</xdr:row>
      <xdr:rowOff>118821</xdr:rowOff>
    </xdr:to>
    <xdr:sp macro="" textlink="">
      <xdr:nvSpPr>
        <xdr:cNvPr id="643" name="楕円 642">
          <a:extLst>
            <a:ext uri="{FF2B5EF4-FFF2-40B4-BE49-F238E27FC236}">
              <a16:creationId xmlns:a16="http://schemas.microsoft.com/office/drawing/2014/main" id="{00000000-0008-0000-0500-000083020000}"/>
            </a:ext>
          </a:extLst>
        </xdr:cNvPr>
        <xdr:cNvSpPr/>
      </xdr:nvSpPr>
      <xdr:spPr>
        <a:xfrm>
          <a:off x="12763500" y="132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109948</xdr:rowOff>
    </xdr:from>
    <xdr:ext cx="534377" cy="259045"/>
    <xdr:sp macro="" textlink="">
      <xdr:nvSpPr>
        <xdr:cNvPr id="644" name="テキスト ボックス 643">
          <a:extLst>
            <a:ext uri="{FF2B5EF4-FFF2-40B4-BE49-F238E27FC236}">
              <a16:creationId xmlns:a16="http://schemas.microsoft.com/office/drawing/2014/main" id="{00000000-0008-0000-0500-000084020000}"/>
            </a:ext>
          </a:extLst>
        </xdr:cNvPr>
        <xdr:cNvSpPr txBox="1"/>
      </xdr:nvSpPr>
      <xdr:spPr>
        <a:xfrm>
          <a:off x="12547111" y="133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5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5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5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5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5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5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5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5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5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5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5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5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5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5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5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5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5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5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5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5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5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5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5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5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5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5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5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5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78809</xdr:rowOff>
    </xdr:from>
    <xdr:to>
      <xdr:col>85</xdr:col>
      <xdr:colOff>127000</xdr:colOff>
      <xdr:row>97</xdr:row>
      <xdr:rowOff>82764</xdr:rowOff>
    </xdr:to>
    <xdr:cxnSp macro="">
      <xdr:nvCxnSpPr>
        <xdr:cNvPr id="673" name="直線コネクタ 672">
          <a:extLst>
            <a:ext uri="{FF2B5EF4-FFF2-40B4-BE49-F238E27FC236}">
              <a16:creationId xmlns:a16="http://schemas.microsoft.com/office/drawing/2014/main" id="{00000000-0008-0000-0500-0000A1020000}"/>
            </a:ext>
          </a:extLst>
        </xdr:cNvPr>
        <xdr:cNvCxnSpPr/>
      </xdr:nvCxnSpPr>
      <xdr:spPr>
        <a:xfrm flipV="1">
          <a:off x="15481300" y="1670945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5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5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164232</xdr:rowOff>
    </xdr:from>
    <xdr:to>
      <xdr:col>81</xdr:col>
      <xdr:colOff>50800</xdr:colOff>
      <xdr:row>97</xdr:row>
      <xdr:rowOff>82764</xdr:rowOff>
    </xdr:to>
    <xdr:cxnSp macro="">
      <xdr:nvCxnSpPr>
        <xdr:cNvPr id="676" name="直線コネクタ 675">
          <a:extLst>
            <a:ext uri="{FF2B5EF4-FFF2-40B4-BE49-F238E27FC236}">
              <a16:creationId xmlns:a16="http://schemas.microsoft.com/office/drawing/2014/main" id="{00000000-0008-0000-0500-0000A4020000}"/>
            </a:ext>
          </a:extLst>
        </xdr:cNvPr>
        <xdr:cNvCxnSpPr/>
      </xdr:nvCxnSpPr>
      <xdr:spPr>
        <a:xfrm>
          <a:off x="14592300" y="16623432"/>
          <a:ext cx="889000" cy="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5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5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164232</xdr:rowOff>
    </xdr:from>
    <xdr:to>
      <xdr:col>76</xdr:col>
      <xdr:colOff>114300</xdr:colOff>
      <xdr:row>97</xdr:row>
      <xdr:rowOff>28440</xdr:rowOff>
    </xdr:to>
    <xdr:cxnSp macro="">
      <xdr:nvCxnSpPr>
        <xdr:cNvPr id="679" name="直線コネクタ 678">
          <a:extLst>
            <a:ext uri="{FF2B5EF4-FFF2-40B4-BE49-F238E27FC236}">
              <a16:creationId xmlns:a16="http://schemas.microsoft.com/office/drawing/2014/main" id="{00000000-0008-0000-0500-0000A7020000}"/>
            </a:ext>
          </a:extLst>
        </xdr:cNvPr>
        <xdr:cNvCxnSpPr/>
      </xdr:nvCxnSpPr>
      <xdr:spPr>
        <a:xfrm flipV="1">
          <a:off x="13703300" y="16623432"/>
          <a:ext cx="8890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5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5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28440</xdr:rowOff>
    </xdr:from>
    <xdr:to>
      <xdr:col>71</xdr:col>
      <xdr:colOff>177800</xdr:colOff>
      <xdr:row>97</xdr:row>
      <xdr:rowOff>119304</xdr:rowOff>
    </xdr:to>
    <xdr:cxnSp macro="">
      <xdr:nvCxnSpPr>
        <xdr:cNvPr id="682" name="直線コネクタ 681">
          <a:extLst>
            <a:ext uri="{FF2B5EF4-FFF2-40B4-BE49-F238E27FC236}">
              <a16:creationId xmlns:a16="http://schemas.microsoft.com/office/drawing/2014/main" id="{00000000-0008-0000-0500-0000AA020000}"/>
            </a:ext>
          </a:extLst>
        </xdr:cNvPr>
        <xdr:cNvCxnSpPr/>
      </xdr:nvCxnSpPr>
      <xdr:spPr>
        <a:xfrm flipV="1">
          <a:off x="12814300" y="16659090"/>
          <a:ext cx="889000" cy="9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a:extLst>
            <a:ext uri="{FF2B5EF4-FFF2-40B4-BE49-F238E27FC236}">
              <a16:creationId xmlns:a16="http://schemas.microsoft.com/office/drawing/2014/main" id="{00000000-0008-0000-0500-0000AB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136935</xdr:rowOff>
    </xdr:from>
    <xdr:ext cx="534377" cy="259045"/>
    <xdr:sp macro="" textlink="">
      <xdr:nvSpPr>
        <xdr:cNvPr id="684" name="テキスト ボックス 683">
          <a:extLst>
            <a:ext uri="{FF2B5EF4-FFF2-40B4-BE49-F238E27FC236}">
              <a16:creationId xmlns:a16="http://schemas.microsoft.com/office/drawing/2014/main" id="{00000000-0008-0000-0500-0000AC020000}"/>
            </a:ext>
          </a:extLst>
        </xdr:cNvPr>
        <xdr:cNvSpPr txBox="1"/>
      </xdr:nvSpPr>
      <xdr:spPr>
        <a:xfrm>
          <a:off x="13436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5" name="フローチャート: 判断 684">
          <a:extLst>
            <a:ext uri="{FF2B5EF4-FFF2-40B4-BE49-F238E27FC236}">
              <a16:creationId xmlns:a16="http://schemas.microsoft.com/office/drawing/2014/main" id="{00000000-0008-0000-0500-0000AD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160622</xdr:rowOff>
    </xdr:from>
    <xdr:ext cx="534377" cy="259045"/>
    <xdr:sp macro="" textlink="">
      <xdr:nvSpPr>
        <xdr:cNvPr id="686" name="テキスト ボックス 685">
          <a:extLst>
            <a:ext uri="{FF2B5EF4-FFF2-40B4-BE49-F238E27FC236}">
              <a16:creationId xmlns:a16="http://schemas.microsoft.com/office/drawing/2014/main" id="{00000000-0008-0000-0500-0000AE020000}"/>
            </a:ext>
          </a:extLst>
        </xdr:cNvPr>
        <xdr:cNvSpPr txBox="1"/>
      </xdr:nvSpPr>
      <xdr:spPr>
        <a:xfrm>
          <a:off x="12547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5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5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5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5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5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28009</xdr:rowOff>
    </xdr:from>
    <xdr:to>
      <xdr:col>85</xdr:col>
      <xdr:colOff>177800</xdr:colOff>
      <xdr:row>97</xdr:row>
      <xdr:rowOff>129609</xdr:rowOff>
    </xdr:to>
    <xdr:sp macro="" textlink="">
      <xdr:nvSpPr>
        <xdr:cNvPr id="692" name="楕円 691">
          <a:extLst>
            <a:ext uri="{FF2B5EF4-FFF2-40B4-BE49-F238E27FC236}">
              <a16:creationId xmlns:a16="http://schemas.microsoft.com/office/drawing/2014/main" id="{00000000-0008-0000-0500-0000B4020000}"/>
            </a:ext>
          </a:extLst>
        </xdr:cNvPr>
        <xdr:cNvSpPr/>
      </xdr:nvSpPr>
      <xdr:spPr>
        <a:xfrm>
          <a:off x="16268700" y="166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50886</xdr:rowOff>
    </xdr:from>
    <xdr:ext cx="534377" cy="259045"/>
    <xdr:sp macro="" textlink="">
      <xdr:nvSpPr>
        <xdr:cNvPr id="693" name="積立金該当値テキスト">
          <a:extLst>
            <a:ext uri="{FF2B5EF4-FFF2-40B4-BE49-F238E27FC236}">
              <a16:creationId xmlns:a16="http://schemas.microsoft.com/office/drawing/2014/main" id="{00000000-0008-0000-0500-0000B5020000}"/>
            </a:ext>
          </a:extLst>
        </xdr:cNvPr>
        <xdr:cNvSpPr txBox="1"/>
      </xdr:nvSpPr>
      <xdr:spPr>
        <a:xfrm>
          <a:off x="16370300" y="165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31964</xdr:rowOff>
    </xdr:from>
    <xdr:to>
      <xdr:col>81</xdr:col>
      <xdr:colOff>101600</xdr:colOff>
      <xdr:row>97</xdr:row>
      <xdr:rowOff>133564</xdr:rowOff>
    </xdr:to>
    <xdr:sp macro="" textlink="">
      <xdr:nvSpPr>
        <xdr:cNvPr id="694" name="楕円 693">
          <a:extLst>
            <a:ext uri="{FF2B5EF4-FFF2-40B4-BE49-F238E27FC236}">
              <a16:creationId xmlns:a16="http://schemas.microsoft.com/office/drawing/2014/main" id="{00000000-0008-0000-0500-0000B6020000}"/>
            </a:ext>
          </a:extLst>
        </xdr:cNvPr>
        <xdr:cNvSpPr/>
      </xdr:nvSpPr>
      <xdr:spPr>
        <a:xfrm>
          <a:off x="15430500" y="166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150091</xdr:rowOff>
    </xdr:from>
    <xdr:ext cx="534377" cy="259045"/>
    <xdr:sp macro="" textlink="">
      <xdr:nvSpPr>
        <xdr:cNvPr id="695" name="テキスト ボックス 694">
          <a:extLst>
            <a:ext uri="{FF2B5EF4-FFF2-40B4-BE49-F238E27FC236}">
              <a16:creationId xmlns:a16="http://schemas.microsoft.com/office/drawing/2014/main" id="{00000000-0008-0000-0500-0000B7020000}"/>
            </a:ext>
          </a:extLst>
        </xdr:cNvPr>
        <xdr:cNvSpPr txBox="1"/>
      </xdr:nvSpPr>
      <xdr:spPr>
        <a:xfrm>
          <a:off x="15214111" y="164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113432</xdr:rowOff>
    </xdr:from>
    <xdr:to>
      <xdr:col>76</xdr:col>
      <xdr:colOff>165100</xdr:colOff>
      <xdr:row>97</xdr:row>
      <xdr:rowOff>43582</xdr:rowOff>
    </xdr:to>
    <xdr:sp macro="" textlink="">
      <xdr:nvSpPr>
        <xdr:cNvPr id="696" name="楕円 695">
          <a:extLst>
            <a:ext uri="{FF2B5EF4-FFF2-40B4-BE49-F238E27FC236}">
              <a16:creationId xmlns:a16="http://schemas.microsoft.com/office/drawing/2014/main" id="{00000000-0008-0000-0500-0000B8020000}"/>
            </a:ext>
          </a:extLst>
        </xdr:cNvPr>
        <xdr:cNvSpPr/>
      </xdr:nvSpPr>
      <xdr:spPr>
        <a:xfrm>
          <a:off x="14541500" y="16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60109</xdr:rowOff>
    </xdr:from>
    <xdr:ext cx="599010" cy="259045"/>
    <xdr:sp macro="" textlink="">
      <xdr:nvSpPr>
        <xdr:cNvPr id="697" name="テキスト ボックス 696">
          <a:extLst>
            <a:ext uri="{FF2B5EF4-FFF2-40B4-BE49-F238E27FC236}">
              <a16:creationId xmlns:a16="http://schemas.microsoft.com/office/drawing/2014/main" id="{00000000-0008-0000-0500-0000B9020000}"/>
            </a:ext>
          </a:extLst>
        </xdr:cNvPr>
        <xdr:cNvSpPr txBox="1"/>
      </xdr:nvSpPr>
      <xdr:spPr>
        <a:xfrm>
          <a:off x="14292795" y="163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149090</xdr:rowOff>
    </xdr:from>
    <xdr:to>
      <xdr:col>72</xdr:col>
      <xdr:colOff>38100</xdr:colOff>
      <xdr:row>97</xdr:row>
      <xdr:rowOff>79240</xdr:rowOff>
    </xdr:to>
    <xdr:sp macro="" textlink="">
      <xdr:nvSpPr>
        <xdr:cNvPr id="698" name="楕円 697">
          <a:extLst>
            <a:ext uri="{FF2B5EF4-FFF2-40B4-BE49-F238E27FC236}">
              <a16:creationId xmlns:a16="http://schemas.microsoft.com/office/drawing/2014/main" id="{00000000-0008-0000-0500-0000BA020000}"/>
            </a:ext>
          </a:extLst>
        </xdr:cNvPr>
        <xdr:cNvSpPr/>
      </xdr:nvSpPr>
      <xdr:spPr>
        <a:xfrm>
          <a:off x="13652500" y="166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95767</xdr:rowOff>
    </xdr:from>
    <xdr:ext cx="534377" cy="259045"/>
    <xdr:sp macro="" textlink="">
      <xdr:nvSpPr>
        <xdr:cNvPr id="699" name="テキスト ボックス 698">
          <a:extLst>
            <a:ext uri="{FF2B5EF4-FFF2-40B4-BE49-F238E27FC236}">
              <a16:creationId xmlns:a16="http://schemas.microsoft.com/office/drawing/2014/main" id="{00000000-0008-0000-0500-0000BB020000}"/>
            </a:ext>
          </a:extLst>
        </xdr:cNvPr>
        <xdr:cNvSpPr txBox="1"/>
      </xdr:nvSpPr>
      <xdr:spPr>
        <a:xfrm>
          <a:off x="13436111" y="163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68504</xdr:rowOff>
    </xdr:from>
    <xdr:to>
      <xdr:col>67</xdr:col>
      <xdr:colOff>101600</xdr:colOff>
      <xdr:row>97</xdr:row>
      <xdr:rowOff>170104</xdr:rowOff>
    </xdr:to>
    <xdr:sp macro="" textlink="">
      <xdr:nvSpPr>
        <xdr:cNvPr id="700" name="楕円 699">
          <a:extLst>
            <a:ext uri="{FF2B5EF4-FFF2-40B4-BE49-F238E27FC236}">
              <a16:creationId xmlns:a16="http://schemas.microsoft.com/office/drawing/2014/main" id="{00000000-0008-0000-0500-0000BC020000}"/>
            </a:ext>
          </a:extLst>
        </xdr:cNvPr>
        <xdr:cNvSpPr/>
      </xdr:nvSpPr>
      <xdr:spPr>
        <a:xfrm>
          <a:off x="12763500" y="16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15181</xdr:rowOff>
    </xdr:from>
    <xdr:ext cx="534377" cy="259045"/>
    <xdr:sp macro="" textlink="">
      <xdr:nvSpPr>
        <xdr:cNvPr id="701" name="テキスト ボックス 700">
          <a:extLst>
            <a:ext uri="{FF2B5EF4-FFF2-40B4-BE49-F238E27FC236}">
              <a16:creationId xmlns:a16="http://schemas.microsoft.com/office/drawing/2014/main" id="{00000000-0008-0000-0500-0000BD020000}"/>
            </a:ext>
          </a:extLst>
        </xdr:cNvPr>
        <xdr:cNvSpPr txBox="1"/>
      </xdr:nvSpPr>
      <xdr:spPr>
        <a:xfrm>
          <a:off x="12547111" y="164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5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5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5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5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5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5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5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5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5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5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5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5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5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5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5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5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5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5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5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5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5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5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5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5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5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5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124909</xdr:rowOff>
    </xdr:from>
    <xdr:to>
      <xdr:col>116</xdr:col>
      <xdr:colOff>63500</xdr:colOff>
      <xdr:row>38</xdr:row>
      <xdr:rowOff>83556</xdr:rowOff>
    </xdr:to>
    <xdr:cxnSp macro="">
      <xdr:nvCxnSpPr>
        <xdr:cNvPr id="728" name="直線コネクタ 727">
          <a:extLst>
            <a:ext uri="{FF2B5EF4-FFF2-40B4-BE49-F238E27FC236}">
              <a16:creationId xmlns:a16="http://schemas.microsoft.com/office/drawing/2014/main" id="{00000000-0008-0000-0500-0000D8020000}"/>
            </a:ext>
          </a:extLst>
        </xdr:cNvPr>
        <xdr:cNvCxnSpPr/>
      </xdr:nvCxnSpPr>
      <xdr:spPr>
        <a:xfrm>
          <a:off x="21323300" y="6468559"/>
          <a:ext cx="838200" cy="1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5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5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124909</xdr:rowOff>
    </xdr:from>
    <xdr:to>
      <xdr:col>111</xdr:col>
      <xdr:colOff>177800</xdr:colOff>
      <xdr:row>38</xdr:row>
      <xdr:rowOff>74435</xdr:rowOff>
    </xdr:to>
    <xdr:cxnSp macro="">
      <xdr:nvCxnSpPr>
        <xdr:cNvPr id="731" name="直線コネクタ 730">
          <a:extLst>
            <a:ext uri="{FF2B5EF4-FFF2-40B4-BE49-F238E27FC236}">
              <a16:creationId xmlns:a16="http://schemas.microsoft.com/office/drawing/2014/main" id="{00000000-0008-0000-0500-0000DB020000}"/>
            </a:ext>
          </a:extLst>
        </xdr:cNvPr>
        <xdr:cNvCxnSpPr/>
      </xdr:nvCxnSpPr>
      <xdr:spPr>
        <a:xfrm flipV="1">
          <a:off x="20434300" y="6468559"/>
          <a:ext cx="889000" cy="1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5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5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74435</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500-0000DE020000}"/>
            </a:ext>
          </a:extLst>
        </xdr:cNvPr>
        <xdr:cNvCxnSpPr/>
      </xdr:nvCxnSpPr>
      <xdr:spPr>
        <a:xfrm flipV="1">
          <a:off x="19545300" y="6589535"/>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5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5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137826</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500-0000E1020000}"/>
            </a:ext>
          </a:extLst>
        </xdr:cNvPr>
        <xdr:cNvCxnSpPr/>
      </xdr:nvCxnSpPr>
      <xdr:spPr>
        <a:xfrm>
          <a:off x="18656300" y="665292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a:extLst>
            <a:ext uri="{FF2B5EF4-FFF2-40B4-BE49-F238E27FC236}">
              <a16:creationId xmlns:a16="http://schemas.microsoft.com/office/drawing/2014/main" id="{00000000-0008-0000-0500-0000E2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9" name="テキスト ボックス 738">
          <a:extLst>
            <a:ext uri="{FF2B5EF4-FFF2-40B4-BE49-F238E27FC236}">
              <a16:creationId xmlns:a16="http://schemas.microsoft.com/office/drawing/2014/main" id="{00000000-0008-0000-0500-0000E3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40" name="フローチャート: 判断 739">
          <a:extLst>
            <a:ext uri="{FF2B5EF4-FFF2-40B4-BE49-F238E27FC236}">
              <a16:creationId xmlns:a16="http://schemas.microsoft.com/office/drawing/2014/main" id="{00000000-0008-0000-0500-0000E4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41" name="テキスト ボックス 740">
          <a:extLst>
            <a:ext uri="{FF2B5EF4-FFF2-40B4-BE49-F238E27FC236}">
              <a16:creationId xmlns:a16="http://schemas.microsoft.com/office/drawing/2014/main" id="{00000000-0008-0000-0500-0000E5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5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5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5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5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5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32756</xdr:rowOff>
    </xdr:from>
    <xdr:to>
      <xdr:col>116</xdr:col>
      <xdr:colOff>114300</xdr:colOff>
      <xdr:row>38</xdr:row>
      <xdr:rowOff>134356</xdr:rowOff>
    </xdr:to>
    <xdr:sp macro="" textlink="">
      <xdr:nvSpPr>
        <xdr:cNvPr id="747" name="楕円 746">
          <a:extLst>
            <a:ext uri="{FF2B5EF4-FFF2-40B4-BE49-F238E27FC236}">
              <a16:creationId xmlns:a16="http://schemas.microsoft.com/office/drawing/2014/main" id="{00000000-0008-0000-0500-0000EB020000}"/>
            </a:ext>
          </a:extLst>
        </xdr:cNvPr>
        <xdr:cNvSpPr/>
      </xdr:nvSpPr>
      <xdr:spPr>
        <a:xfrm>
          <a:off x="22110700" y="654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137347</xdr:rowOff>
    </xdr:from>
    <xdr:ext cx="469744" cy="259045"/>
    <xdr:sp macro="" textlink="">
      <xdr:nvSpPr>
        <xdr:cNvPr id="748" name="投資及び出資金該当値テキスト">
          <a:extLst>
            <a:ext uri="{FF2B5EF4-FFF2-40B4-BE49-F238E27FC236}">
              <a16:creationId xmlns:a16="http://schemas.microsoft.com/office/drawing/2014/main" id="{00000000-0008-0000-0500-0000EC020000}"/>
            </a:ext>
          </a:extLst>
        </xdr:cNvPr>
        <xdr:cNvSpPr txBox="1"/>
      </xdr:nvSpPr>
      <xdr:spPr>
        <a:xfrm>
          <a:off x="22212300" y="64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74109</xdr:rowOff>
    </xdr:from>
    <xdr:to>
      <xdr:col>112</xdr:col>
      <xdr:colOff>38100</xdr:colOff>
      <xdr:row>38</xdr:row>
      <xdr:rowOff>4259</xdr:rowOff>
    </xdr:to>
    <xdr:sp macro="" textlink="">
      <xdr:nvSpPr>
        <xdr:cNvPr id="749" name="楕円 748">
          <a:extLst>
            <a:ext uri="{FF2B5EF4-FFF2-40B4-BE49-F238E27FC236}">
              <a16:creationId xmlns:a16="http://schemas.microsoft.com/office/drawing/2014/main" id="{00000000-0008-0000-0500-0000ED020000}"/>
            </a:ext>
          </a:extLst>
        </xdr:cNvPr>
        <xdr:cNvSpPr/>
      </xdr:nvSpPr>
      <xdr:spPr>
        <a:xfrm>
          <a:off x="21272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20786</xdr:rowOff>
    </xdr:from>
    <xdr:ext cx="469744" cy="259045"/>
    <xdr:sp macro="" textlink="">
      <xdr:nvSpPr>
        <xdr:cNvPr id="750" name="テキスト ボックス 749">
          <a:extLst>
            <a:ext uri="{FF2B5EF4-FFF2-40B4-BE49-F238E27FC236}">
              <a16:creationId xmlns:a16="http://schemas.microsoft.com/office/drawing/2014/main" id="{00000000-0008-0000-0500-0000EE020000}"/>
            </a:ext>
          </a:extLst>
        </xdr:cNvPr>
        <xdr:cNvSpPr txBox="1"/>
      </xdr:nvSpPr>
      <xdr:spPr>
        <a:xfrm>
          <a:off x="21088428" y="61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23635</xdr:rowOff>
    </xdr:from>
    <xdr:to>
      <xdr:col>107</xdr:col>
      <xdr:colOff>101600</xdr:colOff>
      <xdr:row>38</xdr:row>
      <xdr:rowOff>125235</xdr:rowOff>
    </xdr:to>
    <xdr:sp macro="" textlink="">
      <xdr:nvSpPr>
        <xdr:cNvPr id="751" name="楕円 750">
          <a:extLst>
            <a:ext uri="{FF2B5EF4-FFF2-40B4-BE49-F238E27FC236}">
              <a16:creationId xmlns:a16="http://schemas.microsoft.com/office/drawing/2014/main" id="{00000000-0008-0000-0500-0000EF020000}"/>
            </a:ext>
          </a:extLst>
        </xdr:cNvPr>
        <xdr:cNvSpPr/>
      </xdr:nvSpPr>
      <xdr:spPr>
        <a:xfrm>
          <a:off x="20383500" y="65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116362</xdr:rowOff>
    </xdr:from>
    <xdr:ext cx="469744" cy="259045"/>
    <xdr:sp macro="" textlink="">
      <xdr:nvSpPr>
        <xdr:cNvPr id="752" name="テキスト ボックス 751">
          <a:extLst>
            <a:ext uri="{FF2B5EF4-FFF2-40B4-BE49-F238E27FC236}">
              <a16:creationId xmlns:a16="http://schemas.microsoft.com/office/drawing/2014/main" id="{00000000-0008-0000-0500-0000F0020000}"/>
            </a:ext>
          </a:extLst>
        </xdr:cNvPr>
        <xdr:cNvSpPr txBox="1"/>
      </xdr:nvSpPr>
      <xdr:spPr>
        <a:xfrm>
          <a:off x="20199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5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5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5" name="楕円 754">
          <a:extLst>
            <a:ext uri="{FF2B5EF4-FFF2-40B4-BE49-F238E27FC236}">
              <a16:creationId xmlns:a16="http://schemas.microsoft.com/office/drawing/2014/main" id="{00000000-0008-0000-0500-0000F3020000}"/>
            </a:ext>
          </a:extLst>
        </xdr:cNvPr>
        <xdr:cNvSpPr/>
      </xdr:nvSpPr>
      <xdr:spPr>
        <a:xfrm>
          <a:off x="18605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8303</xdr:rowOff>
    </xdr:from>
    <xdr:ext cx="313932" cy="259045"/>
    <xdr:sp macro="" textlink="">
      <xdr:nvSpPr>
        <xdr:cNvPr id="756" name="テキスト ボックス 755">
          <a:extLst>
            <a:ext uri="{FF2B5EF4-FFF2-40B4-BE49-F238E27FC236}">
              <a16:creationId xmlns:a16="http://schemas.microsoft.com/office/drawing/2014/main" id="{00000000-0008-0000-0500-0000F4020000}"/>
            </a:ext>
          </a:extLst>
        </xdr:cNvPr>
        <xdr:cNvSpPr txBox="1"/>
      </xdr:nvSpPr>
      <xdr:spPr>
        <a:xfrm>
          <a:off x="18499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5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5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5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5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5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5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5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5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5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5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5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5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5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5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5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5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5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5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5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5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5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5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5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5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5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5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5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5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139547</xdr:rowOff>
    </xdr:from>
    <xdr:to>
      <xdr:col>116</xdr:col>
      <xdr:colOff>63500</xdr:colOff>
      <xdr:row>58</xdr:row>
      <xdr:rowOff>48393</xdr:rowOff>
    </xdr:to>
    <xdr:cxnSp macro="">
      <xdr:nvCxnSpPr>
        <xdr:cNvPr id="785" name="直線コネクタ 784">
          <a:extLst>
            <a:ext uri="{FF2B5EF4-FFF2-40B4-BE49-F238E27FC236}">
              <a16:creationId xmlns:a16="http://schemas.microsoft.com/office/drawing/2014/main" id="{00000000-0008-0000-0500-000011030000}"/>
            </a:ext>
          </a:extLst>
        </xdr:cNvPr>
        <xdr:cNvCxnSpPr/>
      </xdr:nvCxnSpPr>
      <xdr:spPr>
        <a:xfrm flipV="1">
          <a:off x="21323300" y="9912197"/>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5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5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48393</xdr:rowOff>
    </xdr:from>
    <xdr:to>
      <xdr:col>111</xdr:col>
      <xdr:colOff>177800</xdr:colOff>
      <xdr:row>58</xdr:row>
      <xdr:rowOff>49803</xdr:rowOff>
    </xdr:to>
    <xdr:cxnSp macro="">
      <xdr:nvCxnSpPr>
        <xdr:cNvPr id="788" name="直線コネクタ 787">
          <a:extLst>
            <a:ext uri="{FF2B5EF4-FFF2-40B4-BE49-F238E27FC236}">
              <a16:creationId xmlns:a16="http://schemas.microsoft.com/office/drawing/2014/main" id="{00000000-0008-0000-0500-000014030000}"/>
            </a:ext>
          </a:extLst>
        </xdr:cNvPr>
        <xdr:cNvCxnSpPr/>
      </xdr:nvCxnSpPr>
      <xdr:spPr>
        <a:xfrm flipV="1">
          <a:off x="20434300" y="9992493"/>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5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5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49803</xdr:rowOff>
    </xdr:from>
    <xdr:to>
      <xdr:col>107</xdr:col>
      <xdr:colOff>50800</xdr:colOff>
      <xdr:row>58</xdr:row>
      <xdr:rowOff>52242</xdr:rowOff>
    </xdr:to>
    <xdr:cxnSp macro="">
      <xdr:nvCxnSpPr>
        <xdr:cNvPr id="791" name="直線コネクタ 790">
          <a:extLst>
            <a:ext uri="{FF2B5EF4-FFF2-40B4-BE49-F238E27FC236}">
              <a16:creationId xmlns:a16="http://schemas.microsoft.com/office/drawing/2014/main" id="{00000000-0008-0000-0500-000017030000}"/>
            </a:ext>
          </a:extLst>
        </xdr:cNvPr>
        <xdr:cNvCxnSpPr/>
      </xdr:nvCxnSpPr>
      <xdr:spPr>
        <a:xfrm flipV="1">
          <a:off x="19545300" y="999390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5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5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52242</xdr:rowOff>
    </xdr:from>
    <xdr:to>
      <xdr:col>102</xdr:col>
      <xdr:colOff>114300</xdr:colOff>
      <xdr:row>58</xdr:row>
      <xdr:rowOff>54566</xdr:rowOff>
    </xdr:to>
    <xdr:cxnSp macro="">
      <xdr:nvCxnSpPr>
        <xdr:cNvPr id="794" name="直線コネクタ 793">
          <a:extLst>
            <a:ext uri="{FF2B5EF4-FFF2-40B4-BE49-F238E27FC236}">
              <a16:creationId xmlns:a16="http://schemas.microsoft.com/office/drawing/2014/main" id="{00000000-0008-0000-0500-00001A030000}"/>
            </a:ext>
          </a:extLst>
        </xdr:cNvPr>
        <xdr:cNvCxnSpPr/>
      </xdr:nvCxnSpPr>
      <xdr:spPr>
        <a:xfrm flipV="1">
          <a:off x="18656300" y="99963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a:extLst>
            <a:ext uri="{FF2B5EF4-FFF2-40B4-BE49-F238E27FC236}">
              <a16:creationId xmlns:a16="http://schemas.microsoft.com/office/drawing/2014/main" id="{00000000-0008-0000-0500-00001B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138041</xdr:rowOff>
    </xdr:from>
    <xdr:ext cx="469744" cy="259045"/>
    <xdr:sp macro="" textlink="">
      <xdr:nvSpPr>
        <xdr:cNvPr id="796" name="テキスト ボックス 795">
          <a:extLst>
            <a:ext uri="{FF2B5EF4-FFF2-40B4-BE49-F238E27FC236}">
              <a16:creationId xmlns:a16="http://schemas.microsoft.com/office/drawing/2014/main" id="{00000000-0008-0000-0500-00001C030000}"/>
            </a:ext>
          </a:extLst>
        </xdr:cNvPr>
        <xdr:cNvSpPr txBox="1"/>
      </xdr:nvSpPr>
      <xdr:spPr>
        <a:xfrm>
          <a:off x="19310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7" name="フローチャート: 判断 796">
          <a:extLst>
            <a:ext uri="{FF2B5EF4-FFF2-40B4-BE49-F238E27FC236}">
              <a16:creationId xmlns:a16="http://schemas.microsoft.com/office/drawing/2014/main" id="{00000000-0008-0000-0500-00001D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153528</xdr:rowOff>
    </xdr:from>
    <xdr:ext cx="469744" cy="259045"/>
    <xdr:sp macro="" textlink="">
      <xdr:nvSpPr>
        <xdr:cNvPr id="798" name="テキスト ボックス 797">
          <a:extLst>
            <a:ext uri="{FF2B5EF4-FFF2-40B4-BE49-F238E27FC236}">
              <a16:creationId xmlns:a16="http://schemas.microsoft.com/office/drawing/2014/main" id="{00000000-0008-0000-0500-00001E030000}"/>
            </a:ext>
          </a:extLst>
        </xdr:cNvPr>
        <xdr:cNvSpPr txBox="1"/>
      </xdr:nvSpPr>
      <xdr:spPr>
        <a:xfrm>
          <a:off x="18421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5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5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5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5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5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88747</xdr:rowOff>
    </xdr:from>
    <xdr:to>
      <xdr:col>116</xdr:col>
      <xdr:colOff>114300</xdr:colOff>
      <xdr:row>58</xdr:row>
      <xdr:rowOff>18897</xdr:rowOff>
    </xdr:to>
    <xdr:sp macro="" textlink="">
      <xdr:nvSpPr>
        <xdr:cNvPr id="804" name="楕円 803">
          <a:extLst>
            <a:ext uri="{FF2B5EF4-FFF2-40B4-BE49-F238E27FC236}">
              <a16:creationId xmlns:a16="http://schemas.microsoft.com/office/drawing/2014/main" id="{00000000-0008-0000-0500-000024030000}"/>
            </a:ext>
          </a:extLst>
        </xdr:cNvPr>
        <xdr:cNvSpPr/>
      </xdr:nvSpPr>
      <xdr:spPr>
        <a:xfrm>
          <a:off x="221107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111624</xdr:rowOff>
    </xdr:from>
    <xdr:ext cx="534377" cy="259045"/>
    <xdr:sp macro="" textlink="">
      <xdr:nvSpPr>
        <xdr:cNvPr id="805" name="貸付金該当値テキスト">
          <a:extLst>
            <a:ext uri="{FF2B5EF4-FFF2-40B4-BE49-F238E27FC236}">
              <a16:creationId xmlns:a16="http://schemas.microsoft.com/office/drawing/2014/main" id="{00000000-0008-0000-0500-000025030000}"/>
            </a:ext>
          </a:extLst>
        </xdr:cNvPr>
        <xdr:cNvSpPr txBox="1"/>
      </xdr:nvSpPr>
      <xdr:spPr>
        <a:xfrm>
          <a:off x="22212300" y="97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169043</xdr:rowOff>
    </xdr:from>
    <xdr:to>
      <xdr:col>112</xdr:col>
      <xdr:colOff>38100</xdr:colOff>
      <xdr:row>58</xdr:row>
      <xdr:rowOff>99193</xdr:rowOff>
    </xdr:to>
    <xdr:sp macro="" textlink="">
      <xdr:nvSpPr>
        <xdr:cNvPr id="806" name="楕円 805">
          <a:extLst>
            <a:ext uri="{FF2B5EF4-FFF2-40B4-BE49-F238E27FC236}">
              <a16:creationId xmlns:a16="http://schemas.microsoft.com/office/drawing/2014/main" id="{00000000-0008-0000-0500-000026030000}"/>
            </a:ext>
          </a:extLst>
        </xdr:cNvPr>
        <xdr:cNvSpPr/>
      </xdr:nvSpPr>
      <xdr:spPr>
        <a:xfrm>
          <a:off x="21272500" y="99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115720</xdr:rowOff>
    </xdr:from>
    <xdr:ext cx="469744" cy="259045"/>
    <xdr:sp macro="" textlink="">
      <xdr:nvSpPr>
        <xdr:cNvPr id="807" name="テキスト ボックス 806">
          <a:extLst>
            <a:ext uri="{FF2B5EF4-FFF2-40B4-BE49-F238E27FC236}">
              <a16:creationId xmlns:a16="http://schemas.microsoft.com/office/drawing/2014/main" id="{00000000-0008-0000-0500-000027030000}"/>
            </a:ext>
          </a:extLst>
        </xdr:cNvPr>
        <xdr:cNvSpPr txBox="1"/>
      </xdr:nvSpPr>
      <xdr:spPr>
        <a:xfrm>
          <a:off x="21088428" y="9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170453</xdr:rowOff>
    </xdr:from>
    <xdr:to>
      <xdr:col>107</xdr:col>
      <xdr:colOff>101600</xdr:colOff>
      <xdr:row>58</xdr:row>
      <xdr:rowOff>100603</xdr:rowOff>
    </xdr:to>
    <xdr:sp macro="" textlink="">
      <xdr:nvSpPr>
        <xdr:cNvPr id="808" name="楕円 807">
          <a:extLst>
            <a:ext uri="{FF2B5EF4-FFF2-40B4-BE49-F238E27FC236}">
              <a16:creationId xmlns:a16="http://schemas.microsoft.com/office/drawing/2014/main" id="{00000000-0008-0000-0500-000028030000}"/>
            </a:ext>
          </a:extLst>
        </xdr:cNvPr>
        <xdr:cNvSpPr/>
      </xdr:nvSpPr>
      <xdr:spPr>
        <a:xfrm>
          <a:off x="20383500" y="99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117130</xdr:rowOff>
    </xdr:from>
    <xdr:ext cx="469744" cy="259045"/>
    <xdr:sp macro="" textlink="">
      <xdr:nvSpPr>
        <xdr:cNvPr id="809" name="テキスト ボックス 808">
          <a:extLst>
            <a:ext uri="{FF2B5EF4-FFF2-40B4-BE49-F238E27FC236}">
              <a16:creationId xmlns:a16="http://schemas.microsoft.com/office/drawing/2014/main" id="{00000000-0008-0000-0500-000029030000}"/>
            </a:ext>
          </a:extLst>
        </xdr:cNvPr>
        <xdr:cNvSpPr txBox="1"/>
      </xdr:nvSpPr>
      <xdr:spPr>
        <a:xfrm>
          <a:off x="20199428" y="97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1442</xdr:rowOff>
    </xdr:from>
    <xdr:to>
      <xdr:col>102</xdr:col>
      <xdr:colOff>165100</xdr:colOff>
      <xdr:row>58</xdr:row>
      <xdr:rowOff>103042</xdr:rowOff>
    </xdr:to>
    <xdr:sp macro="" textlink="">
      <xdr:nvSpPr>
        <xdr:cNvPr id="810" name="楕円 809">
          <a:extLst>
            <a:ext uri="{FF2B5EF4-FFF2-40B4-BE49-F238E27FC236}">
              <a16:creationId xmlns:a16="http://schemas.microsoft.com/office/drawing/2014/main" id="{00000000-0008-0000-0500-00002A030000}"/>
            </a:ext>
          </a:extLst>
        </xdr:cNvPr>
        <xdr:cNvSpPr/>
      </xdr:nvSpPr>
      <xdr:spPr>
        <a:xfrm>
          <a:off x="19494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119569</xdr:rowOff>
    </xdr:from>
    <xdr:ext cx="469744" cy="259045"/>
    <xdr:sp macro="" textlink="">
      <xdr:nvSpPr>
        <xdr:cNvPr id="811" name="テキスト ボックス 810">
          <a:extLst>
            <a:ext uri="{FF2B5EF4-FFF2-40B4-BE49-F238E27FC236}">
              <a16:creationId xmlns:a16="http://schemas.microsoft.com/office/drawing/2014/main" id="{00000000-0008-0000-0500-00002B030000}"/>
            </a:ext>
          </a:extLst>
        </xdr:cNvPr>
        <xdr:cNvSpPr txBox="1"/>
      </xdr:nvSpPr>
      <xdr:spPr>
        <a:xfrm>
          <a:off x="19310428" y="97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3766</xdr:rowOff>
    </xdr:from>
    <xdr:to>
      <xdr:col>98</xdr:col>
      <xdr:colOff>38100</xdr:colOff>
      <xdr:row>58</xdr:row>
      <xdr:rowOff>105366</xdr:rowOff>
    </xdr:to>
    <xdr:sp macro="" textlink="">
      <xdr:nvSpPr>
        <xdr:cNvPr id="812" name="楕円 811">
          <a:extLst>
            <a:ext uri="{FF2B5EF4-FFF2-40B4-BE49-F238E27FC236}">
              <a16:creationId xmlns:a16="http://schemas.microsoft.com/office/drawing/2014/main" id="{00000000-0008-0000-0500-00002C030000}"/>
            </a:ext>
          </a:extLst>
        </xdr:cNvPr>
        <xdr:cNvSpPr/>
      </xdr:nvSpPr>
      <xdr:spPr>
        <a:xfrm>
          <a:off x="18605500" y="99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121893</xdr:rowOff>
    </xdr:from>
    <xdr:ext cx="469744" cy="259045"/>
    <xdr:sp macro="" textlink="">
      <xdr:nvSpPr>
        <xdr:cNvPr id="813" name="テキスト ボックス 812">
          <a:extLst>
            <a:ext uri="{FF2B5EF4-FFF2-40B4-BE49-F238E27FC236}">
              <a16:creationId xmlns:a16="http://schemas.microsoft.com/office/drawing/2014/main" id="{00000000-0008-0000-0500-00002D030000}"/>
            </a:ext>
          </a:extLst>
        </xdr:cNvPr>
        <xdr:cNvSpPr txBox="1"/>
      </xdr:nvSpPr>
      <xdr:spPr>
        <a:xfrm>
          <a:off x="18421428" y="97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5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5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5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5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5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5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5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5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5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5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5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5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5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5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5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5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5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5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5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5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5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5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5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5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5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5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5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5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5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107029</xdr:rowOff>
    </xdr:from>
    <xdr:to>
      <xdr:col>116</xdr:col>
      <xdr:colOff>63500</xdr:colOff>
      <xdr:row>75</xdr:row>
      <xdr:rowOff>149873</xdr:rowOff>
    </xdr:to>
    <xdr:cxnSp macro="">
      <xdr:nvCxnSpPr>
        <xdr:cNvPr id="843" name="直線コネクタ 842">
          <a:extLst>
            <a:ext uri="{FF2B5EF4-FFF2-40B4-BE49-F238E27FC236}">
              <a16:creationId xmlns:a16="http://schemas.microsoft.com/office/drawing/2014/main" id="{00000000-0008-0000-0500-00004B030000}"/>
            </a:ext>
          </a:extLst>
        </xdr:cNvPr>
        <xdr:cNvCxnSpPr/>
      </xdr:nvCxnSpPr>
      <xdr:spPr>
        <a:xfrm flipV="1">
          <a:off x="21323300" y="12965779"/>
          <a:ext cx="8382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5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5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86437</xdr:rowOff>
    </xdr:from>
    <xdr:to>
      <xdr:col>111</xdr:col>
      <xdr:colOff>177800</xdr:colOff>
      <xdr:row>75</xdr:row>
      <xdr:rowOff>149873</xdr:rowOff>
    </xdr:to>
    <xdr:cxnSp macro="">
      <xdr:nvCxnSpPr>
        <xdr:cNvPr id="846" name="直線コネクタ 845">
          <a:extLst>
            <a:ext uri="{FF2B5EF4-FFF2-40B4-BE49-F238E27FC236}">
              <a16:creationId xmlns:a16="http://schemas.microsoft.com/office/drawing/2014/main" id="{00000000-0008-0000-0500-00004E030000}"/>
            </a:ext>
          </a:extLst>
        </xdr:cNvPr>
        <xdr:cNvCxnSpPr/>
      </xdr:nvCxnSpPr>
      <xdr:spPr>
        <a:xfrm>
          <a:off x="20434300" y="12602287"/>
          <a:ext cx="8890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5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5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86437</xdr:rowOff>
    </xdr:from>
    <xdr:to>
      <xdr:col>107</xdr:col>
      <xdr:colOff>50800</xdr:colOff>
      <xdr:row>73</xdr:row>
      <xdr:rowOff>100133</xdr:rowOff>
    </xdr:to>
    <xdr:cxnSp macro="">
      <xdr:nvCxnSpPr>
        <xdr:cNvPr id="849" name="直線コネクタ 848">
          <a:extLst>
            <a:ext uri="{FF2B5EF4-FFF2-40B4-BE49-F238E27FC236}">
              <a16:creationId xmlns:a16="http://schemas.microsoft.com/office/drawing/2014/main" id="{00000000-0008-0000-0500-000051030000}"/>
            </a:ext>
          </a:extLst>
        </xdr:cNvPr>
        <xdr:cNvCxnSpPr/>
      </xdr:nvCxnSpPr>
      <xdr:spPr>
        <a:xfrm flipV="1">
          <a:off x="19545300" y="12602287"/>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5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5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100133</xdr:rowOff>
    </xdr:from>
    <xdr:to>
      <xdr:col>102</xdr:col>
      <xdr:colOff>114300</xdr:colOff>
      <xdr:row>73</xdr:row>
      <xdr:rowOff>131394</xdr:rowOff>
    </xdr:to>
    <xdr:cxnSp macro="">
      <xdr:nvCxnSpPr>
        <xdr:cNvPr id="852" name="直線コネクタ 851">
          <a:extLst>
            <a:ext uri="{FF2B5EF4-FFF2-40B4-BE49-F238E27FC236}">
              <a16:creationId xmlns:a16="http://schemas.microsoft.com/office/drawing/2014/main" id="{00000000-0008-0000-0500-000054030000}"/>
            </a:ext>
          </a:extLst>
        </xdr:cNvPr>
        <xdr:cNvCxnSpPr/>
      </xdr:nvCxnSpPr>
      <xdr:spPr>
        <a:xfrm flipV="1">
          <a:off x="18656300" y="12615983"/>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a:extLst>
            <a:ext uri="{FF2B5EF4-FFF2-40B4-BE49-F238E27FC236}">
              <a16:creationId xmlns:a16="http://schemas.microsoft.com/office/drawing/2014/main" id="{00000000-0008-0000-0500-000055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54" name="テキスト ボックス 853">
          <a:extLst>
            <a:ext uri="{FF2B5EF4-FFF2-40B4-BE49-F238E27FC236}">
              <a16:creationId xmlns:a16="http://schemas.microsoft.com/office/drawing/2014/main" id="{00000000-0008-0000-0500-000056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5" name="フローチャート: 判断 854">
          <a:extLst>
            <a:ext uri="{FF2B5EF4-FFF2-40B4-BE49-F238E27FC236}">
              <a16:creationId xmlns:a16="http://schemas.microsoft.com/office/drawing/2014/main" id="{00000000-0008-0000-0500-000057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56" name="テキスト ボックス 855">
          <a:extLst>
            <a:ext uri="{FF2B5EF4-FFF2-40B4-BE49-F238E27FC236}">
              <a16:creationId xmlns:a16="http://schemas.microsoft.com/office/drawing/2014/main" id="{00000000-0008-0000-0500-000058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5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5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5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5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5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56229</xdr:rowOff>
    </xdr:from>
    <xdr:to>
      <xdr:col>116</xdr:col>
      <xdr:colOff>114300</xdr:colOff>
      <xdr:row>75</xdr:row>
      <xdr:rowOff>157829</xdr:rowOff>
    </xdr:to>
    <xdr:sp macro="" textlink="">
      <xdr:nvSpPr>
        <xdr:cNvPr id="862" name="楕円 861">
          <a:extLst>
            <a:ext uri="{FF2B5EF4-FFF2-40B4-BE49-F238E27FC236}">
              <a16:creationId xmlns:a16="http://schemas.microsoft.com/office/drawing/2014/main" id="{00000000-0008-0000-0500-00005E030000}"/>
            </a:ext>
          </a:extLst>
        </xdr:cNvPr>
        <xdr:cNvSpPr/>
      </xdr:nvSpPr>
      <xdr:spPr>
        <a:xfrm>
          <a:off x="22110700" y="129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79106</xdr:rowOff>
    </xdr:from>
    <xdr:ext cx="534377" cy="259045"/>
    <xdr:sp macro="" textlink="">
      <xdr:nvSpPr>
        <xdr:cNvPr id="863" name="繰出金該当値テキスト">
          <a:extLst>
            <a:ext uri="{FF2B5EF4-FFF2-40B4-BE49-F238E27FC236}">
              <a16:creationId xmlns:a16="http://schemas.microsoft.com/office/drawing/2014/main" id="{00000000-0008-0000-0500-00005F030000}"/>
            </a:ext>
          </a:extLst>
        </xdr:cNvPr>
        <xdr:cNvSpPr txBox="1"/>
      </xdr:nvSpPr>
      <xdr:spPr>
        <a:xfrm>
          <a:off x="22212300" y="127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99073</xdr:rowOff>
    </xdr:from>
    <xdr:to>
      <xdr:col>112</xdr:col>
      <xdr:colOff>38100</xdr:colOff>
      <xdr:row>76</xdr:row>
      <xdr:rowOff>29223</xdr:rowOff>
    </xdr:to>
    <xdr:sp macro="" textlink="">
      <xdr:nvSpPr>
        <xdr:cNvPr id="864" name="楕円 863">
          <a:extLst>
            <a:ext uri="{FF2B5EF4-FFF2-40B4-BE49-F238E27FC236}">
              <a16:creationId xmlns:a16="http://schemas.microsoft.com/office/drawing/2014/main" id="{00000000-0008-0000-0500-000060030000}"/>
            </a:ext>
          </a:extLst>
        </xdr:cNvPr>
        <xdr:cNvSpPr/>
      </xdr:nvSpPr>
      <xdr:spPr>
        <a:xfrm>
          <a:off x="21272500" y="12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45750</xdr:rowOff>
    </xdr:from>
    <xdr:ext cx="534377" cy="259045"/>
    <xdr:sp macro="" textlink="">
      <xdr:nvSpPr>
        <xdr:cNvPr id="865" name="テキスト ボックス 864">
          <a:extLst>
            <a:ext uri="{FF2B5EF4-FFF2-40B4-BE49-F238E27FC236}">
              <a16:creationId xmlns:a16="http://schemas.microsoft.com/office/drawing/2014/main" id="{00000000-0008-0000-0500-000061030000}"/>
            </a:ext>
          </a:extLst>
        </xdr:cNvPr>
        <xdr:cNvSpPr txBox="1"/>
      </xdr:nvSpPr>
      <xdr:spPr>
        <a:xfrm>
          <a:off x="21056111" y="127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35637</xdr:rowOff>
    </xdr:from>
    <xdr:to>
      <xdr:col>107</xdr:col>
      <xdr:colOff>101600</xdr:colOff>
      <xdr:row>73</xdr:row>
      <xdr:rowOff>137237</xdr:rowOff>
    </xdr:to>
    <xdr:sp macro="" textlink="">
      <xdr:nvSpPr>
        <xdr:cNvPr id="866" name="楕円 865">
          <a:extLst>
            <a:ext uri="{FF2B5EF4-FFF2-40B4-BE49-F238E27FC236}">
              <a16:creationId xmlns:a16="http://schemas.microsoft.com/office/drawing/2014/main" id="{00000000-0008-0000-0500-000062030000}"/>
            </a:ext>
          </a:extLst>
        </xdr:cNvPr>
        <xdr:cNvSpPr/>
      </xdr:nvSpPr>
      <xdr:spPr>
        <a:xfrm>
          <a:off x="20383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153764</xdr:rowOff>
    </xdr:from>
    <xdr:ext cx="534377" cy="259045"/>
    <xdr:sp macro="" textlink="">
      <xdr:nvSpPr>
        <xdr:cNvPr id="867" name="テキスト ボックス 866">
          <a:extLst>
            <a:ext uri="{FF2B5EF4-FFF2-40B4-BE49-F238E27FC236}">
              <a16:creationId xmlns:a16="http://schemas.microsoft.com/office/drawing/2014/main" id="{00000000-0008-0000-0500-000063030000}"/>
            </a:ext>
          </a:extLst>
        </xdr:cNvPr>
        <xdr:cNvSpPr txBox="1"/>
      </xdr:nvSpPr>
      <xdr:spPr>
        <a:xfrm>
          <a:off x="20167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49333</xdr:rowOff>
    </xdr:from>
    <xdr:to>
      <xdr:col>102</xdr:col>
      <xdr:colOff>165100</xdr:colOff>
      <xdr:row>73</xdr:row>
      <xdr:rowOff>150933</xdr:rowOff>
    </xdr:to>
    <xdr:sp macro="" textlink="">
      <xdr:nvSpPr>
        <xdr:cNvPr id="868" name="楕円 867">
          <a:extLst>
            <a:ext uri="{FF2B5EF4-FFF2-40B4-BE49-F238E27FC236}">
              <a16:creationId xmlns:a16="http://schemas.microsoft.com/office/drawing/2014/main" id="{00000000-0008-0000-0500-000064030000}"/>
            </a:ext>
          </a:extLst>
        </xdr:cNvPr>
        <xdr:cNvSpPr/>
      </xdr:nvSpPr>
      <xdr:spPr>
        <a:xfrm>
          <a:off x="19494500" y="125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167460</xdr:rowOff>
    </xdr:from>
    <xdr:ext cx="534377" cy="259045"/>
    <xdr:sp macro="" textlink="">
      <xdr:nvSpPr>
        <xdr:cNvPr id="869" name="テキスト ボックス 868">
          <a:extLst>
            <a:ext uri="{FF2B5EF4-FFF2-40B4-BE49-F238E27FC236}">
              <a16:creationId xmlns:a16="http://schemas.microsoft.com/office/drawing/2014/main" id="{00000000-0008-0000-0500-000065030000}"/>
            </a:ext>
          </a:extLst>
        </xdr:cNvPr>
        <xdr:cNvSpPr txBox="1"/>
      </xdr:nvSpPr>
      <xdr:spPr>
        <a:xfrm>
          <a:off x="19278111" y="12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80594</xdr:rowOff>
    </xdr:from>
    <xdr:to>
      <xdr:col>98</xdr:col>
      <xdr:colOff>38100</xdr:colOff>
      <xdr:row>74</xdr:row>
      <xdr:rowOff>10744</xdr:rowOff>
    </xdr:to>
    <xdr:sp macro="" textlink="">
      <xdr:nvSpPr>
        <xdr:cNvPr id="870" name="楕円 869">
          <a:extLst>
            <a:ext uri="{FF2B5EF4-FFF2-40B4-BE49-F238E27FC236}">
              <a16:creationId xmlns:a16="http://schemas.microsoft.com/office/drawing/2014/main" id="{00000000-0008-0000-0500-000066030000}"/>
            </a:ext>
          </a:extLst>
        </xdr:cNvPr>
        <xdr:cNvSpPr/>
      </xdr:nvSpPr>
      <xdr:spPr>
        <a:xfrm>
          <a:off x="18605500" y="125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27271</xdr:rowOff>
    </xdr:from>
    <xdr:ext cx="534377" cy="259045"/>
    <xdr:sp macro="" textlink="">
      <xdr:nvSpPr>
        <xdr:cNvPr id="871" name="テキスト ボックス 870">
          <a:extLst>
            <a:ext uri="{FF2B5EF4-FFF2-40B4-BE49-F238E27FC236}">
              <a16:creationId xmlns:a16="http://schemas.microsoft.com/office/drawing/2014/main" id="{00000000-0008-0000-0500-000067030000}"/>
            </a:ext>
          </a:extLst>
        </xdr:cNvPr>
        <xdr:cNvSpPr txBox="1"/>
      </xdr:nvSpPr>
      <xdr:spPr>
        <a:xfrm>
          <a:off x="18389111" y="123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5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5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5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5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5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5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5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5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5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5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a:extLst>
            <a:ext uri="{FF2B5EF4-FFF2-40B4-BE49-F238E27FC236}">
              <a16:creationId xmlns:a16="http://schemas.microsoft.com/office/drawing/2014/main" id="{00000000-0008-0000-0500-00007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500-00007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a:extLst>
            <a:ext uri="{FF2B5EF4-FFF2-40B4-BE49-F238E27FC236}">
              <a16:creationId xmlns:a16="http://schemas.microsoft.com/office/drawing/2014/main" id="{00000000-0008-0000-0500-00007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a:extLst>
            <a:ext uri="{FF2B5EF4-FFF2-40B4-BE49-F238E27FC236}">
              <a16:creationId xmlns:a16="http://schemas.microsoft.com/office/drawing/2014/main" id="{00000000-0008-0000-0500-00007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a:extLst>
            <a:ext uri="{FF2B5EF4-FFF2-40B4-BE49-F238E27FC236}">
              <a16:creationId xmlns:a16="http://schemas.microsoft.com/office/drawing/2014/main" id="{00000000-0008-0000-0500-00007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a:extLst>
            <a:ext uri="{FF2B5EF4-FFF2-40B4-BE49-F238E27FC236}">
              <a16:creationId xmlns:a16="http://schemas.microsoft.com/office/drawing/2014/main" id="{00000000-0008-0000-0500-00007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a:extLst>
            <a:ext uri="{FF2B5EF4-FFF2-40B4-BE49-F238E27FC236}">
              <a16:creationId xmlns:a16="http://schemas.microsoft.com/office/drawing/2014/main" id="{00000000-0008-0000-0500-00007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a:extLst>
            <a:ext uri="{FF2B5EF4-FFF2-40B4-BE49-F238E27FC236}">
              <a16:creationId xmlns:a16="http://schemas.microsoft.com/office/drawing/2014/main" id="{00000000-0008-0000-0500-00007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5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a:extLst>
            <a:ext uri="{FF2B5EF4-FFF2-40B4-BE49-F238E27FC236}">
              <a16:creationId xmlns:a16="http://schemas.microsoft.com/office/drawing/2014/main" id="{00000000-0008-0000-0500-00007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5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a:extLst>
            <a:ext uri="{FF2B5EF4-FFF2-40B4-BE49-F238E27FC236}">
              <a16:creationId xmlns:a16="http://schemas.microsoft.com/office/drawing/2014/main" id="{00000000-0008-0000-0500-00007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500-00007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5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500-00008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5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a:extLst>
            <a:ext uri="{FF2B5EF4-FFF2-40B4-BE49-F238E27FC236}">
              <a16:creationId xmlns:a16="http://schemas.microsoft.com/office/drawing/2014/main" id="{00000000-0008-0000-0500-00008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500-00008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a:extLst>
            <a:ext uri="{FF2B5EF4-FFF2-40B4-BE49-F238E27FC236}">
              <a16:creationId xmlns:a16="http://schemas.microsoft.com/office/drawing/2014/main" id="{00000000-0008-0000-0500-00008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a:extLst>
            <a:ext uri="{FF2B5EF4-FFF2-40B4-BE49-F238E27FC236}">
              <a16:creationId xmlns:a16="http://schemas.microsoft.com/office/drawing/2014/main" id="{00000000-0008-0000-0500-00008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a:extLst>
            <a:ext uri="{FF2B5EF4-FFF2-40B4-BE49-F238E27FC236}">
              <a16:creationId xmlns:a16="http://schemas.microsoft.com/office/drawing/2014/main" id="{00000000-0008-0000-0500-00008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500-00008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a:extLst>
            <a:ext uri="{FF2B5EF4-FFF2-40B4-BE49-F238E27FC236}">
              <a16:creationId xmlns:a16="http://schemas.microsoft.com/office/drawing/2014/main" id="{00000000-0008-0000-0500-00008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a:extLst>
            <a:ext uri="{FF2B5EF4-FFF2-40B4-BE49-F238E27FC236}">
              <a16:creationId xmlns:a16="http://schemas.microsoft.com/office/drawing/2014/main" id="{00000000-0008-0000-0500-00008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500-00008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a:extLst>
            <a:ext uri="{FF2B5EF4-FFF2-40B4-BE49-F238E27FC236}">
              <a16:creationId xmlns:a16="http://schemas.microsoft.com/office/drawing/2014/main" id="{00000000-0008-0000-0500-00008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a:extLst>
            <a:ext uri="{FF2B5EF4-FFF2-40B4-BE49-F238E27FC236}">
              <a16:creationId xmlns:a16="http://schemas.microsoft.com/office/drawing/2014/main" id="{00000000-0008-0000-0500-00008C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a:extLst>
            <a:ext uri="{FF2B5EF4-FFF2-40B4-BE49-F238E27FC236}">
              <a16:creationId xmlns:a16="http://schemas.microsoft.com/office/drawing/2014/main" id="{00000000-0008-0000-0500-00008D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0" name="フローチャート: 判断 909">
          <a:extLst>
            <a:ext uri="{FF2B5EF4-FFF2-40B4-BE49-F238E27FC236}">
              <a16:creationId xmlns:a16="http://schemas.microsoft.com/office/drawing/2014/main" id="{00000000-0008-0000-0500-00008E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11" name="テキスト ボックス 910">
          <a:extLst>
            <a:ext uri="{FF2B5EF4-FFF2-40B4-BE49-F238E27FC236}">
              <a16:creationId xmlns:a16="http://schemas.microsoft.com/office/drawing/2014/main" id="{00000000-0008-0000-0500-00008F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5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5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5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5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5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a:extLst>
            <a:ext uri="{FF2B5EF4-FFF2-40B4-BE49-F238E27FC236}">
              <a16:creationId xmlns:a16="http://schemas.microsoft.com/office/drawing/2014/main" id="{00000000-0008-0000-0500-00009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500-00009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a:extLst>
            <a:ext uri="{FF2B5EF4-FFF2-40B4-BE49-F238E27FC236}">
              <a16:creationId xmlns:a16="http://schemas.microsoft.com/office/drawing/2014/main" id="{00000000-0008-0000-0500-00009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500-00009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a:extLst>
            <a:ext uri="{FF2B5EF4-FFF2-40B4-BE49-F238E27FC236}">
              <a16:creationId xmlns:a16="http://schemas.microsoft.com/office/drawing/2014/main" id="{00000000-0008-0000-0500-00009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500-00009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a:extLst>
            <a:ext uri="{FF2B5EF4-FFF2-40B4-BE49-F238E27FC236}">
              <a16:creationId xmlns:a16="http://schemas.microsoft.com/office/drawing/2014/main" id="{00000000-0008-0000-0500-00009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5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a:extLst>
            <a:ext uri="{FF2B5EF4-FFF2-40B4-BE49-F238E27FC236}">
              <a16:creationId xmlns:a16="http://schemas.microsoft.com/office/drawing/2014/main" id="{00000000-0008-0000-0500-00009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5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5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5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5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類似団体平均と比較し低い値となっている主な項目は、</a:t>
          </a:r>
          <a:r>
            <a:rPr kumimoji="1" lang="ja-JP" altLang="ja-JP" sz="1100">
              <a:solidFill>
                <a:sysClr val="windowText" lastClr="000000"/>
              </a:solidFill>
              <a:effectLst/>
              <a:latin typeface="+mn-lt"/>
              <a:ea typeface="+mn-ea"/>
              <a:cs typeface="+mn-cs"/>
            </a:rPr>
            <a:t>人件費、維持補修費、公債費となっている。その一方、高い値となっている主な項目は物件費、扶助費、積立金、普通建設事業、災害復旧事業費</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公債費については、新規の起債の抑制などにより縮減に努めているが、今後は新庁舎建設等の大規模な投資的事業が控えているため、補助事業や基金等を活用することで</a:t>
          </a:r>
          <a:r>
            <a:rPr lang="ja-JP" altLang="ja-JP" sz="1100">
              <a:solidFill>
                <a:schemeClr val="dk1"/>
              </a:solidFill>
              <a:effectLst/>
              <a:latin typeface="+mn-lt"/>
              <a:ea typeface="+mn-ea"/>
              <a:cs typeface="+mn-cs"/>
            </a:rPr>
            <a:t>適切な起債の発行に努めていく</a:t>
          </a:r>
          <a:r>
            <a:rPr kumimoji="1" lang="ja-JP" altLang="ja-JP" sz="1100">
              <a:solidFill>
                <a:schemeClr val="dk1"/>
              </a:solidFill>
              <a:effectLst/>
              <a:latin typeface="+mn-lt"/>
              <a:ea typeface="+mn-ea"/>
              <a:cs typeface="+mn-cs"/>
            </a:rPr>
            <a:t>。一方、物件費については、ふるさと応援寄附金の返礼に係る経費が大きい。扶助費については、周辺地域の医療の核となっている医療センターや大規模な精神病院、特別養護老人ホームなどが立地しており、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積立金については、前年度に比べふるさと応援寄附金基金への積立額が減ったが、財政調整基金への積立が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6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6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6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6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6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6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6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6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6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6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6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48944</xdr:rowOff>
    </xdr:from>
    <xdr:to>
      <xdr:col>29</xdr:col>
      <xdr:colOff>127000</xdr:colOff>
      <xdr:row>18</xdr:row>
      <xdr:rowOff>61087</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bwMode="auto">
        <a:xfrm flipV="1">
          <a:off x="5003800" y="3182669"/>
          <a:ext cx="6477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6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6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61087</xdr:rowOff>
    </xdr:from>
    <xdr:to>
      <xdr:col>26</xdr:col>
      <xdr:colOff>50800</xdr:colOff>
      <xdr:row>18</xdr:row>
      <xdr:rowOff>63846</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bwMode="auto">
        <a:xfrm flipV="1">
          <a:off x="4305300" y="3194812"/>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6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63846</xdr:rowOff>
    </xdr:from>
    <xdr:to>
      <xdr:col>22</xdr:col>
      <xdr:colOff>114300</xdr:colOff>
      <xdr:row>18</xdr:row>
      <xdr:rowOff>78735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bwMode="auto">
        <a:xfrm flipV="1">
          <a:off x="3606800" y="3197571"/>
          <a:ext cx="698500" cy="1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6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78735</xdr:rowOff>
    </xdr:from>
    <xdr:to>
      <xdr:col>18</xdr:col>
      <xdr:colOff>177800</xdr:colOff>
      <xdr:row>18</xdr:row>
      <xdr:rowOff>90816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bwMode="auto">
        <a:xfrm flipV="1">
          <a:off x="2908300" y="3212460"/>
          <a:ext cx="698500" cy="1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169594</xdr:rowOff>
    </xdr:from>
    <xdr:to>
      <xdr:col>29</xdr:col>
      <xdr:colOff>177800</xdr:colOff>
      <xdr:row>18</xdr:row>
      <xdr:rowOff>99744</xdr:rowOff>
    </xdr:to>
    <xdr:sp macro="" textlink="">
      <xdr:nvSpPr>
        <xdr:cNvPr id="68" name="楕円 67">
          <a:extLst>
            <a:ext uri="{FF2B5EF4-FFF2-40B4-BE49-F238E27FC236}">
              <a16:creationId xmlns:a16="http://schemas.microsoft.com/office/drawing/2014/main" id="{00000000-0008-0000-0600-000044000000}"/>
            </a:ext>
          </a:extLst>
        </xdr:cNvPr>
        <xdr:cNvSpPr/>
      </xdr:nvSpPr>
      <xdr:spPr bwMode="auto">
        <a:xfrm>
          <a:off x="5600700" y="313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600-000045000000}"/>
            </a:ext>
          </a:extLst>
        </xdr:cNvPr>
        <xdr:cNvSpPr txBox="1"/>
      </xdr:nvSpPr>
      <xdr:spPr>
        <a:xfrm>
          <a:off x="5740400" y="3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10287</xdr:rowOff>
    </xdr:from>
    <xdr:to>
      <xdr:col>26</xdr:col>
      <xdr:colOff>101600</xdr:colOff>
      <xdr:row>18</xdr:row>
      <xdr:rowOff>111887</xdr:rowOff>
    </xdr:to>
    <xdr:sp macro="" textlink="">
      <xdr:nvSpPr>
        <xdr:cNvPr id="70" name="楕円 69">
          <a:extLst>
            <a:ext uri="{FF2B5EF4-FFF2-40B4-BE49-F238E27FC236}">
              <a16:creationId xmlns:a16="http://schemas.microsoft.com/office/drawing/2014/main" id="{00000000-0008-0000-0600-000046000000}"/>
            </a:ext>
          </a:extLst>
        </xdr:cNvPr>
        <xdr:cNvSpPr/>
      </xdr:nvSpPr>
      <xdr:spPr bwMode="auto">
        <a:xfrm>
          <a:off x="4953000" y="31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96664</xdr:rowOff>
    </xdr:from>
    <xdr:ext cx="7366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622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13046</xdr:rowOff>
    </xdr:from>
    <xdr:to>
      <xdr:col>22</xdr:col>
      <xdr:colOff>165100</xdr:colOff>
      <xdr:row>18</xdr:row>
      <xdr:rowOff>114646</xdr:rowOff>
    </xdr:to>
    <xdr:sp macro="" textlink="">
      <xdr:nvSpPr>
        <xdr:cNvPr id="72" name="楕円 71">
          <a:extLst>
            <a:ext uri="{FF2B5EF4-FFF2-40B4-BE49-F238E27FC236}">
              <a16:creationId xmlns:a16="http://schemas.microsoft.com/office/drawing/2014/main" id="{00000000-0008-0000-0600-000048000000}"/>
            </a:ext>
          </a:extLst>
        </xdr:cNvPr>
        <xdr:cNvSpPr/>
      </xdr:nvSpPr>
      <xdr:spPr bwMode="auto">
        <a:xfrm>
          <a:off x="4254500" y="314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99422</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924300" y="323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27935</xdr:rowOff>
    </xdr:from>
    <xdr:to>
      <xdr:col>19</xdr:col>
      <xdr:colOff>38100</xdr:colOff>
      <xdr:row>18</xdr:row>
      <xdr:rowOff>129535</xdr:rowOff>
    </xdr:to>
    <xdr:sp macro="" textlink="">
      <xdr:nvSpPr>
        <xdr:cNvPr id="74" name="楕円 73">
          <a:extLst>
            <a:ext uri="{FF2B5EF4-FFF2-40B4-BE49-F238E27FC236}">
              <a16:creationId xmlns:a16="http://schemas.microsoft.com/office/drawing/2014/main" id="{00000000-0008-0000-0600-00004A000000}"/>
            </a:ext>
          </a:extLst>
        </xdr:cNvPr>
        <xdr:cNvSpPr/>
      </xdr:nvSpPr>
      <xdr:spPr bwMode="auto">
        <a:xfrm>
          <a:off x="3556000" y="316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114312</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25800" y="324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40016</xdr:rowOff>
    </xdr:from>
    <xdr:to>
      <xdr:col>15</xdr:col>
      <xdr:colOff>101600</xdr:colOff>
      <xdr:row>18</xdr:row>
      <xdr:rowOff>141616</xdr:rowOff>
    </xdr:to>
    <xdr:sp macro="" textlink="">
      <xdr:nvSpPr>
        <xdr:cNvPr id="76" name="楕円 75">
          <a:extLst>
            <a:ext uri="{FF2B5EF4-FFF2-40B4-BE49-F238E27FC236}">
              <a16:creationId xmlns:a16="http://schemas.microsoft.com/office/drawing/2014/main" id="{00000000-0008-0000-0600-00004C000000}"/>
            </a:ext>
          </a:extLst>
        </xdr:cNvPr>
        <xdr:cNvSpPr/>
      </xdr:nvSpPr>
      <xdr:spPr bwMode="auto">
        <a:xfrm>
          <a:off x="2857500" y="3173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126394</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527300" y="326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6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6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6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6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6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6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6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6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6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6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6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6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6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134886</xdr:rowOff>
    </xdr:from>
    <xdr:to>
      <xdr:col>29</xdr:col>
      <xdr:colOff>127000</xdr:colOff>
      <xdr:row>37</xdr:row>
      <xdr:rowOff>37122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bwMode="auto">
        <a:xfrm flipV="1">
          <a:off x="5003800" y="7088136"/>
          <a:ext cx="647700" cy="7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119664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600-000070000000}"/>
            </a:ext>
          </a:extLst>
        </xdr:cNvPr>
        <xdr:cNvSpPr txBox="1"/>
      </xdr:nvSpPr>
      <xdr:spPr>
        <a:xfrm>
          <a:off x="5740400" y="7072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106750</xdr:rowOff>
    </xdr:from>
    <xdr:to>
      <xdr:col>26</xdr:col>
      <xdr:colOff>50800</xdr:colOff>
      <xdr:row>37</xdr:row>
      <xdr:rowOff>37122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bwMode="auto">
        <a:xfrm>
          <a:off x="4305300" y="7060000"/>
          <a:ext cx="698500" cy="10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106750</xdr:rowOff>
    </xdr:from>
    <xdr:to>
      <xdr:col>22</xdr:col>
      <xdr:colOff>114300</xdr:colOff>
      <xdr:row>36</xdr:row>
      <xdr:rowOff>108521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bwMode="auto">
        <a:xfrm flipV="1">
          <a:off x="3606800" y="7060000"/>
          <a:ext cx="698500" cy="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108521</xdr:rowOff>
    </xdr:from>
    <xdr:to>
      <xdr:col>18</xdr:col>
      <xdr:colOff>177800</xdr:colOff>
      <xdr:row>36</xdr:row>
      <xdr:rowOff>138830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bwMode="auto">
        <a:xfrm flipV="1">
          <a:off x="2908300" y="7061771"/>
          <a:ext cx="698500" cy="3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161491</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2258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84086</xdr:rowOff>
    </xdr:from>
    <xdr:to>
      <xdr:col>29</xdr:col>
      <xdr:colOff>177800</xdr:colOff>
      <xdr:row>37</xdr:row>
      <xdr:rowOff>14236</xdr:rowOff>
    </xdr:to>
    <xdr:sp macro="" textlink="">
      <xdr:nvSpPr>
        <xdr:cNvPr id="130" name="楕円 129">
          <a:extLst>
            <a:ext uri="{FF2B5EF4-FFF2-40B4-BE49-F238E27FC236}">
              <a16:creationId xmlns:a16="http://schemas.microsoft.com/office/drawing/2014/main" id="{00000000-0008-0000-0600-000082000000}"/>
            </a:ext>
          </a:extLst>
        </xdr:cNvPr>
        <xdr:cNvSpPr/>
      </xdr:nvSpPr>
      <xdr:spPr bwMode="auto">
        <a:xfrm>
          <a:off x="5600700" y="70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600-000083000000}"/>
            </a:ext>
          </a:extLst>
        </xdr:cNvPr>
        <xdr:cNvSpPr txBox="1"/>
      </xdr:nvSpPr>
      <xdr:spPr>
        <a:xfrm>
          <a:off x="5740400" y="688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157772</xdr:rowOff>
    </xdr:from>
    <xdr:to>
      <xdr:col>26</xdr:col>
      <xdr:colOff>101600</xdr:colOff>
      <xdr:row>37</xdr:row>
      <xdr:rowOff>87922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bwMode="auto">
        <a:xfrm>
          <a:off x="4953000" y="711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72699</xdr:rowOff>
    </xdr:from>
    <xdr:ext cx="7366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622800" y="719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55950</xdr:rowOff>
    </xdr:from>
    <xdr:to>
      <xdr:col>22</xdr:col>
      <xdr:colOff>165100</xdr:colOff>
      <xdr:row>36</xdr:row>
      <xdr:rowOff>157550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bwMode="auto">
        <a:xfrm>
          <a:off x="4254500" y="700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924300" y="67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57721</xdr:rowOff>
    </xdr:from>
    <xdr:to>
      <xdr:col>19</xdr:col>
      <xdr:colOff>38100</xdr:colOff>
      <xdr:row>36</xdr:row>
      <xdr:rowOff>159321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bwMode="auto">
        <a:xfrm>
          <a:off x="3556000" y="7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169498</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225800" y="67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88030</xdr:rowOff>
    </xdr:from>
    <xdr:to>
      <xdr:col>15</xdr:col>
      <xdr:colOff>101600</xdr:colOff>
      <xdr:row>37</xdr:row>
      <xdr:rowOff>18180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bwMode="auto">
        <a:xfrm>
          <a:off x="2857500" y="704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27300" y="71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24,760
24,529
126.41
20,545,373
19,788,475
597,588
7,984,784
9,393,498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64850</xdr:rowOff>
    </xdr:from>
    <xdr:to>
      <xdr:col>24</xdr:col>
      <xdr:colOff>63500</xdr:colOff>
      <xdr:row>37</xdr:row>
      <xdr:rowOff>72230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08500"/>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72230</xdr:rowOff>
    </xdr:from>
    <xdr:to>
      <xdr:col>19</xdr:col>
      <xdr:colOff>177800</xdr:colOff>
      <xdr:row>37</xdr:row>
      <xdr:rowOff>76672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1588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72687</xdr:rowOff>
    </xdr:from>
    <xdr:to>
      <xdr:col>15</xdr:col>
      <xdr:colOff>50800</xdr:colOff>
      <xdr:row>37</xdr:row>
      <xdr:rowOff>76672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1633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72687</xdr:rowOff>
    </xdr:from>
    <xdr:to>
      <xdr:col>10</xdr:col>
      <xdr:colOff>114300</xdr:colOff>
      <xdr:row>37</xdr:row>
      <xdr:rowOff>75300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1633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14050</xdr:rowOff>
    </xdr:from>
    <xdr:to>
      <xdr:col>24</xdr:col>
      <xdr:colOff>114300</xdr:colOff>
      <xdr:row>37</xdr:row>
      <xdr:rowOff>115650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36927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21430</xdr:rowOff>
    </xdr:from>
    <xdr:to>
      <xdr:col>20</xdr:col>
      <xdr:colOff>38100</xdr:colOff>
      <xdr:row>37</xdr:row>
      <xdr:rowOff>123030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139557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25872</xdr:rowOff>
    </xdr:from>
    <xdr:to>
      <xdr:col>15</xdr:col>
      <xdr:colOff>101600</xdr:colOff>
      <xdr:row>37</xdr:row>
      <xdr:rowOff>127472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143999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4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21887</xdr:rowOff>
    </xdr:from>
    <xdr:to>
      <xdr:col>10</xdr:col>
      <xdr:colOff>165100</xdr:colOff>
      <xdr:row>37</xdr:row>
      <xdr:rowOff>123487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140014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24500</xdr:rowOff>
    </xdr:from>
    <xdr:to>
      <xdr:col>6</xdr:col>
      <xdr:colOff>38100</xdr:colOff>
      <xdr:row>37</xdr:row>
      <xdr:rowOff>126100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142627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145097</xdr:rowOff>
    </xdr:from>
    <xdr:to>
      <xdr:col>24</xdr:col>
      <xdr:colOff>63500</xdr:colOff>
      <xdr:row>56</xdr:row>
      <xdr:rowOff>150223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46297"/>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107166</xdr:rowOff>
    </xdr:from>
    <xdr:to>
      <xdr:col>19</xdr:col>
      <xdr:colOff>177800</xdr:colOff>
      <xdr:row>56</xdr:row>
      <xdr:rowOff>150223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08366"/>
          <a:ext cx="889000" cy="4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139262</xdr:rowOff>
    </xdr:from>
    <xdr:to>
      <xdr:col>15</xdr:col>
      <xdr:colOff>50800</xdr:colOff>
      <xdr:row>56</xdr:row>
      <xdr:rowOff>107166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69012"/>
          <a:ext cx="889000" cy="1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139262</xdr:rowOff>
    </xdr:from>
    <xdr:to>
      <xdr:col>10</xdr:col>
      <xdr:colOff>114300</xdr:colOff>
      <xdr:row>57</xdr:row>
      <xdr:rowOff>52777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69012"/>
          <a:ext cx="889000" cy="2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94297</xdr:rowOff>
    </xdr:from>
    <xdr:to>
      <xdr:col>24</xdr:col>
      <xdr:colOff>114300</xdr:colOff>
      <xdr:row>57</xdr:row>
      <xdr:rowOff>24447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117174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4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99423</xdr:rowOff>
    </xdr:from>
    <xdr:to>
      <xdr:col>20</xdr:col>
      <xdr:colOff>38100</xdr:colOff>
      <xdr:row>57</xdr:row>
      <xdr:rowOff>29573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46100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56366</xdr:rowOff>
    </xdr:from>
    <xdr:to>
      <xdr:col>15</xdr:col>
      <xdr:colOff>101600</xdr:colOff>
      <xdr:row>56</xdr:row>
      <xdr:rowOff>157966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3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88462</xdr:rowOff>
    </xdr:from>
    <xdr:to>
      <xdr:col>10</xdr:col>
      <xdr:colOff>165100</xdr:colOff>
      <xdr:row>56</xdr:row>
      <xdr:rowOff>18612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35139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1977</xdr:rowOff>
    </xdr:from>
    <xdr:to>
      <xdr:col>6</xdr:col>
      <xdr:colOff>38100</xdr:colOff>
      <xdr:row>57</xdr:row>
      <xdr:rowOff>103577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120104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168610</xdr:rowOff>
    </xdr:from>
    <xdr:to>
      <xdr:col>24</xdr:col>
      <xdr:colOff>63500</xdr:colOff>
      <xdr:row>76</xdr:row>
      <xdr:rowOff>97329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7360"/>
          <a:ext cx="838200" cy="10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46462</xdr:rowOff>
    </xdr:from>
    <xdr:to>
      <xdr:col>19</xdr:col>
      <xdr:colOff>177800</xdr:colOff>
      <xdr:row>76</xdr:row>
      <xdr:rowOff>97329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6662"/>
          <a:ext cx="889000" cy="5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46462</xdr:rowOff>
    </xdr:from>
    <xdr:to>
      <xdr:col>15</xdr:col>
      <xdr:colOff>50800</xdr:colOff>
      <xdr:row>76</xdr:row>
      <xdr:rowOff>145796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6662"/>
          <a:ext cx="889000" cy="9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145796</xdr:rowOff>
    </xdr:from>
    <xdr:to>
      <xdr:col>10</xdr:col>
      <xdr:colOff>114300</xdr:colOff>
      <xdr:row>76</xdr:row>
      <xdr:rowOff>159108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5996"/>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117811</xdr:rowOff>
    </xdr:from>
    <xdr:to>
      <xdr:col>24</xdr:col>
      <xdr:colOff>114300</xdr:colOff>
      <xdr:row>76</xdr:row>
      <xdr:rowOff>47960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6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140688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46529</xdr:rowOff>
    </xdr:from>
    <xdr:to>
      <xdr:col>20</xdr:col>
      <xdr:colOff>38100</xdr:colOff>
      <xdr:row>76</xdr:row>
      <xdr:rowOff>148129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164656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167112</xdr:rowOff>
    </xdr:from>
    <xdr:to>
      <xdr:col>15</xdr:col>
      <xdr:colOff>101600</xdr:colOff>
      <xdr:row>76</xdr:row>
      <xdr:rowOff>97262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113789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94996</xdr:rowOff>
    </xdr:from>
    <xdr:to>
      <xdr:col>10</xdr:col>
      <xdr:colOff>165100</xdr:colOff>
      <xdr:row>77</xdr:row>
      <xdr:rowOff>25146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41673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108308</xdr:rowOff>
    </xdr:from>
    <xdr:to>
      <xdr:col>6</xdr:col>
      <xdr:colOff>38100</xdr:colOff>
      <xdr:row>77</xdr:row>
      <xdr:rowOff>38458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1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106705</xdr:rowOff>
    </xdr:from>
    <xdr:to>
      <xdr:col>24</xdr:col>
      <xdr:colOff>63500</xdr:colOff>
      <xdr:row>96</xdr:row>
      <xdr:rowOff>108534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6590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108534</xdr:rowOff>
    </xdr:from>
    <xdr:to>
      <xdr:col>19</xdr:col>
      <xdr:colOff>177800</xdr:colOff>
      <xdr:row>96</xdr:row>
      <xdr:rowOff>115315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773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115315</xdr:rowOff>
    </xdr:from>
    <xdr:to>
      <xdr:col>15</xdr:col>
      <xdr:colOff>50800</xdr:colOff>
      <xdr:row>97</xdr:row>
      <xdr:rowOff>37317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74515"/>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37317</xdr:rowOff>
    </xdr:from>
    <xdr:to>
      <xdr:col>10</xdr:col>
      <xdr:colOff>114300</xdr:colOff>
      <xdr:row>97</xdr:row>
      <xdr:rowOff>48839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6796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55905</xdr:rowOff>
    </xdr:from>
    <xdr:to>
      <xdr:col>24</xdr:col>
      <xdr:colOff>114300</xdr:colOff>
      <xdr:row>96</xdr:row>
      <xdr:rowOff>157505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34332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57734</xdr:rowOff>
    </xdr:from>
    <xdr:to>
      <xdr:col>20</xdr:col>
      <xdr:colOff>38100</xdr:colOff>
      <xdr:row>96</xdr:row>
      <xdr:rowOff>159334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150461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64515</xdr:rowOff>
    </xdr:from>
    <xdr:to>
      <xdr:col>15</xdr:col>
      <xdr:colOff>101600</xdr:colOff>
      <xdr:row>96</xdr:row>
      <xdr:rowOff>166115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157967</xdr:rowOff>
    </xdr:from>
    <xdr:to>
      <xdr:col>10</xdr:col>
      <xdr:colOff>165100</xdr:colOff>
      <xdr:row>97</xdr:row>
      <xdr:rowOff>88117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169489</xdr:rowOff>
    </xdr:from>
    <xdr:to>
      <xdr:col>6</xdr:col>
      <xdr:colOff>38100</xdr:colOff>
      <xdr:row>97</xdr:row>
      <xdr:rowOff>99639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90766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143586</xdr:rowOff>
    </xdr:from>
    <xdr:to>
      <xdr:col>55</xdr:col>
      <xdr:colOff>0</xdr:colOff>
      <xdr:row>37</xdr:row>
      <xdr:rowOff>145186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8723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145186</xdr:rowOff>
    </xdr:from>
    <xdr:to>
      <xdr:col>50</xdr:col>
      <xdr:colOff>114300</xdr:colOff>
      <xdr:row>37</xdr:row>
      <xdr:rowOff>164617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8883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164617</xdr:rowOff>
    </xdr:from>
    <xdr:to>
      <xdr:col>45</xdr:col>
      <xdr:colOff>177800</xdr:colOff>
      <xdr:row>38</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08267"/>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47574</xdr:rowOff>
    </xdr:from>
    <xdr:to>
      <xdr:col>41</xdr:col>
      <xdr:colOff>50800</xdr:colOff>
      <xdr:row>38</xdr:row>
      <xdr:rowOff>48260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267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92786</xdr:rowOff>
    </xdr:from>
    <xdr:to>
      <xdr:col>55</xdr:col>
      <xdr:colOff>50800</xdr:colOff>
      <xdr:row>38</xdr:row>
      <xdr:rowOff>22937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115663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94386</xdr:rowOff>
    </xdr:from>
    <xdr:to>
      <xdr:col>50</xdr:col>
      <xdr:colOff>165100</xdr:colOff>
      <xdr:row>38</xdr:row>
      <xdr:rowOff>24536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41063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113817</xdr:rowOff>
    </xdr:from>
    <xdr:to>
      <xdr:col>46</xdr:col>
      <xdr:colOff>38100</xdr:colOff>
      <xdr:row>38</xdr:row>
      <xdr:rowOff>43968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35094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168224</xdr:rowOff>
    </xdr:from>
    <xdr:to>
      <xdr:col>36</xdr:col>
      <xdr:colOff>165100</xdr:colOff>
      <xdr:row>38</xdr:row>
      <xdr:rowOff>98374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89501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22885</xdr:rowOff>
    </xdr:from>
    <xdr:to>
      <xdr:col>55</xdr:col>
      <xdr:colOff>0</xdr:colOff>
      <xdr:row>52</xdr:row>
      <xdr:rowOff>32715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66835"/>
          <a:ext cx="8382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22885</xdr:rowOff>
    </xdr:from>
    <xdr:to>
      <xdr:col>50</xdr:col>
      <xdr:colOff>114300</xdr:colOff>
      <xdr:row>53</xdr:row>
      <xdr:rowOff>85179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66835"/>
          <a:ext cx="889000" cy="4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85179</xdr:rowOff>
    </xdr:from>
    <xdr:to>
      <xdr:col>45</xdr:col>
      <xdr:colOff>177800</xdr:colOff>
      <xdr:row>55</xdr:row>
      <xdr:rowOff>81712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172029"/>
          <a:ext cx="889000" cy="3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61900</xdr:rowOff>
    </xdr:from>
    <xdr:to>
      <xdr:col>41</xdr:col>
      <xdr:colOff>50800</xdr:colOff>
      <xdr:row>55</xdr:row>
      <xdr:rowOff>81712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9165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153365</xdr:rowOff>
    </xdr:from>
    <xdr:to>
      <xdr:col>55</xdr:col>
      <xdr:colOff>50800</xdr:colOff>
      <xdr:row>52</xdr:row>
      <xdr:rowOff>83515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4792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143535</xdr:rowOff>
    </xdr:from>
    <xdr:to>
      <xdr:col>50</xdr:col>
      <xdr:colOff>165100</xdr:colOff>
      <xdr:row>51</xdr:row>
      <xdr:rowOff>73685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90212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49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34379</xdr:rowOff>
    </xdr:from>
    <xdr:to>
      <xdr:col>46</xdr:col>
      <xdr:colOff>38100</xdr:colOff>
      <xdr:row>53</xdr:row>
      <xdr:rowOff>135979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152506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30912</xdr:rowOff>
    </xdr:from>
    <xdr:to>
      <xdr:col>41</xdr:col>
      <xdr:colOff>101600</xdr:colOff>
      <xdr:row>55</xdr:row>
      <xdr:rowOff>132512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123639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11100</xdr:rowOff>
    </xdr:from>
    <xdr:to>
      <xdr:col>36</xdr:col>
      <xdr:colOff>165100</xdr:colOff>
      <xdr:row>55</xdr:row>
      <xdr:rowOff>112700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103827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159080</xdr:rowOff>
    </xdr:from>
    <xdr:to>
      <xdr:col>55</xdr:col>
      <xdr:colOff>0</xdr:colOff>
      <xdr:row>77</xdr:row>
      <xdr:rowOff>69062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89280"/>
          <a:ext cx="8382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69062</xdr:rowOff>
    </xdr:from>
    <xdr:to>
      <xdr:col>50</xdr:col>
      <xdr:colOff>114300</xdr:colOff>
      <xdr:row>77</xdr:row>
      <xdr:rowOff>85497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70712"/>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43777</xdr:rowOff>
    </xdr:from>
    <xdr:to>
      <xdr:col>45</xdr:col>
      <xdr:colOff>177800</xdr:colOff>
      <xdr:row>77</xdr:row>
      <xdr:rowOff>85497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4542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43777</xdr:rowOff>
    </xdr:from>
    <xdr:to>
      <xdr:col>41</xdr:col>
      <xdr:colOff>50800</xdr:colOff>
      <xdr:row>77</xdr:row>
      <xdr:rowOff>144717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45427"/>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108280</xdr:rowOff>
    </xdr:from>
    <xdr:to>
      <xdr:col>55</xdr:col>
      <xdr:colOff>50800</xdr:colOff>
      <xdr:row>77</xdr:row>
      <xdr:rowOff>38430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131157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18262</xdr:rowOff>
    </xdr:from>
    <xdr:to>
      <xdr:col>50</xdr:col>
      <xdr:colOff>165100</xdr:colOff>
      <xdr:row>77</xdr:row>
      <xdr:rowOff>119862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136389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34697</xdr:rowOff>
    </xdr:from>
    <xdr:to>
      <xdr:col>46</xdr:col>
      <xdr:colOff>38100</xdr:colOff>
      <xdr:row>77</xdr:row>
      <xdr:rowOff>136297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152824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164427</xdr:rowOff>
    </xdr:from>
    <xdr:to>
      <xdr:col>41</xdr:col>
      <xdr:colOff>101600</xdr:colOff>
      <xdr:row>77</xdr:row>
      <xdr:rowOff>94577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2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93917</xdr:rowOff>
    </xdr:from>
    <xdr:to>
      <xdr:col>36</xdr:col>
      <xdr:colOff>165100</xdr:colOff>
      <xdr:row>78</xdr:row>
      <xdr:rowOff>24067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143906</xdr:rowOff>
    </xdr:from>
    <xdr:to>
      <xdr:col>55</xdr:col>
      <xdr:colOff>0</xdr:colOff>
      <xdr:row>97</xdr:row>
      <xdr:rowOff>128333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3106"/>
          <a:ext cx="838200" cy="1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143906</xdr:rowOff>
    </xdr:from>
    <xdr:to>
      <xdr:col>50</xdr:col>
      <xdr:colOff>114300</xdr:colOff>
      <xdr:row>97</xdr:row>
      <xdr:rowOff>108652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3106"/>
          <a:ext cx="889000" cy="1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126647</xdr:rowOff>
    </xdr:from>
    <xdr:to>
      <xdr:col>45</xdr:col>
      <xdr:colOff>177800</xdr:colOff>
      <xdr:row>97</xdr:row>
      <xdr:rowOff>108652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5847"/>
          <a:ext cx="889000" cy="15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126647</xdr:rowOff>
    </xdr:from>
    <xdr:to>
      <xdr:col>41</xdr:col>
      <xdr:colOff>50800</xdr:colOff>
      <xdr:row>97</xdr:row>
      <xdr:rowOff>141026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85847"/>
          <a:ext cx="889000" cy="1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80357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77533</xdr:rowOff>
    </xdr:from>
    <xdr:to>
      <xdr:col>55</xdr:col>
      <xdr:colOff>50800</xdr:colOff>
      <xdr:row>98</xdr:row>
      <xdr:rowOff>7683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163910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93106</xdr:rowOff>
    </xdr:from>
    <xdr:to>
      <xdr:col>50</xdr:col>
      <xdr:colOff>165100</xdr:colOff>
      <xdr:row>97</xdr:row>
      <xdr:rowOff>23256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39783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57852</xdr:rowOff>
    </xdr:from>
    <xdr:to>
      <xdr:col>46</xdr:col>
      <xdr:colOff>38100</xdr:colOff>
      <xdr:row>97</xdr:row>
      <xdr:rowOff>159452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150579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75847</xdr:rowOff>
    </xdr:from>
    <xdr:to>
      <xdr:col>41</xdr:col>
      <xdr:colOff>101600</xdr:colOff>
      <xdr:row>97</xdr:row>
      <xdr:rowOff>5997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22524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90226</xdr:rowOff>
    </xdr:from>
    <xdr:to>
      <xdr:col>36</xdr:col>
      <xdr:colOff>165100</xdr:colOff>
      <xdr:row>98</xdr:row>
      <xdr:rowOff>20376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161550</xdr:rowOff>
    </xdr:from>
    <xdr:to>
      <xdr:col>85</xdr:col>
      <xdr:colOff>127000</xdr:colOff>
      <xdr:row>37</xdr:row>
      <xdr:rowOff>21933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33750"/>
          <a:ext cx="8382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3778</xdr:rowOff>
    </xdr:from>
    <xdr:to>
      <xdr:col>81</xdr:col>
      <xdr:colOff>50800</xdr:colOff>
      <xdr:row>37</xdr:row>
      <xdr:rowOff>21933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47428"/>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3778</xdr:rowOff>
    </xdr:from>
    <xdr:to>
      <xdr:col>76</xdr:col>
      <xdr:colOff>114300</xdr:colOff>
      <xdr:row>37</xdr:row>
      <xdr:rowOff>4140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4742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48508</xdr:rowOff>
    </xdr:from>
    <xdr:to>
      <xdr:col>71</xdr:col>
      <xdr:colOff>177800</xdr:colOff>
      <xdr:row>37</xdr:row>
      <xdr:rowOff>4140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20708"/>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110750</xdr:rowOff>
    </xdr:from>
    <xdr:to>
      <xdr:col>85</xdr:col>
      <xdr:colOff>177800</xdr:colOff>
      <xdr:row>37</xdr:row>
      <xdr:rowOff>40900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89177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142583</xdr:rowOff>
    </xdr:from>
    <xdr:to>
      <xdr:col>81</xdr:col>
      <xdr:colOff>101600</xdr:colOff>
      <xdr:row>37</xdr:row>
      <xdr:rowOff>72733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63860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124428</xdr:rowOff>
    </xdr:from>
    <xdr:to>
      <xdr:col>76</xdr:col>
      <xdr:colOff>165100</xdr:colOff>
      <xdr:row>37</xdr:row>
      <xdr:rowOff>54578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45705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124790</xdr:rowOff>
    </xdr:from>
    <xdr:to>
      <xdr:col>72</xdr:col>
      <xdr:colOff>38100</xdr:colOff>
      <xdr:row>37</xdr:row>
      <xdr:rowOff>54940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169158</xdr:rowOff>
    </xdr:from>
    <xdr:to>
      <xdr:col>67</xdr:col>
      <xdr:colOff>101600</xdr:colOff>
      <xdr:row>36</xdr:row>
      <xdr:rowOff>99308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42309</xdr:rowOff>
    </xdr:from>
    <xdr:to>
      <xdr:col>85</xdr:col>
      <xdr:colOff>127000</xdr:colOff>
      <xdr:row>57</xdr:row>
      <xdr:rowOff>47864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4959"/>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31976</xdr:rowOff>
    </xdr:from>
    <xdr:to>
      <xdr:col>81</xdr:col>
      <xdr:colOff>50800</xdr:colOff>
      <xdr:row>57</xdr:row>
      <xdr:rowOff>47864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0462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22680</xdr:rowOff>
    </xdr:from>
    <xdr:to>
      <xdr:col>76</xdr:col>
      <xdr:colOff>114300</xdr:colOff>
      <xdr:row>57</xdr:row>
      <xdr:rowOff>31976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533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22680</xdr:rowOff>
    </xdr:from>
    <xdr:to>
      <xdr:col>71</xdr:col>
      <xdr:colOff>177800</xdr:colOff>
      <xdr:row>57</xdr:row>
      <xdr:rowOff>101920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95330"/>
          <a:ext cx="8890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162959</xdr:rowOff>
    </xdr:from>
    <xdr:to>
      <xdr:col>85</xdr:col>
      <xdr:colOff>177800</xdr:colOff>
      <xdr:row>57</xdr:row>
      <xdr:rowOff>93109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77886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168514</xdr:rowOff>
    </xdr:from>
    <xdr:to>
      <xdr:col>81</xdr:col>
      <xdr:colOff>101600</xdr:colOff>
      <xdr:row>57</xdr:row>
      <xdr:rowOff>98664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89791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152626</xdr:rowOff>
    </xdr:from>
    <xdr:to>
      <xdr:col>76</xdr:col>
      <xdr:colOff>165100</xdr:colOff>
      <xdr:row>57</xdr:row>
      <xdr:rowOff>82776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143330</xdr:rowOff>
    </xdr:from>
    <xdr:to>
      <xdr:col>72</xdr:col>
      <xdr:colOff>38100</xdr:colOff>
      <xdr:row>57</xdr:row>
      <xdr:rowOff>73480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64607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51120</xdr:rowOff>
    </xdr:from>
    <xdr:to>
      <xdr:col>67</xdr:col>
      <xdr:colOff>101600</xdr:colOff>
      <xdr:row>57</xdr:row>
      <xdr:rowOff>152720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143847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50889</xdr:rowOff>
    </xdr:from>
    <xdr:to>
      <xdr:col>85</xdr:col>
      <xdr:colOff>127000</xdr:colOff>
      <xdr:row>76</xdr:row>
      <xdr:rowOff>54014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566739"/>
          <a:ext cx="838200" cy="5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50889</xdr:rowOff>
    </xdr:from>
    <xdr:to>
      <xdr:col>81</xdr:col>
      <xdr:colOff>50800</xdr:colOff>
      <xdr:row>76</xdr:row>
      <xdr:rowOff>95428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66739"/>
          <a:ext cx="889000" cy="5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95428</xdr:rowOff>
    </xdr:from>
    <xdr:to>
      <xdr:col>76</xdr:col>
      <xdr:colOff>114300</xdr:colOff>
      <xdr:row>78</xdr:row>
      <xdr:rowOff>62967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25628"/>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22313</xdr:rowOff>
    </xdr:from>
    <xdr:to>
      <xdr:col>71</xdr:col>
      <xdr:colOff>177800</xdr:colOff>
      <xdr:row>78</xdr:row>
      <xdr:rowOff>62967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5413"/>
          <a:ext cx="889000" cy="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3214</xdr:rowOff>
    </xdr:from>
    <xdr:to>
      <xdr:col>85</xdr:col>
      <xdr:colOff>177800</xdr:colOff>
      <xdr:row>76</xdr:row>
      <xdr:rowOff>104814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26090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8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xdr:rowOff>
    </xdr:from>
    <xdr:to>
      <xdr:col>81</xdr:col>
      <xdr:colOff>101600</xdr:colOff>
      <xdr:row>73</xdr:row>
      <xdr:rowOff>101689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5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118216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29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44628</xdr:rowOff>
    </xdr:from>
    <xdr:to>
      <xdr:col>76</xdr:col>
      <xdr:colOff>165100</xdr:colOff>
      <xdr:row>76</xdr:row>
      <xdr:rowOff>146228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162755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12167</xdr:rowOff>
    </xdr:from>
    <xdr:to>
      <xdr:col>72</xdr:col>
      <xdr:colOff>38100</xdr:colOff>
      <xdr:row>78</xdr:row>
      <xdr:rowOff>113767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104894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142963</xdr:rowOff>
    </xdr:from>
    <xdr:to>
      <xdr:col>67</xdr:col>
      <xdr:colOff>101600</xdr:colOff>
      <xdr:row>78</xdr:row>
      <xdr:rowOff>73113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64240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41199</xdr:rowOff>
    </xdr:from>
    <xdr:to>
      <xdr:col>85</xdr:col>
      <xdr:colOff>127000</xdr:colOff>
      <xdr:row>97</xdr:row>
      <xdr:rowOff>78257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71849"/>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41199</xdr:rowOff>
    </xdr:from>
    <xdr:to>
      <xdr:col>81</xdr:col>
      <xdr:colOff>50800</xdr:colOff>
      <xdr:row>97</xdr:row>
      <xdr:rowOff>53417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7184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53417</xdr:rowOff>
    </xdr:from>
    <xdr:to>
      <xdr:col>76</xdr:col>
      <xdr:colOff>114300</xdr:colOff>
      <xdr:row>97</xdr:row>
      <xdr:rowOff>53924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8406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53924</xdr:rowOff>
    </xdr:from>
    <xdr:to>
      <xdr:col>71</xdr:col>
      <xdr:colOff>177800</xdr:colOff>
      <xdr:row>97</xdr:row>
      <xdr:rowOff>68021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8457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27457</xdr:rowOff>
    </xdr:from>
    <xdr:to>
      <xdr:col>85</xdr:col>
      <xdr:colOff>177800</xdr:colOff>
      <xdr:row>97</xdr:row>
      <xdr:rowOff>129057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161849</xdr:rowOff>
    </xdr:from>
    <xdr:to>
      <xdr:col>81</xdr:col>
      <xdr:colOff>101600</xdr:colOff>
      <xdr:row>97</xdr:row>
      <xdr:rowOff>91999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2617</xdr:rowOff>
    </xdr:from>
    <xdr:to>
      <xdr:col>76</xdr:col>
      <xdr:colOff>165100</xdr:colOff>
      <xdr:row>97</xdr:row>
      <xdr:rowOff>104217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95344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3124</xdr:rowOff>
    </xdr:from>
    <xdr:to>
      <xdr:col>72</xdr:col>
      <xdr:colOff>38100</xdr:colOff>
      <xdr:row>97</xdr:row>
      <xdr:rowOff>104724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17221</xdr:rowOff>
    </xdr:from>
    <xdr:to>
      <xdr:col>67</xdr:col>
      <xdr:colOff>101600</xdr:colOff>
      <xdr:row>97</xdr:row>
      <xdr:rowOff>118821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109948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災害復旧費については、令和３年８月に発生した豪雨災害</a:t>
          </a:r>
          <a:r>
            <a:rPr lang="ja-JP" altLang="en-US" sz="1100">
              <a:solidFill>
                <a:schemeClr val="dk1"/>
              </a:solidFill>
              <a:effectLst/>
              <a:latin typeface="+mn-lt"/>
              <a:ea typeface="+mn-ea"/>
              <a:cs typeface="+mn-cs"/>
            </a:rPr>
            <a:t>の復旧工事が続いているため令和４年度から</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。また農林水産業費については、産地生産基盤パワーアップ事業</a:t>
          </a:r>
          <a:r>
            <a:rPr lang="ja-JP" altLang="en-US" sz="1100">
              <a:solidFill>
                <a:schemeClr val="dk1"/>
              </a:solidFill>
              <a:effectLst/>
              <a:latin typeface="+mn-lt"/>
              <a:ea typeface="+mn-ea"/>
              <a:cs typeface="+mn-cs"/>
            </a:rPr>
            <a:t>や</a:t>
          </a:r>
          <a:r>
            <a:rPr lang="ja-JP" altLang="en-US" sz="1100" b="0" i="0" u="none" strike="noStrike" baseline="0">
              <a:solidFill>
                <a:schemeClr val="dk1"/>
              </a:solidFill>
              <a:latin typeface="+mn-lt"/>
              <a:ea typeface="+mn-ea"/>
              <a:cs typeface="+mn-cs"/>
            </a:rPr>
            <a:t>強い農業づくり総合支援事業</a:t>
          </a:r>
          <a:r>
            <a:rPr lang="ja-JP" altLang="ja-JP" sz="1100">
              <a:solidFill>
                <a:schemeClr val="dk1"/>
              </a:solidFill>
              <a:effectLst/>
              <a:latin typeface="+mn-lt"/>
              <a:ea typeface="+mn-ea"/>
              <a:cs typeface="+mn-cs"/>
            </a:rPr>
            <a:t>により低コスト耐候性ハウスの整備を行ったことで令和３年度から増加し</a:t>
          </a:r>
          <a:r>
            <a:rPr lang="ja-JP" altLang="en-US" sz="1100">
              <a:solidFill>
                <a:schemeClr val="dk1"/>
              </a:solidFill>
              <a:effectLst/>
              <a:latin typeface="+mn-lt"/>
              <a:ea typeface="+mn-ea"/>
              <a:cs typeface="+mn-cs"/>
            </a:rPr>
            <a:t>、令和５年度においては</a:t>
          </a:r>
          <a:r>
            <a:rPr lang="ja-JP" altLang="ja-JP" sz="1100">
              <a:solidFill>
                <a:schemeClr val="dk1"/>
              </a:solidFill>
              <a:effectLst/>
              <a:latin typeface="+mn-lt"/>
              <a:ea typeface="+mn-ea"/>
              <a:cs typeface="+mn-cs"/>
            </a:rPr>
            <a:t>類似団体中</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位となった。その他総務費が類似団体より高い理由としては、ふるさと応援寄附金の返礼に係る経費が大きいためであ</a:t>
          </a:r>
          <a:r>
            <a:rPr lang="ja-JP" altLang="en-US" sz="1100">
              <a:solidFill>
                <a:schemeClr val="dk1"/>
              </a:solidFill>
              <a:effectLst/>
              <a:latin typeface="+mn-lt"/>
              <a:ea typeface="+mn-ea"/>
              <a:cs typeface="+mn-cs"/>
            </a:rPr>
            <a:t>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低い数値で推移してきているが、これは新規発行の起債の抑制により縮減に努めてきているためである。しかし、今後新庁舎建設等による大規模な投資的事業が控えているため、補助金や基金等を活用することで、</a:t>
          </a:r>
          <a:r>
            <a:rPr lang="ja-JP" altLang="en-US" sz="1100">
              <a:solidFill>
                <a:schemeClr val="dk1"/>
              </a:solidFill>
              <a:effectLst/>
              <a:latin typeface="+mn-lt"/>
              <a:ea typeface="+mn-ea"/>
              <a:cs typeface="+mn-cs"/>
            </a:rPr>
            <a:t>適切な起債の発行</a:t>
          </a:r>
          <a:r>
            <a:rPr lang="ja-JP" altLang="ja-JP" sz="1100">
              <a:solidFill>
                <a:schemeClr val="dk1"/>
              </a:solidFill>
              <a:effectLst/>
              <a:latin typeface="+mn-lt"/>
              <a:ea typeface="+mn-ea"/>
              <a:cs typeface="+mn-cs"/>
            </a:rPr>
            <a:t>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残高の標準財政規模比は令和５年度で</a:t>
          </a:r>
          <a:r>
            <a:rPr lang="en-US" altLang="ja-JP" sz="1100">
              <a:solidFill>
                <a:schemeClr val="dk1"/>
              </a:solidFill>
              <a:effectLst/>
              <a:latin typeface="+mn-lt"/>
              <a:ea typeface="+mn-ea"/>
              <a:cs typeface="+mn-cs"/>
            </a:rPr>
            <a:t>52.29%</a:t>
          </a:r>
          <a:r>
            <a:rPr lang="ja-JP" altLang="en-US" sz="1100">
              <a:solidFill>
                <a:schemeClr val="dk1"/>
              </a:solidFill>
              <a:effectLst/>
              <a:latin typeface="+mn-lt"/>
              <a:ea typeface="+mn-ea"/>
              <a:cs typeface="+mn-cs"/>
            </a:rPr>
            <a:t>となっている。今後予定されている</a:t>
          </a:r>
          <a:r>
            <a:rPr lang="ja-JP" altLang="ja-JP" sz="1100">
              <a:solidFill>
                <a:schemeClr val="dk1"/>
              </a:solidFill>
              <a:effectLst/>
              <a:latin typeface="+mn-lt"/>
              <a:ea typeface="+mn-ea"/>
              <a:cs typeface="+mn-cs"/>
            </a:rPr>
            <a:t>新庁舎建設などの大型事業の本格的な実施に備え、可能な限り基金の積み増しに努める。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a:t>
          </a:r>
          <a:r>
            <a:rPr lang="ja-JP" altLang="en-US" sz="1100">
              <a:solidFill>
                <a:schemeClr val="dk1"/>
              </a:solidFill>
              <a:effectLst/>
              <a:latin typeface="+mn-lt"/>
              <a:ea typeface="+mn-ea"/>
              <a:cs typeface="+mn-cs"/>
            </a:rPr>
            <a:t>単年度</a:t>
          </a:r>
          <a:r>
            <a:rPr lang="ja-JP" altLang="ja-JP" sz="1100">
              <a:solidFill>
                <a:schemeClr val="dk1"/>
              </a:solidFill>
              <a:effectLst/>
              <a:latin typeface="+mn-lt"/>
              <a:ea typeface="+mn-ea"/>
              <a:cs typeface="+mn-cs"/>
            </a:rPr>
            <a:t>収支比については</a:t>
          </a:r>
          <a:r>
            <a:rPr lang="en-US" altLang="ja-JP" sz="1100">
              <a:solidFill>
                <a:schemeClr val="dk1"/>
              </a:solidFill>
              <a:effectLst/>
              <a:latin typeface="+mn-lt"/>
              <a:ea typeface="+mn-ea"/>
              <a:cs typeface="+mn-cs"/>
            </a:rPr>
            <a:t>0.15%</a:t>
          </a:r>
          <a:r>
            <a:rPr lang="ja-JP" altLang="en-US" sz="1100">
              <a:solidFill>
                <a:schemeClr val="dk1"/>
              </a:solidFill>
              <a:effectLst/>
              <a:latin typeface="+mn-lt"/>
              <a:ea typeface="+mn-ea"/>
              <a:cs typeface="+mn-cs"/>
            </a:rPr>
            <a:t>のマイナスとなった。</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は基金の積み立て額が取崩し額を上回ったが</a:t>
          </a:r>
          <a:r>
            <a:rPr lang="ja-JP" altLang="ja-JP" sz="1100">
              <a:solidFill>
                <a:schemeClr val="dk1"/>
              </a:solidFill>
              <a:effectLst/>
              <a:latin typeface="+mn-lt"/>
              <a:ea typeface="+mn-ea"/>
              <a:cs typeface="+mn-cs"/>
            </a:rPr>
            <a:t>単年度</a:t>
          </a:r>
          <a:r>
            <a:rPr lang="ja-JP" altLang="en-US" sz="1100">
              <a:solidFill>
                <a:schemeClr val="dk1"/>
              </a:solidFill>
              <a:effectLst/>
              <a:latin typeface="+mn-lt"/>
              <a:ea typeface="+mn-ea"/>
              <a:cs typeface="+mn-cs"/>
            </a:rPr>
            <a:t>収支がマイナスとなったことが要因である。</a:t>
          </a:r>
          <a:r>
            <a:rPr lang="ja-JP" altLang="ja-JP" sz="1100">
              <a:solidFill>
                <a:schemeClr val="dk1"/>
              </a:solidFill>
              <a:effectLst/>
              <a:latin typeface="+mn-lt"/>
              <a:ea typeface="+mn-ea"/>
              <a:cs typeface="+mn-cs"/>
            </a:rPr>
            <a:t>今後も住民サービスと財政負担の均衡を図りながら、健全な行財政運営に努めていく。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年度の連結実質赤字比率は、全ての会計において黒字となった。今後も各会計が独立採算の原則に立ち、健全な財政運営に努める。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年度の元利償還金については、前年度から</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百万円減少した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公営企業債の元利償還金に対する繰入金は前年度から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百万円減少し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。算入公債費等については前年度から</a:t>
          </a:r>
          <a:r>
            <a:rPr lang="en-US" altLang="ja-JP" sz="1100">
              <a:solidFill>
                <a:schemeClr val="dk1"/>
              </a:solidFill>
              <a:effectLst/>
              <a:latin typeface="+mn-lt"/>
              <a:ea typeface="+mn-ea"/>
              <a:cs typeface="+mn-cs"/>
            </a:rPr>
            <a:t>178</a:t>
          </a:r>
          <a:r>
            <a:rPr lang="ja-JP" altLang="ja-JP" sz="1100">
              <a:solidFill>
                <a:schemeClr val="dk1"/>
              </a:solidFill>
              <a:effectLst/>
              <a:latin typeface="+mn-lt"/>
              <a:ea typeface="+mn-ea"/>
              <a:cs typeface="+mn-cs"/>
            </a:rPr>
            <a:t>百万円減少した。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分子</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元利償還金等も減少したが、分母の算入公債費等も微減し、</a:t>
          </a:r>
          <a:r>
            <a:rPr lang="ja-JP" altLang="en-US" sz="1100">
              <a:solidFill>
                <a:schemeClr val="dk1"/>
              </a:solidFill>
              <a:effectLst/>
              <a:latin typeface="+mn-lt"/>
              <a:ea typeface="+mn-ea"/>
              <a:cs typeface="+mn-cs"/>
            </a:rPr>
            <a:t>前年度と比較し数値は大きくなった。</a:t>
          </a:r>
          <a:r>
            <a:rPr lang="ja-JP" altLang="ja-JP" sz="1100">
              <a:solidFill>
                <a:schemeClr val="dk1"/>
              </a:solidFill>
              <a:effectLst/>
              <a:latin typeface="+mn-lt"/>
              <a:ea typeface="+mn-ea"/>
              <a:cs typeface="+mn-cs"/>
            </a:rPr>
            <a:t>今後は新庁舎建設などの大型事業も控えているため、減債基金の確保及び計画的な起債により償還額の平準化に努める。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当市では満期一括償還地方債を発行しておらず、今後も発行の予定はない。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将来負担比率の分子について、地方債の償還額が新規起債額より多かったため、地方債現在高が減少し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また充当可能基金が増加していることから、令和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将来負担比率の分子はマイナスとなった。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今後は、地方債の計画的な借入や新庁舎建設に関し、補助事業等を有効に活用し、また先行取得用地を早期に買い戻すことなど、将来負担額の軽減を図る</a:t>
          </a:r>
          <a:r>
            <a:rPr lang="ja-JP" altLang="en-US" sz="1100">
              <a:solidFill>
                <a:schemeClr val="dk1"/>
              </a:solidFill>
              <a:effectLst/>
              <a:latin typeface="+mn-lt"/>
              <a:ea typeface="+mn-ea"/>
              <a:cs typeface="+mn-cs"/>
            </a:rPr>
            <a:t>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その他の特定目的基金では、ふるさと応援寄附金の減少によりふるさと応援寄附金基金が減少し、新庁舎等建設の財源にするため公共施設建設基金が増加した。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財政調整基金が増加したことにより全体の基金残高は</a:t>
          </a:r>
          <a:r>
            <a:rPr lang="en-US" altLang="ja-JP" sz="1100">
              <a:solidFill>
                <a:schemeClr val="dk1"/>
              </a:solidFill>
              <a:effectLst/>
              <a:latin typeface="+mn-lt"/>
              <a:ea typeface="+mn-ea"/>
              <a:cs typeface="+mn-cs"/>
            </a:rPr>
            <a:t>262</a:t>
          </a:r>
          <a:r>
            <a:rPr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百万円の増。減債基金：</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。その他特定目的基金：</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新庁舎建設事業などの大型事業に備え、可能な限り積み増しに努める。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公共施設建設基金：公共施設の建設資金</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合併振興基金：市民の連携の強化及び一体感の醸成並びに本市の振興</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ふるさと応援寄附金基金：多様な人々の参加による個性と活力のあるふるさとづくりを推進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地域づくり推進事業基金：地域づくり推進事業を円滑に推進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地域福祉基金：地域における保健福祉活動の推進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年度分の基金積立金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寄附受入額－経費）は</a:t>
          </a:r>
          <a:r>
            <a:rPr kumimoji="1" lang="en-US" altLang="ja-JP" sz="1100">
              <a:solidFill>
                <a:schemeClr val="dk1"/>
              </a:solidFill>
              <a:effectLst/>
              <a:latin typeface="+mn-lt"/>
              <a:ea typeface="+mn-ea"/>
              <a:cs typeface="+mn-cs"/>
            </a:rPr>
            <a:t>1,030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度繰入金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年度積立金）は</a:t>
          </a:r>
          <a:r>
            <a:rPr kumimoji="1" lang="en-US" altLang="ja-JP" sz="1100">
              <a:solidFill>
                <a:schemeClr val="dk1"/>
              </a:solidFill>
              <a:effectLst/>
              <a:latin typeface="+mn-lt"/>
              <a:ea typeface="+mn-ea"/>
              <a:cs typeface="+mn-cs"/>
            </a:rPr>
            <a:t>1,089</a:t>
          </a:r>
          <a:r>
            <a:rPr kumimoji="1" lang="ja-JP" altLang="ja-JP" sz="1100">
              <a:solidFill>
                <a:schemeClr val="dk1"/>
              </a:solidFill>
              <a:effectLst/>
              <a:latin typeface="+mn-lt"/>
              <a:ea typeface="+mn-ea"/>
              <a:cs typeface="+mn-cs"/>
            </a:rPr>
            <a:t>百万円。差引</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合併振興基金：令和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百万円の積立てを行っているが、令和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年度事業へ</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百万円を充当したため</a:t>
          </a:r>
          <a:r>
            <a:rPr kumimoji="1" lang="ja-JP" altLang="en-US" sz="1100">
              <a:solidFill>
                <a:schemeClr val="dk1"/>
              </a:solidFill>
              <a:effectLst/>
              <a:latin typeface="+mn-lt"/>
              <a:ea typeface="+mn-ea"/>
              <a:cs typeface="+mn-cs"/>
            </a:rPr>
            <a:t>、差引</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合併振興基金：市史編纂のため令和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年度までに、</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億円を取り崩す予定である。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公共施設建設基金：令和８年度の新庁舎完成まで毎年４億円ずつ積み立てる予定である。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地方財政法第７条第１項の規定に基づき、令和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を下回らない額を積立て、取崩額が</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百万円あり、</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先行取得用地の買い戻しや</a:t>
          </a:r>
          <a:r>
            <a:rPr kumimoji="1" lang="ja-JP" altLang="ja-JP" sz="1100">
              <a:solidFill>
                <a:schemeClr val="dk1"/>
              </a:solidFill>
              <a:effectLst/>
              <a:latin typeface="+mn-lt"/>
              <a:ea typeface="+mn-ea"/>
              <a:cs typeface="+mn-cs"/>
            </a:rPr>
            <a:t>、新庁舎建設事業などの大型事業の本格化に備え、可能な限り積み増しに努める。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地方債の償還に備え、令和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百万円の積立てを行ったが、償還財源として</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地方債残高は平成３０年度から減少をしている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今後は新庁舎建設事業などの大型事業も本格化するため、可能な限り積み増しに努める。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20545373</v>
      </c>
      <c r="BO4" s="358"/>
      <c r="BP4" s="358"/>
      <c r="BQ4" s="358"/>
      <c r="BR4" s="358"/>
      <c r="BS4" s="358"/>
      <c r="BT4" s="358"/>
      <c r="BU4" s="359"/>
      <c r="BV4" s="357">
        <v>21572074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9.9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19788475</v>
      </c>
      <c r="BO5" s="395"/>
      <c r="BP5" s="395"/>
      <c r="BQ5" s="395"/>
      <c r="BR5" s="395"/>
      <c r="BS5" s="395"/>
      <c r="BT5" s="395"/>
      <c r="BU5" s="396"/>
      <c r="BV5" s="394">
        <v>20603033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85.2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756898</v>
      </c>
      <c r="BO6" s="395"/>
      <c r="BP6" s="395"/>
      <c r="BQ6" s="395"/>
      <c r="BR6" s="395"/>
      <c r="BS6" s="395"/>
      <c r="BT6" s="395"/>
      <c r="BU6" s="396"/>
      <c r="BV6" s="394">
        <v>969041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93.6</v>
      </c>
      <c r="CU6" s="432"/>
      <c r="CV6" s="432"/>
      <c r="CW6" s="432"/>
      <c r="CX6" s="432"/>
      <c r="CY6" s="432"/>
      <c r="CZ6" s="432"/>
      <c r="DA6" s="433"/>
      <c r="DB6" s="431">
        <v>86.3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159310</v>
      </c>
      <c r="BO7" s="395"/>
      <c r="BP7" s="395"/>
      <c r="BQ7" s="395"/>
      <c r="BR7" s="395"/>
      <c r="BS7" s="395"/>
      <c r="BT7" s="395"/>
      <c r="BU7" s="396"/>
      <c r="BV7" s="394">
        <v>172678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7984784</v>
      </c>
      <c r="CU7" s="395"/>
      <c r="CV7" s="395"/>
      <c r="CW7" s="395"/>
      <c r="CX7" s="395"/>
      <c r="CY7" s="395"/>
      <c r="CZ7" s="395"/>
      <c r="DA7" s="396"/>
      <c r="DB7" s="394">
        <v>8031048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597588</v>
      </c>
      <c r="BO8" s="395"/>
      <c r="BP8" s="395"/>
      <c r="BQ8" s="395"/>
      <c r="BR8" s="395"/>
      <c r="BS8" s="395"/>
      <c r="BT8" s="395"/>
      <c r="BU8" s="396"/>
      <c r="BV8" s="394">
        <v>796363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25848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-198775</v>
      </c>
      <c r="BO9" s="395"/>
      <c r="BP9" s="395"/>
      <c r="BQ9" s="395"/>
      <c r="BR9" s="395"/>
      <c r="BS9" s="395"/>
      <c r="BT9" s="395"/>
      <c r="BU9" s="396"/>
      <c r="BV9" s="394">
        <v>-83703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12.8</v>
      </c>
      <c r="CU9" s="392"/>
      <c r="CV9" s="392"/>
      <c r="CW9" s="392"/>
      <c r="CX9" s="392"/>
      <c r="CY9" s="392"/>
      <c r="CZ9" s="392"/>
      <c r="DA9" s="393"/>
      <c r="DB9" s="391">
        <v>13.9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27336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401688</v>
      </c>
      <c r="BO10" s="395"/>
      <c r="BP10" s="395"/>
      <c r="BQ10" s="395"/>
      <c r="BR10" s="395"/>
      <c r="BS10" s="395"/>
      <c r="BT10" s="395"/>
      <c r="BU10" s="396"/>
      <c r="BV10" s="394">
        <v>451823</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24760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215000</v>
      </c>
      <c r="BO12" s="395"/>
      <c r="BP12" s="395"/>
      <c r="BQ12" s="395"/>
      <c r="BR12" s="395"/>
      <c r="BS12" s="395"/>
      <c r="BT12" s="395"/>
      <c r="BU12" s="396"/>
      <c r="BV12" s="394">
        <v>63888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24529</v>
      </c>
      <c r="S13" s="479"/>
      <c r="T13" s="479"/>
      <c r="U13" s="479"/>
      <c r="V13" s="480"/>
      <c r="W13" s="410" t="s">
        <v>131</v>
      </c>
      <c r="X13" s="411"/>
      <c r="Y13" s="411"/>
      <c r="Z13" s="411"/>
      <c r="AA13" s="411"/>
      <c r="AB13" s="401"/>
      <c r="AC13" s="445">
        <v>1031</v>
      </c>
      <c r="AD13" s="446"/>
      <c r="AE13" s="446"/>
      <c r="AF13" s="446"/>
      <c r="AG13" s="488"/>
      <c r="AH13" s="445">
        <v>1258</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-12087</v>
      </c>
      <c r="BO13" s="395"/>
      <c r="BP13" s="395"/>
      <c r="BQ13" s="395"/>
      <c r="BR13" s="395"/>
      <c r="BS13" s="395"/>
      <c r="BT13" s="395"/>
      <c r="BU13" s="396"/>
      <c r="BV13" s="394">
        <v>304232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9.1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25090</v>
      </c>
      <c r="S14" s="479"/>
      <c r="T14" s="479"/>
      <c r="U14" s="479"/>
      <c r="V14" s="480"/>
      <c r="W14" s="384"/>
      <c r="X14" s="385"/>
      <c r="Y14" s="385"/>
      <c r="Z14" s="385"/>
      <c r="AA14" s="385"/>
      <c r="AB14" s="374"/>
      <c r="AC14" s="481">
        <v>7.8</v>
      </c>
      <c r="AD14" s="482"/>
      <c r="AE14" s="482"/>
      <c r="AF14" s="482"/>
      <c r="AG14" s="483"/>
      <c r="AH14" s="481">
        <v>9.1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24883</v>
      </c>
      <c r="S15" s="479"/>
      <c r="T15" s="479"/>
      <c r="U15" s="479"/>
      <c r="V15" s="480"/>
      <c r="W15" s="410" t="s">
        <v>137</v>
      </c>
      <c r="X15" s="411"/>
      <c r="Y15" s="411"/>
      <c r="Z15" s="411"/>
      <c r="AA15" s="411"/>
      <c r="AB15" s="401"/>
      <c r="AC15" s="445">
        <v>3160</v>
      </c>
      <c r="AD15" s="446"/>
      <c r="AE15" s="446"/>
      <c r="AF15" s="446"/>
      <c r="AG15" s="488"/>
      <c r="AH15" s="445">
        <v>3442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2918999</v>
      </c>
      <c r="BO15" s="358"/>
      <c r="BP15" s="358"/>
      <c r="BQ15" s="358"/>
      <c r="BR15" s="358"/>
      <c r="BS15" s="358"/>
      <c r="BT15" s="358"/>
      <c r="BU15" s="359"/>
      <c r="BV15" s="357">
        <v>2686817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24.1</v>
      </c>
      <c r="AD16" s="482"/>
      <c r="AE16" s="482"/>
      <c r="AF16" s="482"/>
      <c r="AG16" s="483"/>
      <c r="AH16" s="481">
        <v>25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7208886</v>
      </c>
      <c r="BO16" s="395"/>
      <c r="BP16" s="395"/>
      <c r="BQ16" s="395"/>
      <c r="BR16" s="395"/>
      <c r="BS16" s="395"/>
      <c r="BT16" s="395"/>
      <c r="BU16" s="396"/>
      <c r="BV16" s="394">
        <v>7261071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8947</v>
      </c>
      <c r="AD17" s="446"/>
      <c r="AE17" s="446"/>
      <c r="AF17" s="446"/>
      <c r="AG17" s="488"/>
      <c r="AH17" s="445">
        <v>9078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3657617</v>
      </c>
      <c r="BO17" s="395"/>
      <c r="BP17" s="395"/>
      <c r="BQ17" s="395"/>
      <c r="BR17" s="395"/>
      <c r="BS17" s="395"/>
      <c r="BT17" s="395"/>
      <c r="BU17" s="396"/>
      <c r="BV17" s="394">
        <v>3357911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126.41</v>
      </c>
      <c r="M18" s="518"/>
      <c r="N18" s="518"/>
      <c r="O18" s="518"/>
      <c r="P18" s="518"/>
      <c r="Q18" s="518"/>
      <c r="R18" s="519"/>
      <c r="S18" s="519"/>
      <c r="T18" s="519"/>
      <c r="U18" s="519"/>
      <c r="V18" s="520"/>
      <c r="W18" s="412"/>
      <c r="X18" s="413"/>
      <c r="Y18" s="413"/>
      <c r="Z18" s="413"/>
      <c r="AA18" s="413"/>
      <c r="AB18" s="404"/>
      <c r="AC18" s="521">
        <v>68.099999999999994</v>
      </c>
      <c r="AD18" s="522"/>
      <c r="AE18" s="522"/>
      <c r="AF18" s="522"/>
      <c r="AG18" s="523"/>
      <c r="AH18" s="521">
        <v>65.900000000000006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7556155</v>
      </c>
      <c r="BO18" s="395"/>
      <c r="BP18" s="395"/>
      <c r="BQ18" s="395"/>
      <c r="BR18" s="395"/>
      <c r="BS18" s="395"/>
      <c r="BT18" s="395"/>
      <c r="BU18" s="396"/>
      <c r="BV18" s="394">
        <v>6994649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204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10363935</v>
      </c>
      <c r="BO19" s="395"/>
      <c r="BP19" s="395"/>
      <c r="BQ19" s="395"/>
      <c r="BR19" s="395"/>
      <c r="BS19" s="395"/>
      <c r="BT19" s="395"/>
      <c r="BU19" s="396"/>
      <c r="BV19" s="394">
        <v>10221042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9157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9393498</v>
      </c>
      <c r="BO22" s="358"/>
      <c r="BP22" s="358"/>
      <c r="BQ22" s="358"/>
      <c r="BR22" s="358"/>
      <c r="BS22" s="358"/>
      <c r="BT22" s="358"/>
      <c r="BU22" s="359"/>
      <c r="BV22" s="357">
        <v>10227179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7595327</v>
      </c>
      <c r="BO23" s="395"/>
      <c r="BP23" s="395"/>
      <c r="BQ23" s="395"/>
      <c r="BR23" s="395"/>
      <c r="BS23" s="395"/>
      <c r="BT23" s="395"/>
      <c r="BU23" s="396"/>
      <c r="BV23" s="394">
        <v>8237240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7680</v>
      </c>
      <c r="R24" s="446"/>
      <c r="S24" s="446"/>
      <c r="T24" s="446"/>
      <c r="U24" s="446"/>
      <c r="V24" s="488"/>
      <c r="W24" s="540"/>
      <c r="X24" s="541"/>
      <c r="Y24" s="542"/>
      <c r="Z24" s="444" t="s">
        <v>162</v>
      </c>
      <c r="AA24" s="424"/>
      <c r="AB24" s="424"/>
      <c r="AC24" s="424"/>
      <c r="AD24" s="424"/>
      <c r="AE24" s="424"/>
      <c r="AF24" s="424"/>
      <c r="AG24" s="425"/>
      <c r="AH24" s="445">
        <v>202</v>
      </c>
      <c r="AI24" s="446"/>
      <c r="AJ24" s="446"/>
      <c r="AK24" s="446"/>
      <c r="AL24" s="488"/>
      <c r="AM24" s="445">
        <v>600748</v>
      </c>
      <c r="AN24" s="446"/>
      <c r="AO24" s="446"/>
      <c r="AP24" s="446"/>
      <c r="AQ24" s="446"/>
      <c r="AR24" s="488"/>
      <c r="AS24" s="445">
        <v>2974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5598020</v>
      </c>
      <c r="BO24" s="395"/>
      <c r="BP24" s="395"/>
      <c r="BQ24" s="395"/>
      <c r="BR24" s="395"/>
      <c r="BS24" s="395"/>
      <c r="BT24" s="395"/>
      <c r="BU24" s="396"/>
      <c r="BV24" s="394">
        <v>6009045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4151706</v>
      </c>
      <c r="BO25" s="358"/>
      <c r="BP25" s="358"/>
      <c r="BQ25" s="358"/>
      <c r="BR25" s="358"/>
      <c r="BS25" s="358"/>
      <c r="BT25" s="358"/>
      <c r="BU25" s="359"/>
      <c r="BV25" s="357">
        <v>4313873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5620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4000</v>
      </c>
      <c r="R27" s="446"/>
      <c r="S27" s="446"/>
      <c r="T27" s="446"/>
      <c r="U27" s="446"/>
      <c r="V27" s="488"/>
      <c r="W27" s="540"/>
      <c r="X27" s="541"/>
      <c r="Y27" s="542"/>
      <c r="Z27" s="444" t="s">
        <v>172</v>
      </c>
      <c r="AA27" s="424"/>
      <c r="AB27" s="424"/>
      <c r="AC27" s="424"/>
      <c r="AD27" s="424"/>
      <c r="AE27" s="424"/>
      <c r="AF27" s="424"/>
      <c r="AG27" s="425"/>
      <c r="AH27" s="445">
        <v>2</v>
      </c>
      <c r="AI27" s="446"/>
      <c r="AJ27" s="446"/>
      <c r="AK27" s="446"/>
      <c r="AL27" s="488"/>
      <c r="AM27" s="445" t="s">
        <v>169</v>
      </c>
      <c r="AN27" s="446"/>
      <c r="AO27" s="446"/>
      <c r="AP27" s="446"/>
      <c r="AQ27" s="446"/>
      <c r="AR27" s="488"/>
      <c r="AS27" s="445" t="s">
        <v>169</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101643</v>
      </c>
      <c r="BO27" s="514"/>
      <c r="BP27" s="514"/>
      <c r="BQ27" s="514"/>
      <c r="BR27" s="514"/>
      <c r="BS27" s="514"/>
      <c r="BT27" s="514"/>
      <c r="BU27" s="515"/>
      <c r="BV27" s="513">
        <v>101600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3300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4174912</v>
      </c>
      <c r="BO28" s="358"/>
      <c r="BP28" s="358"/>
      <c r="BQ28" s="358"/>
      <c r="BR28" s="358"/>
      <c r="BS28" s="358"/>
      <c r="BT28" s="358"/>
      <c r="BU28" s="359"/>
      <c r="BV28" s="357">
        <v>3988224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14</v>
      </c>
      <c r="M29" s="446"/>
      <c r="N29" s="446"/>
      <c r="O29" s="446"/>
      <c r="P29" s="488"/>
      <c r="Q29" s="445">
        <v>3100</v>
      </c>
      <c r="R29" s="446"/>
      <c r="S29" s="446"/>
      <c r="T29" s="446"/>
      <c r="U29" s="446"/>
      <c r="V29" s="488"/>
      <c r="W29" s="543"/>
      <c r="X29" s="544"/>
      <c r="Y29" s="545"/>
      <c r="Z29" s="444" t="s">
        <v>178</v>
      </c>
      <c r="AA29" s="424"/>
      <c r="AB29" s="424"/>
      <c r="AC29" s="424"/>
      <c r="AD29" s="424"/>
      <c r="AE29" s="424"/>
      <c r="AF29" s="424"/>
      <c r="AG29" s="425"/>
      <c r="AH29" s="445">
        <v>204</v>
      </c>
      <c r="AI29" s="446"/>
      <c r="AJ29" s="446"/>
      <c r="AK29" s="446"/>
      <c r="AL29" s="488"/>
      <c r="AM29" s="445">
        <v>608716</v>
      </c>
      <c r="AN29" s="446"/>
      <c r="AO29" s="446"/>
      <c r="AP29" s="446"/>
      <c r="AQ29" s="446"/>
      <c r="AR29" s="488"/>
      <c r="AS29" s="445">
        <v>2984</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1097101</v>
      </c>
      <c r="BO29" s="395"/>
      <c r="BP29" s="395"/>
      <c r="BQ29" s="395"/>
      <c r="BR29" s="395"/>
      <c r="BS29" s="395"/>
      <c r="BT29" s="395"/>
      <c r="BU29" s="396"/>
      <c r="BV29" s="394">
        <v>1167766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94.5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5255413</v>
      </c>
      <c r="BO30" s="514"/>
      <c r="BP30" s="514"/>
      <c r="BQ30" s="514"/>
      <c r="BR30" s="514"/>
      <c r="BS30" s="514"/>
      <c r="BT30" s="514"/>
      <c r="BU30" s="515"/>
      <c r="BV30" s="513">
        <v>5108786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嬉野市国民健康保険特別会計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IF('各会計、関係団体の財政状況及び健全化判断比率'!B30="","",'各会計、関係団体の財政状況及び健全化判断比率'!B30)</f>
        <v>嬉野市下水道事業会計（公共下水道事業）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鹿島・藤津地区衛生施設組合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嬉野市土地開発公社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嬉野市嬉野都市計画事業嬉野温泉駅周辺土地区画整理事業費特別会計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嬉野市後期高齢者医療特別会計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IF('各会計、関係団体の財政状況及び健全化判断比率'!B31="","",'各会計、関係団体の財政状況及び健全化判断比率'!B31)</f>
        <v>嬉野市下水道事業会計（農業集落排水事業）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杵藤地区広域市町村圏組合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IF('各会計、関係団体の財政状況及び健全化判断比率'!B32="","",'各会計、関係団体の財政状況及び健全化判断比率'!B32)</f>
        <v>嬉野市下水道事業会計（特定地域生活排水処理事業）</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杵藤地区広域市町村圏組合(特別会計)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佐賀県後期高齢者医療広域連合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佐賀県後期高齢者医療広域連合(医療)</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佐賀県市町総合事務組合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佐賀県市町総合事務組合(交通災害)</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佐賀県西部広域環境組合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佐賀西部広域水道企業団(用水事業会計)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佐賀西部広域水道企業団(水道事業会計)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6fYROl6YnN9KahQsuO0uXxXUY3DpGypsnx5vXFxTzE0Zit1JSxetx50oLfczVcZf+xy4ctJDPaEK584HKUfog==" saltValue="uZ1gOw4Dwu9pF/NsK+mT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2913176</v>
      </c>
      <c r="S5" s="600"/>
      <c r="T5" s="600"/>
      <c r="U5" s="600"/>
      <c r="V5" s="600"/>
      <c r="W5" s="600"/>
      <c r="X5" s="600"/>
      <c r="Y5" s="601"/>
      <c r="Z5" s="602">
        <v>14.2</v>
      </c>
      <c r="AA5" s="602"/>
      <c r="AB5" s="602"/>
      <c r="AC5" s="602"/>
      <c r="AD5" s="603">
        <v>2913176</v>
      </c>
      <c r="AE5" s="603"/>
      <c r="AF5" s="603"/>
      <c r="AG5" s="603"/>
      <c r="AH5" s="603"/>
      <c r="AI5" s="603"/>
      <c r="AJ5" s="603"/>
      <c r="AK5" s="603"/>
      <c r="AL5" s="604">
        <v>36.1</v>
      </c>
      <c r="AM5" s="605"/>
      <c r="AN5" s="605"/>
      <c r="AO5" s="606"/>
      <c r="AP5" s="596" t="s">
        <v>217</v>
      </c>
      <c r="AQ5" s="597"/>
      <c r="AR5" s="597"/>
      <c r="AS5" s="597"/>
      <c r="AT5" s="597"/>
      <c r="AU5" s="597"/>
      <c r="AV5" s="597"/>
      <c r="AW5" s="597"/>
      <c r="AX5" s="597"/>
      <c r="AY5" s="597"/>
      <c r="AZ5" s="597"/>
      <c r="BA5" s="597"/>
      <c r="BB5" s="597"/>
      <c r="BC5" s="597"/>
      <c r="BD5" s="597"/>
      <c r="BE5" s="597"/>
      <c r="BF5" s="598"/>
      <c r="BG5" s="610">
        <v>2845464</v>
      </c>
      <c r="BH5" s="611"/>
      <c r="BI5" s="611"/>
      <c r="BJ5" s="611"/>
      <c r="BK5" s="611"/>
      <c r="BL5" s="611"/>
      <c r="BM5" s="611"/>
      <c r="BN5" s="612"/>
      <c r="BO5" s="613">
        <v>97.7</v>
      </c>
      <c r="BP5" s="613"/>
      <c r="BQ5" s="613"/>
      <c r="BR5" s="613"/>
      <c r="BS5" s="614">
        <v>12945</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123770</v>
      </c>
      <c r="S6" s="611"/>
      <c r="T6" s="611"/>
      <c r="U6" s="611"/>
      <c r="V6" s="611"/>
      <c r="W6" s="611"/>
      <c r="X6" s="611"/>
      <c r="Y6" s="612"/>
      <c r="Z6" s="613">
        <v>0.6</v>
      </c>
      <c r="AA6" s="613"/>
      <c r="AB6" s="613"/>
      <c r="AC6" s="613"/>
      <c r="AD6" s="614">
        <v>123770</v>
      </c>
      <c r="AE6" s="614"/>
      <c r="AF6" s="614"/>
      <c r="AG6" s="614"/>
      <c r="AH6" s="614"/>
      <c r="AI6" s="614"/>
      <c r="AJ6" s="614"/>
      <c r="AK6" s="614"/>
      <c r="AL6" s="615">
        <v>1.5</v>
      </c>
      <c r="AM6" s="616"/>
      <c r="AN6" s="616"/>
      <c r="AO6" s="617"/>
      <c r="AP6" s="607" t="s">
        <v>222</v>
      </c>
      <c r="AQ6" s="608"/>
      <c r="AR6" s="608"/>
      <c r="AS6" s="608"/>
      <c r="AT6" s="608"/>
      <c r="AU6" s="608"/>
      <c r="AV6" s="608"/>
      <c r="AW6" s="608"/>
      <c r="AX6" s="608"/>
      <c r="AY6" s="608"/>
      <c r="AZ6" s="608"/>
      <c r="BA6" s="608"/>
      <c r="BB6" s="608"/>
      <c r="BC6" s="608"/>
      <c r="BD6" s="608"/>
      <c r="BE6" s="608"/>
      <c r="BF6" s="609"/>
      <c r="BG6" s="610">
        <v>2845464</v>
      </c>
      <c r="BH6" s="611"/>
      <c r="BI6" s="611"/>
      <c r="BJ6" s="611"/>
      <c r="BK6" s="611"/>
      <c r="BL6" s="611"/>
      <c r="BM6" s="611"/>
      <c r="BN6" s="612"/>
      <c r="BO6" s="613">
        <v>97.7</v>
      </c>
      <c r="BP6" s="613"/>
      <c r="BQ6" s="613"/>
      <c r="BR6" s="613"/>
      <c r="BS6" s="614">
        <v>12945</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142882</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142882</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871</v>
      </c>
      <c r="S7" s="611"/>
      <c r="T7" s="611"/>
      <c r="U7" s="611"/>
      <c r="V7" s="611"/>
      <c r="W7" s="611"/>
      <c r="X7" s="611"/>
      <c r="Y7" s="612"/>
      <c r="Z7" s="613">
        <v>0</v>
      </c>
      <c r="AA7" s="613"/>
      <c r="AB7" s="613"/>
      <c r="AC7" s="613"/>
      <c r="AD7" s="614">
        <v>871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1100612</v>
      </c>
      <c r="BH7" s="611"/>
      <c r="BI7" s="611"/>
      <c r="BJ7" s="611"/>
      <c r="BK7" s="611"/>
      <c r="BL7" s="611"/>
      <c r="BM7" s="611"/>
      <c r="BN7" s="612"/>
      <c r="BO7" s="613">
        <v>37.799999999999997</v>
      </c>
      <c r="BP7" s="613"/>
      <c r="BQ7" s="613"/>
      <c r="BR7" s="613"/>
      <c r="BS7" s="614">
        <v>12945</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5377052</v>
      </c>
      <c r="CS7" s="611"/>
      <c r="CT7" s="611"/>
      <c r="CU7" s="611"/>
      <c r="CV7" s="611"/>
      <c r="CW7" s="611"/>
      <c r="CX7" s="611"/>
      <c r="CY7" s="612"/>
      <c r="CZ7" s="613">
        <v>27.2</v>
      </c>
      <c r="DA7" s="613"/>
      <c r="DB7" s="613"/>
      <c r="DC7" s="613"/>
      <c r="DD7" s="619">
        <v>127068</v>
      </c>
      <c r="DE7" s="611"/>
      <c r="DF7" s="611"/>
      <c r="DG7" s="611"/>
      <c r="DH7" s="611"/>
      <c r="DI7" s="611"/>
      <c r="DJ7" s="611"/>
      <c r="DK7" s="611"/>
      <c r="DL7" s="611"/>
      <c r="DM7" s="611"/>
      <c r="DN7" s="611"/>
      <c r="DO7" s="611"/>
      <c r="DP7" s="612"/>
      <c r="DQ7" s="619">
        <v>1841629</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10087</v>
      </c>
      <c r="S8" s="611"/>
      <c r="T8" s="611"/>
      <c r="U8" s="611"/>
      <c r="V8" s="611"/>
      <c r="W8" s="611"/>
      <c r="X8" s="611"/>
      <c r="Y8" s="612"/>
      <c r="Z8" s="613">
        <v>0</v>
      </c>
      <c r="AA8" s="613"/>
      <c r="AB8" s="613"/>
      <c r="AC8" s="613"/>
      <c r="AD8" s="614">
        <v>10087</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43927</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6125913</v>
      </c>
      <c r="CS8" s="611"/>
      <c r="CT8" s="611"/>
      <c r="CU8" s="611"/>
      <c r="CV8" s="611"/>
      <c r="CW8" s="611"/>
      <c r="CX8" s="611"/>
      <c r="CY8" s="612"/>
      <c r="CZ8" s="613">
        <v>31</v>
      </c>
      <c r="DA8" s="613"/>
      <c r="DB8" s="613"/>
      <c r="DC8" s="613"/>
      <c r="DD8" s="619">
        <v>230103</v>
      </c>
      <c r="DE8" s="611"/>
      <c r="DF8" s="611"/>
      <c r="DG8" s="611"/>
      <c r="DH8" s="611"/>
      <c r="DI8" s="611"/>
      <c r="DJ8" s="611"/>
      <c r="DK8" s="611"/>
      <c r="DL8" s="611"/>
      <c r="DM8" s="611"/>
      <c r="DN8" s="611"/>
      <c r="DO8" s="611"/>
      <c r="DP8" s="612"/>
      <c r="DQ8" s="619">
        <v>2594307</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11374</v>
      </c>
      <c r="S9" s="611"/>
      <c r="T9" s="611"/>
      <c r="U9" s="611"/>
      <c r="V9" s="611"/>
      <c r="W9" s="611"/>
      <c r="X9" s="611"/>
      <c r="Y9" s="612"/>
      <c r="Z9" s="613">
        <v>0.1</v>
      </c>
      <c r="AA9" s="613"/>
      <c r="AB9" s="613"/>
      <c r="AC9" s="613"/>
      <c r="AD9" s="614">
        <v>11374</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961390</v>
      </c>
      <c r="BH9" s="611"/>
      <c r="BI9" s="611"/>
      <c r="BJ9" s="611"/>
      <c r="BK9" s="611"/>
      <c r="BL9" s="611"/>
      <c r="BM9" s="611"/>
      <c r="BN9" s="612"/>
      <c r="BO9" s="613">
        <v>33</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1469018</v>
      </c>
      <c r="CS9" s="611"/>
      <c r="CT9" s="611"/>
      <c r="CU9" s="611"/>
      <c r="CV9" s="611"/>
      <c r="CW9" s="611"/>
      <c r="CX9" s="611"/>
      <c r="CY9" s="612"/>
      <c r="CZ9" s="613">
        <v>7.4</v>
      </c>
      <c r="DA9" s="613"/>
      <c r="DB9" s="613"/>
      <c r="DC9" s="613"/>
      <c r="DD9" s="619">
        <v>12880</v>
      </c>
      <c r="DE9" s="611"/>
      <c r="DF9" s="611"/>
      <c r="DG9" s="611"/>
      <c r="DH9" s="611"/>
      <c r="DI9" s="611"/>
      <c r="DJ9" s="611"/>
      <c r="DK9" s="611"/>
      <c r="DL9" s="611"/>
      <c r="DM9" s="611"/>
      <c r="DN9" s="611"/>
      <c r="DO9" s="611"/>
      <c r="DP9" s="612"/>
      <c r="DQ9" s="619">
        <v>930683</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49846</v>
      </c>
      <c r="BH10" s="611"/>
      <c r="BI10" s="611"/>
      <c r="BJ10" s="611"/>
      <c r="BK10" s="611"/>
      <c r="BL10" s="611"/>
      <c r="BM10" s="611"/>
      <c r="BN10" s="612"/>
      <c r="BO10" s="613">
        <v>1.7</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18159</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1159</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621189</v>
      </c>
      <c r="S11" s="611"/>
      <c r="T11" s="611"/>
      <c r="U11" s="611"/>
      <c r="V11" s="611"/>
      <c r="W11" s="611"/>
      <c r="X11" s="611"/>
      <c r="Y11" s="612"/>
      <c r="Z11" s="615">
        <v>3</v>
      </c>
      <c r="AA11" s="616"/>
      <c r="AB11" s="616"/>
      <c r="AC11" s="622"/>
      <c r="AD11" s="619">
        <v>621189</v>
      </c>
      <c r="AE11" s="611"/>
      <c r="AF11" s="611"/>
      <c r="AG11" s="611"/>
      <c r="AH11" s="611"/>
      <c r="AI11" s="611"/>
      <c r="AJ11" s="611"/>
      <c r="AK11" s="612"/>
      <c r="AL11" s="615">
        <v>7.7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45449</v>
      </c>
      <c r="BH11" s="611"/>
      <c r="BI11" s="611"/>
      <c r="BJ11" s="611"/>
      <c r="BK11" s="611"/>
      <c r="BL11" s="611"/>
      <c r="BM11" s="611"/>
      <c r="BN11" s="612"/>
      <c r="BO11" s="613">
        <v>1.6</v>
      </c>
      <c r="BP11" s="613"/>
      <c r="BQ11" s="613"/>
      <c r="BR11" s="613"/>
      <c r="BS11" s="614">
        <v>12945</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1575143</v>
      </c>
      <c r="CS11" s="611"/>
      <c r="CT11" s="611"/>
      <c r="CU11" s="611"/>
      <c r="CV11" s="611"/>
      <c r="CW11" s="611"/>
      <c r="CX11" s="611"/>
      <c r="CY11" s="612"/>
      <c r="CZ11" s="613">
        <v>8</v>
      </c>
      <c r="DA11" s="613"/>
      <c r="DB11" s="613"/>
      <c r="DC11" s="613"/>
      <c r="DD11" s="619">
        <v>928987</v>
      </c>
      <c r="DE11" s="611"/>
      <c r="DF11" s="611"/>
      <c r="DG11" s="611"/>
      <c r="DH11" s="611"/>
      <c r="DI11" s="611"/>
      <c r="DJ11" s="611"/>
      <c r="DK11" s="611"/>
      <c r="DL11" s="611"/>
      <c r="DM11" s="611"/>
      <c r="DN11" s="611"/>
      <c r="DO11" s="611"/>
      <c r="DP11" s="612"/>
      <c r="DQ11" s="619">
        <v>605683</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1438472</v>
      </c>
      <c r="BH12" s="611"/>
      <c r="BI12" s="611"/>
      <c r="BJ12" s="611"/>
      <c r="BK12" s="611"/>
      <c r="BL12" s="611"/>
      <c r="BM12" s="611"/>
      <c r="BN12" s="612"/>
      <c r="BO12" s="613">
        <v>49.4</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779305</v>
      </c>
      <c r="CS12" s="611"/>
      <c r="CT12" s="611"/>
      <c r="CU12" s="611"/>
      <c r="CV12" s="611"/>
      <c r="CW12" s="611"/>
      <c r="CX12" s="611"/>
      <c r="CY12" s="612"/>
      <c r="CZ12" s="613">
        <v>3.9</v>
      </c>
      <c r="DA12" s="613"/>
      <c r="DB12" s="613"/>
      <c r="DC12" s="613"/>
      <c r="DD12" s="619">
        <v>75655</v>
      </c>
      <c r="DE12" s="611"/>
      <c r="DF12" s="611"/>
      <c r="DG12" s="611"/>
      <c r="DH12" s="611"/>
      <c r="DI12" s="611"/>
      <c r="DJ12" s="611"/>
      <c r="DK12" s="611"/>
      <c r="DL12" s="611"/>
      <c r="DM12" s="611"/>
      <c r="DN12" s="611"/>
      <c r="DO12" s="611"/>
      <c r="DP12" s="612"/>
      <c r="DQ12" s="619">
        <v>215821</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1435273</v>
      </c>
      <c r="BH13" s="611"/>
      <c r="BI13" s="611"/>
      <c r="BJ13" s="611"/>
      <c r="BK13" s="611"/>
      <c r="BL13" s="611"/>
      <c r="BM13" s="611"/>
      <c r="BN13" s="612"/>
      <c r="BO13" s="613">
        <v>49.3</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990049</v>
      </c>
      <c r="CS13" s="611"/>
      <c r="CT13" s="611"/>
      <c r="CU13" s="611"/>
      <c r="CV13" s="611"/>
      <c r="CW13" s="611"/>
      <c r="CX13" s="611"/>
      <c r="CY13" s="612"/>
      <c r="CZ13" s="613">
        <v>5</v>
      </c>
      <c r="DA13" s="613"/>
      <c r="DB13" s="613"/>
      <c r="DC13" s="613"/>
      <c r="DD13" s="619">
        <v>467868</v>
      </c>
      <c r="DE13" s="611"/>
      <c r="DF13" s="611"/>
      <c r="DG13" s="611"/>
      <c r="DH13" s="611"/>
      <c r="DI13" s="611"/>
      <c r="DJ13" s="611"/>
      <c r="DK13" s="611"/>
      <c r="DL13" s="611"/>
      <c r="DM13" s="611"/>
      <c r="DN13" s="611"/>
      <c r="DO13" s="611"/>
      <c r="DP13" s="612"/>
      <c r="DQ13" s="619">
        <v>574124</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659</v>
      </c>
      <c r="S14" s="611"/>
      <c r="T14" s="611"/>
      <c r="U14" s="611"/>
      <c r="V14" s="611"/>
      <c r="W14" s="611"/>
      <c r="X14" s="611"/>
      <c r="Y14" s="612"/>
      <c r="Z14" s="613">
        <v>0</v>
      </c>
      <c r="AA14" s="613"/>
      <c r="AB14" s="613"/>
      <c r="AC14" s="613"/>
      <c r="AD14" s="614">
        <v>659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115629</v>
      </c>
      <c r="BH14" s="611"/>
      <c r="BI14" s="611"/>
      <c r="BJ14" s="611"/>
      <c r="BK14" s="611"/>
      <c r="BL14" s="611"/>
      <c r="BM14" s="611"/>
      <c r="BN14" s="612"/>
      <c r="BO14" s="613">
        <v>4</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516315</v>
      </c>
      <c r="CS14" s="611"/>
      <c r="CT14" s="611"/>
      <c r="CU14" s="611"/>
      <c r="CV14" s="611"/>
      <c r="CW14" s="611"/>
      <c r="CX14" s="611"/>
      <c r="CY14" s="612"/>
      <c r="CZ14" s="613">
        <v>2.6</v>
      </c>
      <c r="DA14" s="613"/>
      <c r="DB14" s="613"/>
      <c r="DC14" s="613"/>
      <c r="DD14" s="619">
        <v>34533</v>
      </c>
      <c r="DE14" s="611"/>
      <c r="DF14" s="611"/>
      <c r="DG14" s="611"/>
      <c r="DH14" s="611"/>
      <c r="DI14" s="611"/>
      <c r="DJ14" s="611"/>
      <c r="DK14" s="611"/>
      <c r="DL14" s="611"/>
      <c r="DM14" s="611"/>
      <c r="DN14" s="611"/>
      <c r="DO14" s="611"/>
      <c r="DP14" s="612"/>
      <c r="DQ14" s="619">
        <v>453914</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190751</v>
      </c>
      <c r="BH15" s="611"/>
      <c r="BI15" s="611"/>
      <c r="BJ15" s="611"/>
      <c r="BK15" s="611"/>
      <c r="BL15" s="611"/>
      <c r="BM15" s="611"/>
      <c r="BN15" s="612"/>
      <c r="BO15" s="613">
        <v>6.5</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1121169</v>
      </c>
      <c r="CS15" s="611"/>
      <c r="CT15" s="611"/>
      <c r="CU15" s="611"/>
      <c r="CV15" s="611"/>
      <c r="CW15" s="611"/>
      <c r="CX15" s="611"/>
      <c r="CY15" s="612"/>
      <c r="CZ15" s="613">
        <v>5.7</v>
      </c>
      <c r="DA15" s="613"/>
      <c r="DB15" s="613"/>
      <c r="DC15" s="613"/>
      <c r="DD15" s="619">
        <v>136740</v>
      </c>
      <c r="DE15" s="611"/>
      <c r="DF15" s="611"/>
      <c r="DG15" s="611"/>
      <c r="DH15" s="611"/>
      <c r="DI15" s="611"/>
      <c r="DJ15" s="611"/>
      <c r="DK15" s="611"/>
      <c r="DL15" s="611"/>
      <c r="DM15" s="611"/>
      <c r="DN15" s="611"/>
      <c r="DO15" s="611"/>
      <c r="DP15" s="612"/>
      <c r="DQ15" s="619">
        <v>840290</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9102</v>
      </c>
      <c r="S16" s="611"/>
      <c r="T16" s="611"/>
      <c r="U16" s="611"/>
      <c r="V16" s="611"/>
      <c r="W16" s="611"/>
      <c r="X16" s="611"/>
      <c r="Y16" s="612"/>
      <c r="Z16" s="613">
        <v>0</v>
      </c>
      <c r="AA16" s="613"/>
      <c r="AB16" s="613"/>
      <c r="AC16" s="613"/>
      <c r="AD16" s="614">
        <v>9102</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328049</v>
      </c>
      <c r="CS16" s="611"/>
      <c r="CT16" s="611"/>
      <c r="CU16" s="611"/>
      <c r="CV16" s="611"/>
      <c r="CW16" s="611"/>
      <c r="CX16" s="611"/>
      <c r="CY16" s="612"/>
      <c r="CZ16" s="613">
        <v>1.7</v>
      </c>
      <c r="DA16" s="613"/>
      <c r="DB16" s="613"/>
      <c r="DC16" s="613"/>
      <c r="DD16" s="619" t="s">
        <v>121</v>
      </c>
      <c r="DE16" s="611"/>
      <c r="DF16" s="611"/>
      <c r="DG16" s="611"/>
      <c r="DH16" s="611"/>
      <c r="DI16" s="611"/>
      <c r="DJ16" s="611"/>
      <c r="DK16" s="611"/>
      <c r="DL16" s="611"/>
      <c r="DM16" s="611"/>
      <c r="DN16" s="611"/>
      <c r="DO16" s="611"/>
      <c r="DP16" s="612"/>
      <c r="DQ16" s="619">
        <v>75381</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52150</v>
      </c>
      <c r="S17" s="611"/>
      <c r="T17" s="611"/>
      <c r="U17" s="611"/>
      <c r="V17" s="611"/>
      <c r="W17" s="611"/>
      <c r="X17" s="611"/>
      <c r="Y17" s="612"/>
      <c r="Z17" s="613">
        <v>0.3</v>
      </c>
      <c r="AA17" s="613"/>
      <c r="AB17" s="613"/>
      <c r="AC17" s="613"/>
      <c r="AD17" s="614">
        <v>52150</v>
      </c>
      <c r="AE17" s="614"/>
      <c r="AF17" s="614"/>
      <c r="AG17" s="614"/>
      <c r="AH17" s="614"/>
      <c r="AI17" s="614"/>
      <c r="AJ17" s="614"/>
      <c r="AK17" s="614"/>
      <c r="AL17" s="615">
        <v>0.6</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1345421</v>
      </c>
      <c r="CS17" s="611"/>
      <c r="CT17" s="611"/>
      <c r="CU17" s="611"/>
      <c r="CV17" s="611"/>
      <c r="CW17" s="611"/>
      <c r="CX17" s="611"/>
      <c r="CY17" s="612"/>
      <c r="CZ17" s="613">
        <v>6.8</v>
      </c>
      <c r="DA17" s="613"/>
      <c r="DB17" s="613"/>
      <c r="DC17" s="613"/>
      <c r="DD17" s="619" t="s">
        <v>121</v>
      </c>
      <c r="DE17" s="611"/>
      <c r="DF17" s="611"/>
      <c r="DG17" s="611"/>
      <c r="DH17" s="611"/>
      <c r="DI17" s="611"/>
      <c r="DJ17" s="611"/>
      <c r="DK17" s="611"/>
      <c r="DL17" s="611"/>
      <c r="DM17" s="611"/>
      <c r="DN17" s="611"/>
      <c r="DO17" s="611"/>
      <c r="DP17" s="612"/>
      <c r="DQ17" s="619">
        <v>1331164</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19980</v>
      </c>
      <c r="S18" s="611"/>
      <c r="T18" s="611"/>
      <c r="U18" s="611"/>
      <c r="V18" s="611"/>
      <c r="W18" s="611"/>
      <c r="X18" s="611"/>
      <c r="Y18" s="612"/>
      <c r="Z18" s="613">
        <v>0.1</v>
      </c>
      <c r="AA18" s="613"/>
      <c r="AB18" s="613"/>
      <c r="AC18" s="613"/>
      <c r="AD18" s="614">
        <v>19980</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19843</v>
      </c>
      <c r="S19" s="611"/>
      <c r="T19" s="611"/>
      <c r="U19" s="611"/>
      <c r="V19" s="611"/>
      <c r="W19" s="611"/>
      <c r="X19" s="611"/>
      <c r="Y19" s="612"/>
      <c r="Z19" s="613">
        <v>0.1</v>
      </c>
      <c r="AA19" s="613"/>
      <c r="AB19" s="613"/>
      <c r="AC19" s="613"/>
      <c r="AD19" s="614">
        <v>19843</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67712</v>
      </c>
      <c r="BH19" s="611"/>
      <c r="BI19" s="611"/>
      <c r="BJ19" s="611"/>
      <c r="BK19" s="611"/>
      <c r="BL19" s="611"/>
      <c r="BM19" s="611"/>
      <c r="BN19" s="612"/>
      <c r="BO19" s="613">
        <v>2.2999999999999998</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137</v>
      </c>
      <c r="S20" s="611"/>
      <c r="T20" s="611"/>
      <c r="U20" s="611"/>
      <c r="V20" s="611"/>
      <c r="W20" s="611"/>
      <c r="X20" s="611"/>
      <c r="Y20" s="612"/>
      <c r="Z20" s="613">
        <v>0</v>
      </c>
      <c r="AA20" s="613"/>
      <c r="AB20" s="613"/>
      <c r="AC20" s="613"/>
      <c r="AD20" s="614">
        <v>137</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67712</v>
      </c>
      <c r="BH20" s="611"/>
      <c r="BI20" s="611"/>
      <c r="BJ20" s="611"/>
      <c r="BK20" s="611"/>
      <c r="BL20" s="611"/>
      <c r="BM20" s="611"/>
      <c r="BN20" s="612"/>
      <c r="BO20" s="613">
        <v>2.2999999999999998</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19788475</v>
      </c>
      <c r="CS20" s="611"/>
      <c r="CT20" s="611"/>
      <c r="CU20" s="611"/>
      <c r="CV20" s="611"/>
      <c r="CW20" s="611"/>
      <c r="CX20" s="611"/>
      <c r="CY20" s="612"/>
      <c r="CZ20" s="613">
        <v>100</v>
      </c>
      <c r="DA20" s="613"/>
      <c r="DB20" s="613"/>
      <c r="DC20" s="613"/>
      <c r="DD20" s="619">
        <v>2013834</v>
      </c>
      <c r="DE20" s="611"/>
      <c r="DF20" s="611"/>
      <c r="DG20" s="611"/>
      <c r="DH20" s="611"/>
      <c r="DI20" s="611"/>
      <c r="DJ20" s="611"/>
      <c r="DK20" s="611"/>
      <c r="DL20" s="611"/>
      <c r="DM20" s="611"/>
      <c r="DN20" s="611"/>
      <c r="DO20" s="611"/>
      <c r="DP20" s="612"/>
      <c r="DQ20" s="619">
        <v>9607037</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4848058</v>
      </c>
      <c r="S21" s="611"/>
      <c r="T21" s="611"/>
      <c r="U21" s="611"/>
      <c r="V21" s="611"/>
      <c r="W21" s="611"/>
      <c r="X21" s="611"/>
      <c r="Y21" s="612"/>
      <c r="Z21" s="613">
        <v>23.6</v>
      </c>
      <c r="AA21" s="613"/>
      <c r="AB21" s="613"/>
      <c r="AC21" s="613"/>
      <c r="AD21" s="614">
        <v>4285456</v>
      </c>
      <c r="AE21" s="614"/>
      <c r="AF21" s="614"/>
      <c r="AG21" s="614"/>
      <c r="AH21" s="614"/>
      <c r="AI21" s="614"/>
      <c r="AJ21" s="614"/>
      <c r="AK21" s="614"/>
      <c r="AL21" s="615">
        <v>53.1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67712</v>
      </c>
      <c r="BH21" s="611"/>
      <c r="BI21" s="611"/>
      <c r="BJ21" s="611"/>
      <c r="BK21" s="611"/>
      <c r="BL21" s="611"/>
      <c r="BM21" s="611"/>
      <c r="BN21" s="612"/>
      <c r="BO21" s="613">
        <v>2.2999999999999998</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4285456</v>
      </c>
      <c r="S22" s="611"/>
      <c r="T22" s="611"/>
      <c r="U22" s="611"/>
      <c r="V22" s="611"/>
      <c r="W22" s="611"/>
      <c r="X22" s="611"/>
      <c r="Y22" s="612"/>
      <c r="Z22" s="613">
        <v>20.9</v>
      </c>
      <c r="AA22" s="613"/>
      <c r="AB22" s="613"/>
      <c r="AC22" s="613"/>
      <c r="AD22" s="614">
        <v>4285456</v>
      </c>
      <c r="AE22" s="614"/>
      <c r="AF22" s="614"/>
      <c r="AG22" s="614"/>
      <c r="AH22" s="614"/>
      <c r="AI22" s="614"/>
      <c r="AJ22" s="614"/>
      <c r="AK22" s="614"/>
      <c r="AL22" s="615">
        <v>53.1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562602</v>
      </c>
      <c r="S23" s="611"/>
      <c r="T23" s="611"/>
      <c r="U23" s="611"/>
      <c r="V23" s="611"/>
      <c r="W23" s="611"/>
      <c r="X23" s="611"/>
      <c r="Y23" s="612"/>
      <c r="Z23" s="613">
        <v>2.7</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7355004</v>
      </c>
      <c r="CS24" s="600"/>
      <c r="CT24" s="600"/>
      <c r="CU24" s="600"/>
      <c r="CV24" s="600"/>
      <c r="CW24" s="600"/>
      <c r="CX24" s="600"/>
      <c r="CY24" s="601"/>
      <c r="CZ24" s="604">
        <v>37.200000000000003</v>
      </c>
      <c r="DA24" s="605"/>
      <c r="DB24" s="605"/>
      <c r="DC24" s="621"/>
      <c r="DD24" s="645">
        <v>4394792</v>
      </c>
      <c r="DE24" s="600"/>
      <c r="DF24" s="600"/>
      <c r="DG24" s="600"/>
      <c r="DH24" s="600"/>
      <c r="DI24" s="600"/>
      <c r="DJ24" s="600"/>
      <c r="DK24" s="601"/>
      <c r="DL24" s="645">
        <v>4197952</v>
      </c>
      <c r="DM24" s="600"/>
      <c r="DN24" s="600"/>
      <c r="DO24" s="600"/>
      <c r="DP24" s="600"/>
      <c r="DQ24" s="600"/>
      <c r="DR24" s="600"/>
      <c r="DS24" s="600"/>
      <c r="DT24" s="600"/>
      <c r="DU24" s="600"/>
      <c r="DV24" s="601"/>
      <c r="DW24" s="604">
        <v>51.7</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8610416</v>
      </c>
      <c r="S25" s="611"/>
      <c r="T25" s="611"/>
      <c r="U25" s="611"/>
      <c r="V25" s="611"/>
      <c r="W25" s="611"/>
      <c r="X25" s="611"/>
      <c r="Y25" s="612"/>
      <c r="Z25" s="613">
        <v>41.9</v>
      </c>
      <c r="AA25" s="613"/>
      <c r="AB25" s="613"/>
      <c r="AC25" s="613"/>
      <c r="AD25" s="614">
        <v>8047814</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2193970</v>
      </c>
      <c r="CS25" s="642"/>
      <c r="CT25" s="642"/>
      <c r="CU25" s="642"/>
      <c r="CV25" s="642"/>
      <c r="CW25" s="642"/>
      <c r="CX25" s="642"/>
      <c r="CY25" s="643"/>
      <c r="CZ25" s="615">
        <v>11.1</v>
      </c>
      <c r="DA25" s="640"/>
      <c r="DB25" s="640"/>
      <c r="DC25" s="644"/>
      <c r="DD25" s="619">
        <v>2013040</v>
      </c>
      <c r="DE25" s="642"/>
      <c r="DF25" s="642"/>
      <c r="DG25" s="642"/>
      <c r="DH25" s="642"/>
      <c r="DI25" s="642"/>
      <c r="DJ25" s="642"/>
      <c r="DK25" s="643"/>
      <c r="DL25" s="619">
        <v>1985861</v>
      </c>
      <c r="DM25" s="642"/>
      <c r="DN25" s="642"/>
      <c r="DO25" s="642"/>
      <c r="DP25" s="642"/>
      <c r="DQ25" s="642"/>
      <c r="DR25" s="642"/>
      <c r="DS25" s="642"/>
      <c r="DT25" s="642"/>
      <c r="DU25" s="642"/>
      <c r="DV25" s="643"/>
      <c r="DW25" s="615">
        <v>24.5</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2126</v>
      </c>
      <c r="S26" s="611"/>
      <c r="T26" s="611"/>
      <c r="U26" s="611"/>
      <c r="V26" s="611"/>
      <c r="W26" s="611"/>
      <c r="X26" s="611"/>
      <c r="Y26" s="612"/>
      <c r="Z26" s="613">
        <v>0</v>
      </c>
      <c r="AA26" s="613"/>
      <c r="AB26" s="613"/>
      <c r="AC26" s="613"/>
      <c r="AD26" s="614">
        <v>2126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1116557</v>
      </c>
      <c r="CS26" s="611"/>
      <c r="CT26" s="611"/>
      <c r="CU26" s="611"/>
      <c r="CV26" s="611"/>
      <c r="CW26" s="611"/>
      <c r="CX26" s="611"/>
      <c r="CY26" s="612"/>
      <c r="CZ26" s="615">
        <v>5.6</v>
      </c>
      <c r="DA26" s="640"/>
      <c r="DB26" s="640"/>
      <c r="DC26" s="644"/>
      <c r="DD26" s="619">
        <v>1052398</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182554</v>
      </c>
      <c r="S27" s="611"/>
      <c r="T27" s="611"/>
      <c r="U27" s="611"/>
      <c r="V27" s="611"/>
      <c r="W27" s="611"/>
      <c r="X27" s="611"/>
      <c r="Y27" s="612"/>
      <c r="Z27" s="613">
        <v>0.9</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2913176</v>
      </c>
      <c r="BH27" s="611"/>
      <c r="BI27" s="611"/>
      <c r="BJ27" s="611"/>
      <c r="BK27" s="611"/>
      <c r="BL27" s="611"/>
      <c r="BM27" s="611"/>
      <c r="BN27" s="612"/>
      <c r="BO27" s="613">
        <v>100</v>
      </c>
      <c r="BP27" s="613"/>
      <c r="BQ27" s="613"/>
      <c r="BR27" s="613"/>
      <c r="BS27" s="614">
        <v>12945</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3815613</v>
      </c>
      <c r="CS27" s="642"/>
      <c r="CT27" s="642"/>
      <c r="CU27" s="642"/>
      <c r="CV27" s="642"/>
      <c r="CW27" s="642"/>
      <c r="CX27" s="642"/>
      <c r="CY27" s="643"/>
      <c r="CZ27" s="615">
        <v>19.3</v>
      </c>
      <c r="DA27" s="640"/>
      <c r="DB27" s="640"/>
      <c r="DC27" s="644"/>
      <c r="DD27" s="619">
        <v>1050588</v>
      </c>
      <c r="DE27" s="642"/>
      <c r="DF27" s="642"/>
      <c r="DG27" s="642"/>
      <c r="DH27" s="642"/>
      <c r="DI27" s="642"/>
      <c r="DJ27" s="642"/>
      <c r="DK27" s="643"/>
      <c r="DL27" s="619">
        <v>880927</v>
      </c>
      <c r="DM27" s="642"/>
      <c r="DN27" s="642"/>
      <c r="DO27" s="642"/>
      <c r="DP27" s="642"/>
      <c r="DQ27" s="642"/>
      <c r="DR27" s="642"/>
      <c r="DS27" s="642"/>
      <c r="DT27" s="642"/>
      <c r="DU27" s="642"/>
      <c r="DV27" s="643"/>
      <c r="DW27" s="615">
        <v>10.9</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48123</v>
      </c>
      <c r="S28" s="611"/>
      <c r="T28" s="611"/>
      <c r="U28" s="611"/>
      <c r="V28" s="611"/>
      <c r="W28" s="611"/>
      <c r="X28" s="611"/>
      <c r="Y28" s="612"/>
      <c r="Z28" s="613">
        <v>0.2</v>
      </c>
      <c r="AA28" s="613"/>
      <c r="AB28" s="613"/>
      <c r="AC28" s="613"/>
      <c r="AD28" s="614">
        <v>4070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1345421</v>
      </c>
      <c r="CS28" s="611"/>
      <c r="CT28" s="611"/>
      <c r="CU28" s="611"/>
      <c r="CV28" s="611"/>
      <c r="CW28" s="611"/>
      <c r="CX28" s="611"/>
      <c r="CY28" s="612"/>
      <c r="CZ28" s="615">
        <v>6.8</v>
      </c>
      <c r="DA28" s="640"/>
      <c r="DB28" s="640"/>
      <c r="DC28" s="644"/>
      <c r="DD28" s="619">
        <v>1331164</v>
      </c>
      <c r="DE28" s="611"/>
      <c r="DF28" s="611"/>
      <c r="DG28" s="611"/>
      <c r="DH28" s="611"/>
      <c r="DI28" s="611"/>
      <c r="DJ28" s="611"/>
      <c r="DK28" s="612"/>
      <c r="DL28" s="619">
        <v>1331164</v>
      </c>
      <c r="DM28" s="611"/>
      <c r="DN28" s="611"/>
      <c r="DO28" s="611"/>
      <c r="DP28" s="611"/>
      <c r="DQ28" s="611"/>
      <c r="DR28" s="611"/>
      <c r="DS28" s="611"/>
      <c r="DT28" s="611"/>
      <c r="DU28" s="611"/>
      <c r="DV28" s="612"/>
      <c r="DW28" s="615">
        <v>16.399999999999999</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205386</v>
      </c>
      <c r="S29" s="611"/>
      <c r="T29" s="611"/>
      <c r="U29" s="611"/>
      <c r="V29" s="611"/>
      <c r="W29" s="611"/>
      <c r="X29" s="611"/>
      <c r="Y29" s="612"/>
      <c r="Z29" s="613">
        <v>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1345421</v>
      </c>
      <c r="CS29" s="642"/>
      <c r="CT29" s="642"/>
      <c r="CU29" s="642"/>
      <c r="CV29" s="642"/>
      <c r="CW29" s="642"/>
      <c r="CX29" s="642"/>
      <c r="CY29" s="643"/>
      <c r="CZ29" s="615">
        <v>6.8</v>
      </c>
      <c r="DA29" s="640"/>
      <c r="DB29" s="640"/>
      <c r="DC29" s="644"/>
      <c r="DD29" s="619">
        <v>1331164</v>
      </c>
      <c r="DE29" s="642"/>
      <c r="DF29" s="642"/>
      <c r="DG29" s="642"/>
      <c r="DH29" s="642"/>
      <c r="DI29" s="642"/>
      <c r="DJ29" s="642"/>
      <c r="DK29" s="643"/>
      <c r="DL29" s="619">
        <v>1331164</v>
      </c>
      <c r="DM29" s="642"/>
      <c r="DN29" s="642"/>
      <c r="DO29" s="642"/>
      <c r="DP29" s="642"/>
      <c r="DQ29" s="642"/>
      <c r="DR29" s="642"/>
      <c r="DS29" s="642"/>
      <c r="DT29" s="642"/>
      <c r="DU29" s="642"/>
      <c r="DV29" s="643"/>
      <c r="DW29" s="615">
        <v>16.399999999999999</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3095361</v>
      </c>
      <c r="S30" s="611"/>
      <c r="T30" s="611"/>
      <c r="U30" s="611"/>
      <c r="V30" s="611"/>
      <c r="W30" s="611"/>
      <c r="X30" s="611"/>
      <c r="Y30" s="612"/>
      <c r="Z30" s="613">
        <v>15.1</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1307293</v>
      </c>
      <c r="CS30" s="611"/>
      <c r="CT30" s="611"/>
      <c r="CU30" s="611"/>
      <c r="CV30" s="611"/>
      <c r="CW30" s="611"/>
      <c r="CX30" s="611"/>
      <c r="CY30" s="612"/>
      <c r="CZ30" s="615">
        <v>6.6</v>
      </c>
      <c r="DA30" s="640"/>
      <c r="DB30" s="640"/>
      <c r="DC30" s="644"/>
      <c r="DD30" s="619">
        <v>1293036</v>
      </c>
      <c r="DE30" s="611"/>
      <c r="DF30" s="611"/>
      <c r="DG30" s="611"/>
      <c r="DH30" s="611"/>
      <c r="DI30" s="611"/>
      <c r="DJ30" s="611"/>
      <c r="DK30" s="612"/>
      <c r="DL30" s="619">
        <v>1293036</v>
      </c>
      <c r="DM30" s="611"/>
      <c r="DN30" s="611"/>
      <c r="DO30" s="611"/>
      <c r="DP30" s="611"/>
      <c r="DQ30" s="611"/>
      <c r="DR30" s="611"/>
      <c r="DS30" s="611"/>
      <c r="DT30" s="611"/>
      <c r="DU30" s="611"/>
      <c r="DV30" s="612"/>
      <c r="DW30" s="615">
        <v>15.9</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v>300</v>
      </c>
      <c r="S31" s="611"/>
      <c r="T31" s="611"/>
      <c r="U31" s="611"/>
      <c r="V31" s="611"/>
      <c r="W31" s="611"/>
      <c r="X31" s="611"/>
      <c r="Y31" s="612"/>
      <c r="Z31" s="613">
        <v>0</v>
      </c>
      <c r="AA31" s="613"/>
      <c r="AB31" s="613"/>
      <c r="AC31" s="613"/>
      <c r="AD31" s="614">
        <v>300</v>
      </c>
      <c r="AE31" s="614"/>
      <c r="AF31" s="614"/>
      <c r="AG31" s="614"/>
      <c r="AH31" s="614"/>
      <c r="AI31" s="614"/>
      <c r="AJ31" s="614"/>
      <c r="AK31" s="614"/>
      <c r="AL31" s="615">
        <v>0</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99.2</v>
      </c>
      <c r="BH31" s="654"/>
      <c r="BI31" s="654"/>
      <c r="BJ31" s="654"/>
      <c r="BK31" s="654"/>
      <c r="BL31" s="654"/>
      <c r="BM31" s="605">
        <v>94.4</v>
      </c>
      <c r="BN31" s="654"/>
      <c r="BO31" s="654"/>
      <c r="BP31" s="654"/>
      <c r="BQ31" s="655"/>
      <c r="BR31" s="666">
        <v>99</v>
      </c>
      <c r="BS31" s="654"/>
      <c r="BT31" s="654"/>
      <c r="BU31" s="654"/>
      <c r="BV31" s="654"/>
      <c r="BW31" s="654"/>
      <c r="BX31" s="605">
        <v>93.5</v>
      </c>
      <c r="BY31" s="654"/>
      <c r="BZ31" s="654"/>
      <c r="CA31" s="654"/>
      <c r="CB31" s="655"/>
      <c r="CD31" s="648"/>
      <c r="CE31" s="649"/>
      <c r="CF31" s="607" t="s">
        <v>301</v>
      </c>
      <c r="CG31" s="608"/>
      <c r="CH31" s="608"/>
      <c r="CI31" s="608"/>
      <c r="CJ31" s="608"/>
      <c r="CK31" s="608"/>
      <c r="CL31" s="608"/>
      <c r="CM31" s="608"/>
      <c r="CN31" s="608"/>
      <c r="CO31" s="608"/>
      <c r="CP31" s="608"/>
      <c r="CQ31" s="609"/>
      <c r="CR31" s="610">
        <v>38128</v>
      </c>
      <c r="CS31" s="642"/>
      <c r="CT31" s="642"/>
      <c r="CU31" s="642"/>
      <c r="CV31" s="642"/>
      <c r="CW31" s="642"/>
      <c r="CX31" s="642"/>
      <c r="CY31" s="643"/>
      <c r="CZ31" s="615">
        <v>0.2</v>
      </c>
      <c r="DA31" s="640"/>
      <c r="DB31" s="640"/>
      <c r="DC31" s="644"/>
      <c r="DD31" s="619">
        <v>38128</v>
      </c>
      <c r="DE31" s="642"/>
      <c r="DF31" s="642"/>
      <c r="DG31" s="642"/>
      <c r="DH31" s="642"/>
      <c r="DI31" s="642"/>
      <c r="DJ31" s="642"/>
      <c r="DK31" s="643"/>
      <c r="DL31" s="619">
        <v>38128</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2159300</v>
      </c>
      <c r="S32" s="611"/>
      <c r="T32" s="611"/>
      <c r="U32" s="611"/>
      <c r="V32" s="611"/>
      <c r="W32" s="611"/>
      <c r="X32" s="611"/>
      <c r="Y32" s="612"/>
      <c r="Z32" s="613">
        <v>10.5</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99.1</v>
      </c>
      <c r="BH32" s="642"/>
      <c r="BI32" s="642"/>
      <c r="BJ32" s="642"/>
      <c r="BK32" s="642"/>
      <c r="BL32" s="642"/>
      <c r="BM32" s="616">
        <v>97.2</v>
      </c>
      <c r="BN32" s="642"/>
      <c r="BO32" s="642"/>
      <c r="BP32" s="642"/>
      <c r="BQ32" s="665"/>
      <c r="BR32" s="667">
        <v>99.1</v>
      </c>
      <c r="BS32" s="642"/>
      <c r="BT32" s="642"/>
      <c r="BU32" s="642"/>
      <c r="BV32" s="642"/>
      <c r="BW32" s="642"/>
      <c r="BX32" s="616">
        <v>96.8</v>
      </c>
      <c r="BY32" s="642"/>
      <c r="BZ32" s="642"/>
      <c r="CA32" s="642"/>
      <c r="CB32" s="665"/>
      <c r="CD32" s="650"/>
      <c r="CE32" s="651"/>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65115</v>
      </c>
      <c r="S33" s="611"/>
      <c r="T33" s="611"/>
      <c r="U33" s="611"/>
      <c r="V33" s="611"/>
      <c r="W33" s="611"/>
      <c r="X33" s="611"/>
      <c r="Y33" s="612"/>
      <c r="Z33" s="613">
        <v>0.3</v>
      </c>
      <c r="AA33" s="613"/>
      <c r="AB33" s="613"/>
      <c r="AC33" s="613"/>
      <c r="AD33" s="614">
        <v>17162</v>
      </c>
      <c r="AE33" s="614"/>
      <c r="AF33" s="614"/>
      <c r="AG33" s="614"/>
      <c r="AH33" s="614"/>
      <c r="AI33" s="614"/>
      <c r="AJ33" s="614"/>
      <c r="AK33" s="614"/>
      <c r="AL33" s="615">
        <v>0.2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99.1</v>
      </c>
      <c r="BH33" s="669"/>
      <c r="BI33" s="669"/>
      <c r="BJ33" s="669"/>
      <c r="BK33" s="669"/>
      <c r="BL33" s="669"/>
      <c r="BM33" s="670">
        <v>91.3</v>
      </c>
      <c r="BN33" s="669"/>
      <c r="BO33" s="669"/>
      <c r="BP33" s="669"/>
      <c r="BQ33" s="671"/>
      <c r="BR33" s="668">
        <v>98.7</v>
      </c>
      <c r="BS33" s="669"/>
      <c r="BT33" s="669"/>
      <c r="BU33" s="669"/>
      <c r="BV33" s="669"/>
      <c r="BW33" s="669"/>
      <c r="BX33" s="670">
        <v>89.4</v>
      </c>
      <c r="BY33" s="669"/>
      <c r="BZ33" s="669"/>
      <c r="CA33" s="669"/>
      <c r="CB33" s="671"/>
      <c r="CD33" s="607" t="s">
        <v>308</v>
      </c>
      <c r="CE33" s="608"/>
      <c r="CF33" s="608"/>
      <c r="CG33" s="608"/>
      <c r="CH33" s="608"/>
      <c r="CI33" s="608"/>
      <c r="CJ33" s="608"/>
      <c r="CK33" s="608"/>
      <c r="CL33" s="608"/>
      <c r="CM33" s="608"/>
      <c r="CN33" s="608"/>
      <c r="CO33" s="608"/>
      <c r="CP33" s="608"/>
      <c r="CQ33" s="609"/>
      <c r="CR33" s="610">
        <v>10091588</v>
      </c>
      <c r="CS33" s="642"/>
      <c r="CT33" s="642"/>
      <c r="CU33" s="642"/>
      <c r="CV33" s="642"/>
      <c r="CW33" s="642"/>
      <c r="CX33" s="642"/>
      <c r="CY33" s="643"/>
      <c r="CZ33" s="615">
        <v>51</v>
      </c>
      <c r="DA33" s="640"/>
      <c r="DB33" s="640"/>
      <c r="DC33" s="644"/>
      <c r="DD33" s="619">
        <v>4686834</v>
      </c>
      <c r="DE33" s="642"/>
      <c r="DF33" s="642"/>
      <c r="DG33" s="642"/>
      <c r="DH33" s="642"/>
      <c r="DI33" s="642"/>
      <c r="DJ33" s="642"/>
      <c r="DK33" s="643"/>
      <c r="DL33" s="619">
        <v>3358203</v>
      </c>
      <c r="DM33" s="642"/>
      <c r="DN33" s="642"/>
      <c r="DO33" s="642"/>
      <c r="DP33" s="642"/>
      <c r="DQ33" s="642"/>
      <c r="DR33" s="642"/>
      <c r="DS33" s="642"/>
      <c r="DT33" s="642"/>
      <c r="DU33" s="642"/>
      <c r="DV33" s="643"/>
      <c r="DW33" s="615">
        <v>41.4</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2488623</v>
      </c>
      <c r="S34" s="611"/>
      <c r="T34" s="611"/>
      <c r="U34" s="611"/>
      <c r="V34" s="611"/>
      <c r="W34" s="611"/>
      <c r="X34" s="611"/>
      <c r="Y34" s="612"/>
      <c r="Z34" s="613">
        <v>12.1</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3641119</v>
      </c>
      <c r="CS34" s="611"/>
      <c r="CT34" s="611"/>
      <c r="CU34" s="611"/>
      <c r="CV34" s="611"/>
      <c r="CW34" s="611"/>
      <c r="CX34" s="611"/>
      <c r="CY34" s="612"/>
      <c r="CZ34" s="615">
        <v>18.399999999999999</v>
      </c>
      <c r="DA34" s="640"/>
      <c r="DB34" s="640"/>
      <c r="DC34" s="644"/>
      <c r="DD34" s="619">
        <v>1284525</v>
      </c>
      <c r="DE34" s="611"/>
      <c r="DF34" s="611"/>
      <c r="DG34" s="611"/>
      <c r="DH34" s="611"/>
      <c r="DI34" s="611"/>
      <c r="DJ34" s="611"/>
      <c r="DK34" s="612"/>
      <c r="DL34" s="619">
        <v>963530</v>
      </c>
      <c r="DM34" s="611"/>
      <c r="DN34" s="611"/>
      <c r="DO34" s="611"/>
      <c r="DP34" s="611"/>
      <c r="DQ34" s="611"/>
      <c r="DR34" s="611"/>
      <c r="DS34" s="611"/>
      <c r="DT34" s="611"/>
      <c r="DU34" s="611"/>
      <c r="DV34" s="612"/>
      <c r="DW34" s="615">
        <v>11.9</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1874034</v>
      </c>
      <c r="S35" s="611"/>
      <c r="T35" s="611"/>
      <c r="U35" s="611"/>
      <c r="V35" s="611"/>
      <c r="W35" s="611"/>
      <c r="X35" s="611"/>
      <c r="Y35" s="612"/>
      <c r="Z35" s="613">
        <v>9.1</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23012</v>
      </c>
      <c r="CS35" s="642"/>
      <c r="CT35" s="642"/>
      <c r="CU35" s="642"/>
      <c r="CV35" s="642"/>
      <c r="CW35" s="642"/>
      <c r="CX35" s="642"/>
      <c r="CY35" s="643"/>
      <c r="CZ35" s="615">
        <v>0.1</v>
      </c>
      <c r="DA35" s="640"/>
      <c r="DB35" s="640"/>
      <c r="DC35" s="644"/>
      <c r="DD35" s="619">
        <v>19801</v>
      </c>
      <c r="DE35" s="642"/>
      <c r="DF35" s="642"/>
      <c r="DG35" s="642"/>
      <c r="DH35" s="642"/>
      <c r="DI35" s="642"/>
      <c r="DJ35" s="642"/>
      <c r="DK35" s="643"/>
      <c r="DL35" s="619">
        <v>18831</v>
      </c>
      <c r="DM35" s="642"/>
      <c r="DN35" s="642"/>
      <c r="DO35" s="642"/>
      <c r="DP35" s="642"/>
      <c r="DQ35" s="642"/>
      <c r="DR35" s="642"/>
      <c r="DS35" s="642"/>
      <c r="DT35" s="642"/>
      <c r="DU35" s="642"/>
      <c r="DV35" s="643"/>
      <c r="DW35" s="615">
        <v>0.2</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969041</v>
      </c>
      <c r="S36" s="611"/>
      <c r="T36" s="611"/>
      <c r="U36" s="611"/>
      <c r="V36" s="611"/>
      <c r="W36" s="611"/>
      <c r="X36" s="611"/>
      <c r="Y36" s="612"/>
      <c r="Z36" s="613">
        <v>4.7</v>
      </c>
      <c r="AA36" s="613"/>
      <c r="AB36" s="613"/>
      <c r="AC36" s="613"/>
      <c r="AD36" s="614" t="s">
        <v>121</v>
      </c>
      <c r="AE36" s="614"/>
      <c r="AF36" s="614"/>
      <c r="AG36" s="614"/>
      <c r="AH36" s="614"/>
      <c r="AI36" s="614"/>
      <c r="AJ36" s="614"/>
      <c r="AK36" s="614"/>
      <c r="AL36" s="615" t="s">
        <v>121</v>
      </c>
      <c r="AM36" s="616"/>
      <c r="AN36" s="616"/>
      <c r="AO36" s="617"/>
      <c r="AP36" s="218"/>
      <c r="AQ36" s="676" t="s">
        <v>316</v>
      </c>
      <c r="AR36" s="677"/>
      <c r="AS36" s="677"/>
      <c r="AT36" s="677"/>
      <c r="AU36" s="677"/>
      <c r="AV36" s="677"/>
      <c r="AW36" s="677"/>
      <c r="AX36" s="677"/>
      <c r="AY36" s="678"/>
      <c r="AZ36" s="599">
        <v>1837152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204581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2734263</v>
      </c>
      <c r="CS36" s="611"/>
      <c r="CT36" s="611"/>
      <c r="CU36" s="611"/>
      <c r="CV36" s="611"/>
      <c r="CW36" s="611"/>
      <c r="CX36" s="611"/>
      <c r="CY36" s="612"/>
      <c r="CZ36" s="615">
        <v>13.8</v>
      </c>
      <c r="DA36" s="640"/>
      <c r="DB36" s="640"/>
      <c r="DC36" s="644"/>
      <c r="DD36" s="619">
        <v>1869721</v>
      </c>
      <c r="DE36" s="611"/>
      <c r="DF36" s="611"/>
      <c r="DG36" s="611"/>
      <c r="DH36" s="611"/>
      <c r="DI36" s="611"/>
      <c r="DJ36" s="611"/>
      <c r="DK36" s="612"/>
      <c r="DL36" s="619">
        <v>1326298</v>
      </c>
      <c r="DM36" s="611"/>
      <c r="DN36" s="611"/>
      <c r="DO36" s="611"/>
      <c r="DP36" s="611"/>
      <c r="DQ36" s="611"/>
      <c r="DR36" s="611"/>
      <c r="DS36" s="611"/>
      <c r="DT36" s="611"/>
      <c r="DU36" s="611"/>
      <c r="DV36" s="612"/>
      <c r="DW36" s="615">
        <v>16.3</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371383</v>
      </c>
      <c r="S37" s="611"/>
      <c r="T37" s="611"/>
      <c r="U37" s="611"/>
      <c r="V37" s="611"/>
      <c r="W37" s="611"/>
      <c r="X37" s="611"/>
      <c r="Y37" s="612"/>
      <c r="Z37" s="613">
        <v>1.8</v>
      </c>
      <c r="AA37" s="613"/>
      <c r="AB37" s="613"/>
      <c r="AC37" s="613"/>
      <c r="AD37" s="614">
        <v>389</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447098</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173365</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869164</v>
      </c>
      <c r="CS37" s="642"/>
      <c r="CT37" s="642"/>
      <c r="CU37" s="642"/>
      <c r="CV37" s="642"/>
      <c r="CW37" s="642"/>
      <c r="CX37" s="642"/>
      <c r="CY37" s="643"/>
      <c r="CZ37" s="615">
        <v>4.4000000000000004</v>
      </c>
      <c r="DA37" s="640"/>
      <c r="DB37" s="640"/>
      <c r="DC37" s="644"/>
      <c r="DD37" s="619">
        <v>825622</v>
      </c>
      <c r="DE37" s="642"/>
      <c r="DF37" s="642"/>
      <c r="DG37" s="642"/>
      <c r="DH37" s="642"/>
      <c r="DI37" s="642"/>
      <c r="DJ37" s="642"/>
      <c r="DK37" s="643"/>
      <c r="DL37" s="619">
        <v>717812</v>
      </c>
      <c r="DM37" s="642"/>
      <c r="DN37" s="642"/>
      <c r="DO37" s="642"/>
      <c r="DP37" s="642"/>
      <c r="DQ37" s="642"/>
      <c r="DR37" s="642"/>
      <c r="DS37" s="642"/>
      <c r="DT37" s="642"/>
      <c r="DU37" s="642"/>
      <c r="DV37" s="643"/>
      <c r="DW37" s="615">
        <v>8.8000000000000007</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473611</v>
      </c>
      <c r="S38" s="611"/>
      <c r="T38" s="611"/>
      <c r="U38" s="611"/>
      <c r="V38" s="611"/>
      <c r="W38" s="611"/>
      <c r="X38" s="611"/>
      <c r="Y38" s="612"/>
      <c r="Z38" s="613">
        <v>2.2999999999999998</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84840</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3130</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1305214</v>
      </c>
      <c r="CS38" s="611"/>
      <c r="CT38" s="611"/>
      <c r="CU38" s="611"/>
      <c r="CV38" s="611"/>
      <c r="CW38" s="611"/>
      <c r="CX38" s="611"/>
      <c r="CY38" s="612"/>
      <c r="CZ38" s="615">
        <v>6.6</v>
      </c>
      <c r="DA38" s="640"/>
      <c r="DB38" s="640"/>
      <c r="DC38" s="644"/>
      <c r="DD38" s="619">
        <v>1057410</v>
      </c>
      <c r="DE38" s="611"/>
      <c r="DF38" s="611"/>
      <c r="DG38" s="611"/>
      <c r="DH38" s="611"/>
      <c r="DI38" s="611"/>
      <c r="DJ38" s="611"/>
      <c r="DK38" s="612"/>
      <c r="DL38" s="619">
        <v>1049544</v>
      </c>
      <c r="DM38" s="611"/>
      <c r="DN38" s="611"/>
      <c r="DO38" s="611"/>
      <c r="DP38" s="611"/>
      <c r="DQ38" s="611"/>
      <c r="DR38" s="611"/>
      <c r="DS38" s="611"/>
      <c r="DT38" s="611"/>
      <c r="DU38" s="611"/>
      <c r="DV38" s="612"/>
      <c r="DW38" s="615">
        <v>12.9</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4871</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2005112</v>
      </c>
      <c r="CS39" s="642"/>
      <c r="CT39" s="642"/>
      <c r="CU39" s="642"/>
      <c r="CV39" s="642"/>
      <c r="CW39" s="642"/>
      <c r="CX39" s="642"/>
      <c r="CY39" s="643"/>
      <c r="CZ39" s="615">
        <v>10.1</v>
      </c>
      <c r="DA39" s="640"/>
      <c r="DB39" s="640"/>
      <c r="DC39" s="644"/>
      <c r="DD39" s="619">
        <v>455377</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41711</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117</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382868</v>
      </c>
      <c r="CS40" s="611"/>
      <c r="CT40" s="611"/>
      <c r="CU40" s="611"/>
      <c r="CV40" s="611"/>
      <c r="CW40" s="611"/>
      <c r="CX40" s="611"/>
      <c r="CY40" s="612"/>
      <c r="CZ40" s="615">
        <v>1.9</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20545373</v>
      </c>
      <c r="S41" s="683"/>
      <c r="T41" s="683"/>
      <c r="U41" s="683"/>
      <c r="V41" s="683"/>
      <c r="W41" s="683"/>
      <c r="X41" s="683"/>
      <c r="Y41" s="687"/>
      <c r="Z41" s="688">
        <v>100</v>
      </c>
      <c r="AA41" s="688"/>
      <c r="AB41" s="688"/>
      <c r="AC41" s="688"/>
      <c r="AD41" s="689">
        <v>8071861</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272707</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1032507</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461</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2341883</v>
      </c>
      <c r="CS42" s="642"/>
      <c r="CT42" s="642"/>
      <c r="CU42" s="642"/>
      <c r="CV42" s="642"/>
      <c r="CW42" s="642"/>
      <c r="CX42" s="642"/>
      <c r="CY42" s="643"/>
      <c r="CZ42" s="615">
        <v>11.8</v>
      </c>
      <c r="DA42" s="640"/>
      <c r="DB42" s="640"/>
      <c r="DC42" s="644"/>
      <c r="DD42" s="619">
        <v>525411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35410</v>
      </c>
      <c r="CS43" s="642"/>
      <c r="CT43" s="642"/>
      <c r="CU43" s="642"/>
      <c r="CV43" s="642"/>
      <c r="CW43" s="642"/>
      <c r="CX43" s="642"/>
      <c r="CY43" s="643"/>
      <c r="CZ43" s="615">
        <v>0.2</v>
      </c>
      <c r="DA43" s="640"/>
      <c r="DB43" s="640"/>
      <c r="DC43" s="644"/>
      <c r="DD43" s="619">
        <v>35410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2013834</v>
      </c>
      <c r="CS44" s="611"/>
      <c r="CT44" s="611"/>
      <c r="CU44" s="611"/>
      <c r="CV44" s="611"/>
      <c r="CW44" s="611"/>
      <c r="CX44" s="611"/>
      <c r="CY44" s="612"/>
      <c r="CZ44" s="615">
        <v>10.199999999999999</v>
      </c>
      <c r="DA44" s="616"/>
      <c r="DB44" s="616"/>
      <c r="DC44" s="622"/>
      <c r="DD44" s="619">
        <v>450030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1242551</v>
      </c>
      <c r="CS45" s="642"/>
      <c r="CT45" s="642"/>
      <c r="CU45" s="642"/>
      <c r="CV45" s="642"/>
      <c r="CW45" s="642"/>
      <c r="CX45" s="642"/>
      <c r="CY45" s="643"/>
      <c r="CZ45" s="615">
        <v>6.3</v>
      </c>
      <c r="DA45" s="640"/>
      <c r="DB45" s="640"/>
      <c r="DC45" s="644"/>
      <c r="DD45" s="619">
        <v>64615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768583</v>
      </c>
      <c r="CS46" s="611"/>
      <c r="CT46" s="611"/>
      <c r="CU46" s="611"/>
      <c r="CV46" s="611"/>
      <c r="CW46" s="611"/>
      <c r="CX46" s="611"/>
      <c r="CY46" s="612"/>
      <c r="CZ46" s="615">
        <v>3.9</v>
      </c>
      <c r="DA46" s="616"/>
      <c r="DB46" s="616"/>
      <c r="DC46" s="622"/>
      <c r="DD46" s="619">
        <v>385115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328049</v>
      </c>
      <c r="CS47" s="642"/>
      <c r="CT47" s="642"/>
      <c r="CU47" s="642"/>
      <c r="CV47" s="642"/>
      <c r="CW47" s="642"/>
      <c r="CX47" s="642"/>
      <c r="CY47" s="643"/>
      <c r="CZ47" s="615">
        <v>1.7</v>
      </c>
      <c r="DA47" s="640"/>
      <c r="DB47" s="640"/>
      <c r="DC47" s="644"/>
      <c r="DD47" s="619">
        <v>75381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19788475</v>
      </c>
      <c r="CS49" s="669"/>
      <c r="CT49" s="669"/>
      <c r="CU49" s="669"/>
      <c r="CV49" s="669"/>
      <c r="CW49" s="669"/>
      <c r="CX49" s="669"/>
      <c r="CY49" s="698"/>
      <c r="CZ49" s="690">
        <v>100</v>
      </c>
      <c r="DA49" s="699"/>
      <c r="DB49" s="699"/>
      <c r="DC49" s="700"/>
      <c r="DD49" s="701">
        <v>9607037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QWMRmtP12rPGH3nhXsTkmJAxiArkUdnN8ukdbM5jLWTJ/HsQa3XRDHpSSJ/OUEyuXmMebenIzX5O9zxD+t7YA==" saltValue="QYUSrjj6mBomGav/uCdo6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9" zoomScale="110" zoomScaleNormal="110" zoomScaleSheetLayoutView="70" workbookViewId="0">
      <selection activeCell="AA88" sqref="AA88:AE88"/>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20508</v>
      </c>
      <c r="R7" s="740"/>
      <c r="S7" s="740"/>
      <c r="T7" s="740"/>
      <c r="U7" s="740"/>
      <c r="V7" s="740">
        <v>19755</v>
      </c>
      <c r="W7" s="740"/>
      <c r="X7" s="740"/>
      <c r="Y7" s="740"/>
      <c r="Z7" s="740"/>
      <c r="AA7" s="740">
        <v>753</v>
      </c>
      <c r="AB7" s="740"/>
      <c r="AC7" s="740"/>
      <c r="AD7" s="740"/>
      <c r="AE7" s="741"/>
      <c r="AF7" s="742">
        <v>593</v>
      </c>
      <c r="AG7" s="743"/>
      <c r="AH7" s="743"/>
      <c r="AI7" s="743"/>
      <c r="AJ7" s="744"/>
      <c r="AK7" s="745">
        <v>1858</v>
      </c>
      <c r="AL7" s="746"/>
      <c r="AM7" s="746"/>
      <c r="AN7" s="746"/>
      <c r="AO7" s="746"/>
      <c r="AP7" s="746">
        <v>9065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558</v>
      </c>
      <c r="BS7" s="733" t="s">
        <v>557</v>
      </c>
      <c r="BT7" s="734"/>
      <c r="BU7" s="734"/>
      <c r="BV7" s="734"/>
      <c r="BW7" s="734"/>
      <c r="BX7" s="734"/>
      <c r="BY7" s="734"/>
      <c r="BZ7" s="734"/>
      <c r="CA7" s="734"/>
      <c r="CB7" s="734"/>
      <c r="CC7" s="734"/>
      <c r="CD7" s="734"/>
      <c r="CE7" s="734"/>
      <c r="CF7" s="734"/>
      <c r="CG7" s="749"/>
      <c r="CH7" s="730">
        <v>0</v>
      </c>
      <c r="CI7" s="731"/>
      <c r="CJ7" s="731"/>
      <c r="CK7" s="731"/>
      <c r="CL7" s="732"/>
      <c r="CM7" s="730">
        <v>2</v>
      </c>
      <c r="CN7" s="731"/>
      <c r="CO7" s="731"/>
      <c r="CP7" s="731"/>
      <c r="CQ7" s="732"/>
      <c r="CR7" s="730">
        <v>2</v>
      </c>
      <c r="CS7" s="731"/>
      <c r="CT7" s="731"/>
      <c r="CU7" s="731"/>
      <c r="CV7" s="732"/>
      <c r="CW7" s="730" t="s">
        <v>559</v>
      </c>
      <c r="CX7" s="731"/>
      <c r="CY7" s="731"/>
      <c r="CZ7" s="731"/>
      <c r="DA7" s="732"/>
      <c r="DB7" s="730" t="s">
        <v>559</v>
      </c>
      <c r="DC7" s="731"/>
      <c r="DD7" s="731"/>
      <c r="DE7" s="731"/>
      <c r="DF7" s="732"/>
      <c r="DG7" s="730">
        <v>1394</v>
      </c>
      <c r="DH7" s="731"/>
      <c r="DI7" s="731"/>
      <c r="DJ7" s="731"/>
      <c r="DK7" s="732"/>
      <c r="DL7" s="730" t="s">
        <v>559</v>
      </c>
      <c r="DM7" s="731"/>
      <c r="DN7" s="731"/>
      <c r="DO7" s="731"/>
      <c r="DP7" s="732"/>
      <c r="DQ7" s="730">
        <v>1394</v>
      </c>
      <c r="DR7" s="731"/>
      <c r="DS7" s="731"/>
      <c r="DT7" s="731"/>
      <c r="DU7" s="732"/>
      <c r="DV7" s="733"/>
      <c r="DW7" s="734"/>
      <c r="DX7" s="734"/>
      <c r="DY7" s="734"/>
      <c r="DZ7" s="735"/>
      <c r="EA7" s="229"/>
    </row>
    <row r="8" spans="1:131" s="230" customFormat="1" ht="26.25" customHeight="1" x14ac:dyDescent="0.2">
      <c r="A8" s="233">
        <v>2</v>
      </c>
      <c r="B8" s="767" t="s">
        <v>376</v>
      </c>
      <c r="C8" s="768"/>
      <c r="D8" s="768"/>
      <c r="E8" s="768"/>
      <c r="F8" s="768"/>
      <c r="G8" s="768"/>
      <c r="H8" s="768"/>
      <c r="I8" s="768"/>
      <c r="J8" s="768"/>
      <c r="K8" s="768"/>
      <c r="L8" s="768"/>
      <c r="M8" s="768"/>
      <c r="N8" s="768"/>
      <c r="O8" s="768"/>
      <c r="P8" s="769"/>
      <c r="Q8" s="770">
        <v>158</v>
      </c>
      <c r="R8" s="771"/>
      <c r="S8" s="771"/>
      <c r="T8" s="771"/>
      <c r="U8" s="771"/>
      <c r="V8" s="771">
        <v>154</v>
      </c>
      <c r="W8" s="771"/>
      <c r="X8" s="771"/>
      <c r="Y8" s="771"/>
      <c r="Z8" s="771"/>
      <c r="AA8" s="771">
        <v>4</v>
      </c>
      <c r="AB8" s="771"/>
      <c r="AC8" s="771"/>
      <c r="AD8" s="771"/>
      <c r="AE8" s="772"/>
      <c r="AF8" s="773">
        <v>4</v>
      </c>
      <c r="AG8" s="774"/>
      <c r="AH8" s="774"/>
      <c r="AI8" s="774"/>
      <c r="AJ8" s="775"/>
      <c r="AK8" s="756">
        <v>76</v>
      </c>
      <c r="AL8" s="757"/>
      <c r="AM8" s="757"/>
      <c r="AN8" s="757"/>
      <c r="AO8" s="757"/>
      <c r="AP8" s="757">
        <v>328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20666</v>
      </c>
      <c r="R23" s="780"/>
      <c r="S23" s="780"/>
      <c r="T23" s="780"/>
      <c r="U23" s="780"/>
      <c r="V23" s="780">
        <v>19909</v>
      </c>
      <c r="W23" s="780"/>
      <c r="X23" s="780"/>
      <c r="Y23" s="780"/>
      <c r="Z23" s="780"/>
      <c r="AA23" s="780">
        <v>757</v>
      </c>
      <c r="AB23" s="780"/>
      <c r="AC23" s="780"/>
      <c r="AD23" s="780"/>
      <c r="AE23" s="781"/>
      <c r="AF23" s="782">
        <v>598</v>
      </c>
      <c r="AG23" s="780"/>
      <c r="AH23" s="780"/>
      <c r="AI23" s="780"/>
      <c r="AJ23" s="783"/>
      <c r="AK23" s="784"/>
      <c r="AL23" s="785"/>
      <c r="AM23" s="785"/>
      <c r="AN23" s="785"/>
      <c r="AO23" s="785"/>
      <c r="AP23" s="780">
        <v>9393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3555</v>
      </c>
      <c r="R28" s="810"/>
      <c r="S28" s="810"/>
      <c r="T28" s="810"/>
      <c r="U28" s="810"/>
      <c r="V28" s="810">
        <v>3351</v>
      </c>
      <c r="W28" s="810"/>
      <c r="X28" s="810"/>
      <c r="Y28" s="810"/>
      <c r="Z28" s="810"/>
      <c r="AA28" s="810">
        <v>205</v>
      </c>
      <c r="AB28" s="810"/>
      <c r="AC28" s="810"/>
      <c r="AD28" s="810"/>
      <c r="AE28" s="811"/>
      <c r="AF28" s="812">
        <v>205</v>
      </c>
      <c r="AG28" s="810"/>
      <c r="AH28" s="810"/>
      <c r="AI28" s="810"/>
      <c r="AJ28" s="813"/>
      <c r="AK28" s="814">
        <v>381</v>
      </c>
      <c r="AL28" s="815"/>
      <c r="AM28" s="815"/>
      <c r="AN28" s="815"/>
      <c r="AO28" s="815"/>
      <c r="AP28" s="815" t="s">
        <v>565</v>
      </c>
      <c r="AQ28" s="815"/>
      <c r="AR28" s="815"/>
      <c r="AS28" s="815"/>
      <c r="AT28" s="815"/>
      <c r="AU28" s="815" t="s">
        <v>565</v>
      </c>
      <c r="AV28" s="815"/>
      <c r="AW28" s="815"/>
      <c r="AX28" s="815"/>
      <c r="AY28" s="815"/>
      <c r="AZ28" s="816" t="s">
        <v>565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417</v>
      </c>
      <c r="R29" s="771"/>
      <c r="S29" s="771"/>
      <c r="T29" s="771"/>
      <c r="U29" s="771"/>
      <c r="V29" s="771">
        <v>415</v>
      </c>
      <c r="W29" s="771"/>
      <c r="X29" s="771"/>
      <c r="Y29" s="771"/>
      <c r="Z29" s="771"/>
      <c r="AA29" s="771">
        <v>2</v>
      </c>
      <c r="AB29" s="771"/>
      <c r="AC29" s="771"/>
      <c r="AD29" s="771"/>
      <c r="AE29" s="772"/>
      <c r="AF29" s="773">
        <v>2</v>
      </c>
      <c r="AG29" s="774"/>
      <c r="AH29" s="774"/>
      <c r="AI29" s="774"/>
      <c r="AJ29" s="775"/>
      <c r="AK29" s="821">
        <v>137</v>
      </c>
      <c r="AL29" s="817"/>
      <c r="AM29" s="817"/>
      <c r="AN29" s="817"/>
      <c r="AO29" s="817"/>
      <c r="AP29" s="817" t="s">
        <v>565</v>
      </c>
      <c r="AQ29" s="817"/>
      <c r="AR29" s="817"/>
      <c r="AS29" s="817"/>
      <c r="AT29" s="817"/>
      <c r="AU29" s="817" t="s">
        <v>565</v>
      </c>
      <c r="AV29" s="817"/>
      <c r="AW29" s="817"/>
      <c r="AX29" s="817"/>
      <c r="AY29" s="817"/>
      <c r="AZ29" s="818" t="s">
        <v>565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345</v>
      </c>
      <c r="R30" s="771"/>
      <c r="S30" s="771"/>
      <c r="T30" s="771"/>
      <c r="U30" s="771"/>
      <c r="V30" s="771">
        <v>330</v>
      </c>
      <c r="W30" s="771"/>
      <c r="X30" s="771"/>
      <c r="Y30" s="771"/>
      <c r="Z30" s="771"/>
      <c r="AA30" s="771">
        <v>15</v>
      </c>
      <c r="AB30" s="771"/>
      <c r="AC30" s="771"/>
      <c r="AD30" s="771"/>
      <c r="AE30" s="772"/>
      <c r="AF30" s="773">
        <v>62</v>
      </c>
      <c r="AG30" s="774"/>
      <c r="AH30" s="774"/>
      <c r="AI30" s="774"/>
      <c r="AJ30" s="775"/>
      <c r="AK30" s="821">
        <v>150</v>
      </c>
      <c r="AL30" s="817"/>
      <c r="AM30" s="817"/>
      <c r="AN30" s="817"/>
      <c r="AO30" s="817"/>
      <c r="AP30" s="817">
        <v>2454</v>
      </c>
      <c r="AQ30" s="817"/>
      <c r="AR30" s="817"/>
      <c r="AS30" s="817"/>
      <c r="AT30" s="817"/>
      <c r="AU30" s="817">
        <v>2037</v>
      </c>
      <c r="AV30" s="817"/>
      <c r="AW30" s="817"/>
      <c r="AX30" s="817"/>
      <c r="AY30" s="817"/>
      <c r="AZ30" s="818" t="s">
        <v>565</v>
      </c>
      <c r="BA30" s="818"/>
      <c r="BB30" s="818"/>
      <c r="BC30" s="818"/>
      <c r="BD30" s="818"/>
      <c r="BE30" s="819" t="s">
        <v>393</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394</v>
      </c>
      <c r="C31" s="768"/>
      <c r="D31" s="768"/>
      <c r="E31" s="768"/>
      <c r="F31" s="768"/>
      <c r="G31" s="768"/>
      <c r="H31" s="768"/>
      <c r="I31" s="768"/>
      <c r="J31" s="768"/>
      <c r="K31" s="768"/>
      <c r="L31" s="768"/>
      <c r="M31" s="768"/>
      <c r="N31" s="768"/>
      <c r="O31" s="768"/>
      <c r="P31" s="769"/>
      <c r="Q31" s="770">
        <v>362</v>
      </c>
      <c r="R31" s="771"/>
      <c r="S31" s="771"/>
      <c r="T31" s="771"/>
      <c r="U31" s="771"/>
      <c r="V31" s="771">
        <v>339</v>
      </c>
      <c r="W31" s="771"/>
      <c r="X31" s="771"/>
      <c r="Y31" s="771"/>
      <c r="Z31" s="771"/>
      <c r="AA31" s="771">
        <v>23</v>
      </c>
      <c r="AB31" s="771"/>
      <c r="AC31" s="771"/>
      <c r="AD31" s="771"/>
      <c r="AE31" s="772"/>
      <c r="AF31" s="773">
        <v>67</v>
      </c>
      <c r="AG31" s="774"/>
      <c r="AH31" s="774"/>
      <c r="AI31" s="774"/>
      <c r="AJ31" s="775"/>
      <c r="AK31" s="821">
        <v>191</v>
      </c>
      <c r="AL31" s="817"/>
      <c r="AM31" s="817"/>
      <c r="AN31" s="817"/>
      <c r="AO31" s="817"/>
      <c r="AP31" s="817">
        <v>2275</v>
      </c>
      <c r="AQ31" s="817"/>
      <c r="AR31" s="817"/>
      <c r="AS31" s="817"/>
      <c r="AT31" s="817"/>
      <c r="AU31" s="817">
        <v>2006</v>
      </c>
      <c r="AV31" s="817"/>
      <c r="AW31" s="817"/>
      <c r="AX31" s="817"/>
      <c r="AY31" s="817"/>
      <c r="AZ31" s="818" t="s">
        <v>565</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395</v>
      </c>
      <c r="C32" s="768"/>
      <c r="D32" s="768"/>
      <c r="E32" s="768"/>
      <c r="F32" s="768"/>
      <c r="G32" s="768"/>
      <c r="H32" s="768"/>
      <c r="I32" s="768"/>
      <c r="J32" s="768"/>
      <c r="K32" s="768"/>
      <c r="L32" s="768"/>
      <c r="M32" s="768"/>
      <c r="N32" s="768"/>
      <c r="O32" s="768"/>
      <c r="P32" s="769"/>
      <c r="Q32" s="770">
        <v>110</v>
      </c>
      <c r="R32" s="771"/>
      <c r="S32" s="771"/>
      <c r="T32" s="771"/>
      <c r="U32" s="771"/>
      <c r="V32" s="771">
        <v>94</v>
      </c>
      <c r="W32" s="771"/>
      <c r="X32" s="771"/>
      <c r="Y32" s="771"/>
      <c r="Z32" s="771"/>
      <c r="AA32" s="771">
        <v>16</v>
      </c>
      <c r="AB32" s="771"/>
      <c r="AC32" s="771"/>
      <c r="AD32" s="771"/>
      <c r="AE32" s="772"/>
      <c r="AF32" s="773">
        <v>34</v>
      </c>
      <c r="AG32" s="774"/>
      <c r="AH32" s="774"/>
      <c r="AI32" s="774"/>
      <c r="AJ32" s="775"/>
      <c r="AK32" s="821">
        <v>68</v>
      </c>
      <c r="AL32" s="817"/>
      <c r="AM32" s="817"/>
      <c r="AN32" s="817"/>
      <c r="AO32" s="817"/>
      <c r="AP32" s="817">
        <v>305</v>
      </c>
      <c r="AQ32" s="817"/>
      <c r="AR32" s="817"/>
      <c r="AS32" s="817"/>
      <c r="AT32" s="817"/>
      <c r="AU32" s="817">
        <v>255</v>
      </c>
      <c r="AV32" s="817"/>
      <c r="AW32" s="817"/>
      <c r="AX32" s="817"/>
      <c r="AY32" s="817"/>
      <c r="AZ32" s="818" t="s">
        <v>565</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369</v>
      </c>
      <c r="AG63" s="831"/>
      <c r="AH63" s="831"/>
      <c r="AI63" s="831"/>
      <c r="AJ63" s="832"/>
      <c r="AK63" s="833"/>
      <c r="AL63" s="828"/>
      <c r="AM63" s="828"/>
      <c r="AN63" s="828"/>
      <c r="AO63" s="828"/>
      <c r="AP63" s="831">
        <v>5034</v>
      </c>
      <c r="AQ63" s="831"/>
      <c r="AR63" s="831"/>
      <c r="AS63" s="831"/>
      <c r="AT63" s="831"/>
      <c r="AU63" s="831">
        <v>4299</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547</v>
      </c>
      <c r="C68" s="857"/>
      <c r="D68" s="857"/>
      <c r="E68" s="857"/>
      <c r="F68" s="857"/>
      <c r="G68" s="857"/>
      <c r="H68" s="857"/>
      <c r="I68" s="857"/>
      <c r="J68" s="857"/>
      <c r="K68" s="857"/>
      <c r="L68" s="857"/>
      <c r="M68" s="857"/>
      <c r="N68" s="857"/>
      <c r="O68" s="857"/>
      <c r="P68" s="858"/>
      <c r="Q68" s="859">
        <v>432</v>
      </c>
      <c r="R68" s="853"/>
      <c r="S68" s="853"/>
      <c r="T68" s="853"/>
      <c r="U68" s="853"/>
      <c r="V68" s="853">
        <v>402</v>
      </c>
      <c r="W68" s="853"/>
      <c r="X68" s="853"/>
      <c r="Y68" s="853"/>
      <c r="Z68" s="853"/>
      <c r="AA68" s="853">
        <v>29</v>
      </c>
      <c r="AB68" s="853"/>
      <c r="AC68" s="853"/>
      <c r="AD68" s="853"/>
      <c r="AE68" s="853"/>
      <c r="AF68" s="853">
        <v>29</v>
      </c>
      <c r="AG68" s="853"/>
      <c r="AH68" s="853"/>
      <c r="AI68" s="853"/>
      <c r="AJ68" s="853"/>
      <c r="AK68" s="853">
        <v>34</v>
      </c>
      <c r="AL68" s="853"/>
      <c r="AM68" s="853"/>
      <c r="AN68" s="853"/>
      <c r="AO68" s="853"/>
      <c r="AP68" s="853">
        <v>54</v>
      </c>
      <c r="AQ68" s="853"/>
      <c r="AR68" s="853"/>
      <c r="AS68" s="853"/>
      <c r="AT68" s="853"/>
      <c r="AU68" s="853">
        <v>21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548</v>
      </c>
      <c r="C69" s="861"/>
      <c r="D69" s="861"/>
      <c r="E69" s="861"/>
      <c r="F69" s="861"/>
      <c r="G69" s="861"/>
      <c r="H69" s="861"/>
      <c r="I69" s="861"/>
      <c r="J69" s="861"/>
      <c r="K69" s="861"/>
      <c r="L69" s="861"/>
      <c r="M69" s="861"/>
      <c r="N69" s="861"/>
      <c r="O69" s="861"/>
      <c r="P69" s="862"/>
      <c r="Q69" s="863">
        <v>3205</v>
      </c>
      <c r="R69" s="817"/>
      <c r="S69" s="817"/>
      <c r="T69" s="817"/>
      <c r="U69" s="817"/>
      <c r="V69" s="817">
        <v>3104</v>
      </c>
      <c r="W69" s="817"/>
      <c r="X69" s="817"/>
      <c r="Y69" s="817"/>
      <c r="Z69" s="817"/>
      <c r="AA69" s="817">
        <v>101</v>
      </c>
      <c r="AB69" s="817"/>
      <c r="AC69" s="817"/>
      <c r="AD69" s="817"/>
      <c r="AE69" s="817"/>
      <c r="AF69" s="817">
        <v>101</v>
      </c>
      <c r="AG69" s="817"/>
      <c r="AH69" s="817"/>
      <c r="AI69" s="817"/>
      <c r="AJ69" s="817"/>
      <c r="AK69" s="817">
        <v>13</v>
      </c>
      <c r="AL69" s="817"/>
      <c r="AM69" s="817"/>
      <c r="AN69" s="817"/>
      <c r="AO69" s="817"/>
      <c r="AP69" s="817">
        <v>2310</v>
      </c>
      <c r="AQ69" s="817"/>
      <c r="AR69" s="817"/>
      <c r="AS69" s="817"/>
      <c r="AT69" s="817"/>
      <c r="AU69" s="817">
        <v>410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549</v>
      </c>
      <c r="C70" s="861"/>
      <c r="D70" s="861"/>
      <c r="E70" s="861"/>
      <c r="F70" s="861"/>
      <c r="G70" s="861"/>
      <c r="H70" s="861"/>
      <c r="I70" s="861"/>
      <c r="J70" s="861"/>
      <c r="K70" s="861"/>
      <c r="L70" s="861"/>
      <c r="M70" s="861"/>
      <c r="N70" s="861"/>
      <c r="O70" s="861"/>
      <c r="P70" s="862"/>
      <c r="Q70" s="863">
        <v>18032</v>
      </c>
      <c r="R70" s="817"/>
      <c r="S70" s="817"/>
      <c r="T70" s="817"/>
      <c r="U70" s="817"/>
      <c r="V70" s="817">
        <v>17565</v>
      </c>
      <c r="W70" s="817"/>
      <c r="X70" s="817"/>
      <c r="Y70" s="817"/>
      <c r="Z70" s="817"/>
      <c r="AA70" s="817">
        <v>467</v>
      </c>
      <c r="AB70" s="817"/>
      <c r="AC70" s="817"/>
      <c r="AD70" s="817"/>
      <c r="AE70" s="817"/>
      <c r="AF70" s="817">
        <v>467</v>
      </c>
      <c r="AG70" s="817"/>
      <c r="AH70" s="817"/>
      <c r="AI70" s="817"/>
      <c r="AJ70" s="817"/>
      <c r="AK70" s="817">
        <v>2787</v>
      </c>
      <c r="AL70" s="817"/>
      <c r="AM70" s="817"/>
      <c r="AN70" s="817"/>
      <c r="AO70" s="817"/>
      <c r="AP70" s="817" t="s">
        <v>565</v>
      </c>
      <c r="AQ70" s="817"/>
      <c r="AR70" s="817"/>
      <c r="AS70" s="817"/>
      <c r="AT70" s="817"/>
      <c r="AU70" s="817" t="s">
        <v>565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550</v>
      </c>
      <c r="C71" s="861"/>
      <c r="D71" s="861"/>
      <c r="E71" s="861"/>
      <c r="F71" s="861"/>
      <c r="G71" s="861"/>
      <c r="H71" s="861"/>
      <c r="I71" s="861"/>
      <c r="J71" s="861"/>
      <c r="K71" s="861"/>
      <c r="L71" s="861"/>
      <c r="M71" s="861"/>
      <c r="N71" s="861"/>
      <c r="O71" s="861"/>
      <c r="P71" s="862"/>
      <c r="Q71" s="863">
        <v>124</v>
      </c>
      <c r="R71" s="817"/>
      <c r="S71" s="817"/>
      <c r="T71" s="817"/>
      <c r="U71" s="817"/>
      <c r="V71" s="817">
        <v>119</v>
      </c>
      <c r="W71" s="817"/>
      <c r="X71" s="817"/>
      <c r="Y71" s="817"/>
      <c r="Z71" s="817"/>
      <c r="AA71" s="817">
        <v>5</v>
      </c>
      <c r="AB71" s="817"/>
      <c r="AC71" s="817"/>
      <c r="AD71" s="817"/>
      <c r="AE71" s="817"/>
      <c r="AF71" s="817">
        <v>5</v>
      </c>
      <c r="AG71" s="817"/>
      <c r="AH71" s="817"/>
      <c r="AI71" s="817"/>
      <c r="AJ71" s="817"/>
      <c r="AK71" s="817">
        <v>40</v>
      </c>
      <c r="AL71" s="817"/>
      <c r="AM71" s="817"/>
      <c r="AN71" s="817"/>
      <c r="AO71" s="817"/>
      <c r="AP71" s="817" t="s">
        <v>565</v>
      </c>
      <c r="AQ71" s="817"/>
      <c r="AR71" s="817"/>
      <c r="AS71" s="817"/>
      <c r="AT71" s="817"/>
      <c r="AU71" s="817" t="s">
        <v>565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551</v>
      </c>
      <c r="C72" s="861"/>
      <c r="D72" s="861"/>
      <c r="E72" s="861"/>
      <c r="F72" s="861"/>
      <c r="G72" s="861"/>
      <c r="H72" s="861"/>
      <c r="I72" s="861"/>
      <c r="J72" s="861"/>
      <c r="K72" s="861"/>
      <c r="L72" s="861"/>
      <c r="M72" s="861"/>
      <c r="N72" s="861"/>
      <c r="O72" s="861"/>
      <c r="P72" s="862"/>
      <c r="Q72" s="863">
        <v>138788</v>
      </c>
      <c r="R72" s="817"/>
      <c r="S72" s="817"/>
      <c r="T72" s="817"/>
      <c r="U72" s="817"/>
      <c r="V72" s="817">
        <v>136779</v>
      </c>
      <c r="W72" s="817"/>
      <c r="X72" s="817"/>
      <c r="Y72" s="817"/>
      <c r="Z72" s="817"/>
      <c r="AA72" s="817">
        <v>2009</v>
      </c>
      <c r="AB72" s="817"/>
      <c r="AC72" s="817"/>
      <c r="AD72" s="817"/>
      <c r="AE72" s="817"/>
      <c r="AF72" s="817">
        <v>2009</v>
      </c>
      <c r="AG72" s="817"/>
      <c r="AH72" s="817"/>
      <c r="AI72" s="817"/>
      <c r="AJ72" s="817"/>
      <c r="AK72" s="817">
        <v>1048</v>
      </c>
      <c r="AL72" s="817"/>
      <c r="AM72" s="817"/>
      <c r="AN72" s="817"/>
      <c r="AO72" s="817"/>
      <c r="AP72" s="817" t="s">
        <v>565</v>
      </c>
      <c r="AQ72" s="817"/>
      <c r="AR72" s="817"/>
      <c r="AS72" s="817"/>
      <c r="AT72" s="817"/>
      <c r="AU72" s="817" t="s">
        <v>565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552</v>
      </c>
      <c r="C73" s="861"/>
      <c r="D73" s="861"/>
      <c r="E73" s="861"/>
      <c r="F73" s="861"/>
      <c r="G73" s="861"/>
      <c r="H73" s="861"/>
      <c r="I73" s="861"/>
      <c r="J73" s="861"/>
      <c r="K73" s="861"/>
      <c r="L73" s="861"/>
      <c r="M73" s="861"/>
      <c r="N73" s="861"/>
      <c r="O73" s="861"/>
      <c r="P73" s="862"/>
      <c r="Q73" s="863">
        <v>2773</v>
      </c>
      <c r="R73" s="817"/>
      <c r="S73" s="817"/>
      <c r="T73" s="817"/>
      <c r="U73" s="817"/>
      <c r="V73" s="817">
        <v>2573</v>
      </c>
      <c r="W73" s="817"/>
      <c r="X73" s="817"/>
      <c r="Y73" s="817"/>
      <c r="Z73" s="817"/>
      <c r="AA73" s="817">
        <v>200</v>
      </c>
      <c r="AB73" s="817"/>
      <c r="AC73" s="817"/>
      <c r="AD73" s="817"/>
      <c r="AE73" s="817"/>
      <c r="AF73" s="817">
        <v>200</v>
      </c>
      <c r="AG73" s="817"/>
      <c r="AH73" s="817"/>
      <c r="AI73" s="817"/>
      <c r="AJ73" s="817"/>
      <c r="AK73" s="817">
        <v>13</v>
      </c>
      <c r="AL73" s="817"/>
      <c r="AM73" s="817"/>
      <c r="AN73" s="817"/>
      <c r="AO73" s="817"/>
      <c r="AP73" s="817" t="s">
        <v>565</v>
      </c>
      <c r="AQ73" s="817"/>
      <c r="AR73" s="817"/>
      <c r="AS73" s="817"/>
      <c r="AT73" s="817"/>
      <c r="AU73" s="817" t="s">
        <v>565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553</v>
      </c>
      <c r="C74" s="861"/>
      <c r="D74" s="861"/>
      <c r="E74" s="861"/>
      <c r="F74" s="861"/>
      <c r="G74" s="861"/>
      <c r="H74" s="861"/>
      <c r="I74" s="861"/>
      <c r="J74" s="861"/>
      <c r="K74" s="861"/>
      <c r="L74" s="861"/>
      <c r="M74" s="861"/>
      <c r="N74" s="861"/>
      <c r="O74" s="861"/>
      <c r="P74" s="862"/>
      <c r="Q74" s="863">
        <v>23</v>
      </c>
      <c r="R74" s="817"/>
      <c r="S74" s="817"/>
      <c r="T74" s="817"/>
      <c r="U74" s="817"/>
      <c r="V74" s="817">
        <v>18</v>
      </c>
      <c r="W74" s="817"/>
      <c r="X74" s="817"/>
      <c r="Y74" s="817"/>
      <c r="Z74" s="817"/>
      <c r="AA74" s="817">
        <v>6</v>
      </c>
      <c r="AB74" s="817"/>
      <c r="AC74" s="817"/>
      <c r="AD74" s="817"/>
      <c r="AE74" s="817"/>
      <c r="AF74" s="817">
        <v>6</v>
      </c>
      <c r="AG74" s="817"/>
      <c r="AH74" s="817"/>
      <c r="AI74" s="817"/>
      <c r="AJ74" s="817"/>
      <c r="AK74" s="817">
        <v>5</v>
      </c>
      <c r="AL74" s="817"/>
      <c r="AM74" s="817"/>
      <c r="AN74" s="817"/>
      <c r="AO74" s="817"/>
      <c r="AP74" s="817" t="s">
        <v>565</v>
      </c>
      <c r="AQ74" s="817"/>
      <c r="AR74" s="817"/>
      <c r="AS74" s="817"/>
      <c r="AT74" s="817"/>
      <c r="AU74" s="817" t="s">
        <v>565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554</v>
      </c>
      <c r="C75" s="861"/>
      <c r="D75" s="861"/>
      <c r="E75" s="861"/>
      <c r="F75" s="861"/>
      <c r="G75" s="861"/>
      <c r="H75" s="861"/>
      <c r="I75" s="861"/>
      <c r="J75" s="861"/>
      <c r="K75" s="861"/>
      <c r="L75" s="861"/>
      <c r="M75" s="861"/>
      <c r="N75" s="861"/>
      <c r="O75" s="861"/>
      <c r="P75" s="862"/>
      <c r="Q75" s="864">
        <v>2841</v>
      </c>
      <c r="R75" s="865"/>
      <c r="S75" s="865"/>
      <c r="T75" s="865"/>
      <c r="U75" s="821"/>
      <c r="V75" s="866">
        <v>2771</v>
      </c>
      <c r="W75" s="865"/>
      <c r="X75" s="865"/>
      <c r="Y75" s="865"/>
      <c r="Z75" s="821"/>
      <c r="AA75" s="866">
        <v>70</v>
      </c>
      <c r="AB75" s="865"/>
      <c r="AC75" s="865"/>
      <c r="AD75" s="865"/>
      <c r="AE75" s="821"/>
      <c r="AF75" s="866">
        <v>70</v>
      </c>
      <c r="AG75" s="865"/>
      <c r="AH75" s="865"/>
      <c r="AI75" s="865"/>
      <c r="AJ75" s="821"/>
      <c r="AK75" s="866">
        <v>2</v>
      </c>
      <c r="AL75" s="865"/>
      <c r="AM75" s="865"/>
      <c r="AN75" s="865"/>
      <c r="AO75" s="821"/>
      <c r="AP75" s="866">
        <v>5257</v>
      </c>
      <c r="AQ75" s="865"/>
      <c r="AR75" s="865"/>
      <c r="AS75" s="865"/>
      <c r="AT75" s="821"/>
      <c r="AU75" s="866">
        <v>616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555</v>
      </c>
      <c r="C76" s="861"/>
      <c r="D76" s="861"/>
      <c r="E76" s="861"/>
      <c r="F76" s="861"/>
      <c r="G76" s="861"/>
      <c r="H76" s="861"/>
      <c r="I76" s="861"/>
      <c r="J76" s="861"/>
      <c r="K76" s="861"/>
      <c r="L76" s="861"/>
      <c r="M76" s="861"/>
      <c r="N76" s="861"/>
      <c r="O76" s="861"/>
      <c r="P76" s="862"/>
      <c r="Q76" s="864">
        <v>1531</v>
      </c>
      <c r="R76" s="865"/>
      <c r="S76" s="865"/>
      <c r="T76" s="865"/>
      <c r="U76" s="821"/>
      <c r="V76" s="866">
        <v>1475</v>
      </c>
      <c r="W76" s="865"/>
      <c r="X76" s="865"/>
      <c r="Y76" s="865"/>
      <c r="Z76" s="821"/>
      <c r="AA76" s="866">
        <v>56</v>
      </c>
      <c r="AB76" s="865"/>
      <c r="AC76" s="865"/>
      <c r="AD76" s="865"/>
      <c r="AE76" s="821"/>
      <c r="AF76" s="866">
        <v>4390</v>
      </c>
      <c r="AG76" s="865"/>
      <c r="AH76" s="865"/>
      <c r="AI76" s="865"/>
      <c r="AJ76" s="821"/>
      <c r="AK76" s="866">
        <v>1</v>
      </c>
      <c r="AL76" s="865"/>
      <c r="AM76" s="865"/>
      <c r="AN76" s="865"/>
      <c r="AO76" s="821"/>
      <c r="AP76" s="866">
        <v>2320</v>
      </c>
      <c r="AQ76" s="865"/>
      <c r="AR76" s="865"/>
      <c r="AS76" s="865"/>
      <c r="AT76" s="821"/>
      <c r="AU76" s="866">
        <v>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556</v>
      </c>
      <c r="C77" s="861"/>
      <c r="D77" s="861"/>
      <c r="E77" s="861"/>
      <c r="F77" s="861"/>
      <c r="G77" s="861"/>
      <c r="H77" s="861"/>
      <c r="I77" s="861"/>
      <c r="J77" s="861"/>
      <c r="K77" s="861"/>
      <c r="L77" s="861"/>
      <c r="M77" s="861"/>
      <c r="N77" s="861"/>
      <c r="O77" s="861"/>
      <c r="P77" s="862"/>
      <c r="Q77" s="864">
        <v>3680</v>
      </c>
      <c r="R77" s="865"/>
      <c r="S77" s="865"/>
      <c r="T77" s="865"/>
      <c r="U77" s="821"/>
      <c r="V77" s="866">
        <v>3842</v>
      </c>
      <c r="W77" s="865"/>
      <c r="X77" s="865"/>
      <c r="Y77" s="865"/>
      <c r="Z77" s="821"/>
      <c r="AA77" s="866">
        <v>-162</v>
      </c>
      <c r="AB77" s="865"/>
      <c r="AC77" s="865"/>
      <c r="AD77" s="865"/>
      <c r="AE77" s="821"/>
      <c r="AF77" s="866">
        <v>3908</v>
      </c>
      <c r="AG77" s="865"/>
      <c r="AH77" s="865"/>
      <c r="AI77" s="865"/>
      <c r="AJ77" s="821"/>
      <c r="AK77" s="866">
        <v>362</v>
      </c>
      <c r="AL77" s="865"/>
      <c r="AM77" s="865"/>
      <c r="AN77" s="865"/>
      <c r="AO77" s="821"/>
      <c r="AP77" s="866">
        <v>4339</v>
      </c>
      <c r="AQ77" s="865"/>
      <c r="AR77" s="865"/>
      <c r="AS77" s="865"/>
      <c r="AT77" s="821"/>
      <c r="AU77" s="866">
        <v>98</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11185</v>
      </c>
      <c r="AG88" s="831"/>
      <c r="AH88" s="831"/>
      <c r="AI88" s="831"/>
      <c r="AJ88" s="831"/>
      <c r="AK88" s="828"/>
      <c r="AL88" s="828"/>
      <c r="AM88" s="828"/>
      <c r="AN88" s="828"/>
      <c r="AO88" s="828"/>
      <c r="AP88" s="831">
        <v>14280</v>
      </c>
      <c r="AQ88" s="831"/>
      <c r="AR88" s="831"/>
      <c r="AS88" s="831"/>
      <c r="AT88" s="831"/>
      <c r="AU88" s="831">
        <v>1145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565</v>
      </c>
      <c r="CX102" s="839"/>
      <c r="CY102" s="839"/>
      <c r="CZ102" s="839"/>
      <c r="DA102" s="878"/>
      <c r="DB102" s="877" t="s">
        <v>565</v>
      </c>
      <c r="DC102" s="839"/>
      <c r="DD102" s="839"/>
      <c r="DE102" s="839"/>
      <c r="DF102" s="878"/>
      <c r="DG102" s="877">
        <v>1394</v>
      </c>
      <c r="DH102" s="839"/>
      <c r="DI102" s="839"/>
      <c r="DJ102" s="839"/>
      <c r="DK102" s="878"/>
      <c r="DL102" s="877" t="s">
        <v>565</v>
      </c>
      <c r="DM102" s="839"/>
      <c r="DN102" s="839"/>
      <c r="DO102" s="839"/>
      <c r="DP102" s="878"/>
      <c r="DQ102" s="877">
        <v>1394</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1425534</v>
      </c>
      <c r="AB110" s="887"/>
      <c r="AC110" s="887"/>
      <c r="AD110" s="887"/>
      <c r="AE110" s="888"/>
      <c r="AF110" s="889">
        <v>1436549</v>
      </c>
      <c r="AG110" s="887"/>
      <c r="AH110" s="887"/>
      <c r="AI110" s="887"/>
      <c r="AJ110" s="888"/>
      <c r="AK110" s="889">
        <v>1345421</v>
      </c>
      <c r="AL110" s="887"/>
      <c r="AM110" s="887"/>
      <c r="AN110" s="887"/>
      <c r="AO110" s="888"/>
      <c r="AP110" s="890">
        <v>19.600000000000001</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10777043</v>
      </c>
      <c r="BR110" s="918"/>
      <c r="BS110" s="918"/>
      <c r="BT110" s="918"/>
      <c r="BU110" s="918"/>
      <c r="BV110" s="918">
        <v>10227179</v>
      </c>
      <c r="BW110" s="918"/>
      <c r="BX110" s="918"/>
      <c r="BY110" s="918"/>
      <c r="BZ110" s="918"/>
      <c r="CA110" s="918">
        <v>9393498</v>
      </c>
      <c r="CB110" s="918"/>
      <c r="CC110" s="918"/>
      <c r="CD110" s="918"/>
      <c r="CE110" s="918"/>
      <c r="CF110" s="931">
        <v>137</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1388126</v>
      </c>
      <c r="BR111" s="913"/>
      <c r="BS111" s="913"/>
      <c r="BT111" s="913"/>
      <c r="BU111" s="913"/>
      <c r="BV111" s="913">
        <v>1390377</v>
      </c>
      <c r="BW111" s="913"/>
      <c r="BX111" s="913"/>
      <c r="BY111" s="913"/>
      <c r="BZ111" s="913"/>
      <c r="CA111" s="913">
        <v>1393580</v>
      </c>
      <c r="CB111" s="913"/>
      <c r="CC111" s="913"/>
      <c r="CD111" s="913"/>
      <c r="CE111" s="913"/>
      <c r="CF111" s="907">
        <v>20.3</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5242137</v>
      </c>
      <c r="BR112" s="913"/>
      <c r="BS112" s="913"/>
      <c r="BT112" s="913"/>
      <c r="BU112" s="913"/>
      <c r="BV112" s="913">
        <v>4187147</v>
      </c>
      <c r="BW112" s="913"/>
      <c r="BX112" s="913"/>
      <c r="BY112" s="913"/>
      <c r="BZ112" s="913"/>
      <c r="CA112" s="913">
        <v>4298738</v>
      </c>
      <c r="CB112" s="913"/>
      <c r="CC112" s="913"/>
      <c r="CD112" s="913"/>
      <c r="CE112" s="913"/>
      <c r="CF112" s="907">
        <v>62.7</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440941</v>
      </c>
      <c r="AB113" s="925"/>
      <c r="AC113" s="925"/>
      <c r="AD113" s="925"/>
      <c r="AE113" s="926"/>
      <c r="AF113" s="927">
        <v>269009</v>
      </c>
      <c r="AG113" s="925"/>
      <c r="AH113" s="925"/>
      <c r="AI113" s="925"/>
      <c r="AJ113" s="926"/>
      <c r="AK113" s="927">
        <v>265624</v>
      </c>
      <c r="AL113" s="925"/>
      <c r="AM113" s="925"/>
      <c r="AN113" s="925"/>
      <c r="AO113" s="926"/>
      <c r="AP113" s="928">
        <v>3.9</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1324552</v>
      </c>
      <c r="BR113" s="913"/>
      <c r="BS113" s="913"/>
      <c r="BT113" s="913"/>
      <c r="BU113" s="913"/>
      <c r="BV113" s="913">
        <v>1296258</v>
      </c>
      <c r="BW113" s="913"/>
      <c r="BX113" s="913"/>
      <c r="BY113" s="913"/>
      <c r="BZ113" s="913"/>
      <c r="CA113" s="913">
        <v>1144489</v>
      </c>
      <c r="CB113" s="913"/>
      <c r="CC113" s="913"/>
      <c r="CD113" s="913"/>
      <c r="CE113" s="913"/>
      <c r="CF113" s="907">
        <v>16.7</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127969</v>
      </c>
      <c r="AB114" s="946"/>
      <c r="AC114" s="946"/>
      <c r="AD114" s="946"/>
      <c r="AE114" s="947"/>
      <c r="AF114" s="948">
        <v>132180</v>
      </c>
      <c r="AG114" s="946"/>
      <c r="AH114" s="946"/>
      <c r="AI114" s="946"/>
      <c r="AJ114" s="947"/>
      <c r="AK114" s="948">
        <v>137804</v>
      </c>
      <c r="AL114" s="946"/>
      <c r="AM114" s="946"/>
      <c r="AN114" s="946"/>
      <c r="AO114" s="947"/>
      <c r="AP114" s="949">
        <v>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1827504</v>
      </c>
      <c r="BR114" s="913"/>
      <c r="BS114" s="913"/>
      <c r="BT114" s="913"/>
      <c r="BU114" s="913"/>
      <c r="BV114" s="913">
        <v>1710381</v>
      </c>
      <c r="BW114" s="913"/>
      <c r="BX114" s="913"/>
      <c r="BY114" s="913"/>
      <c r="BZ114" s="913"/>
      <c r="CA114" s="913">
        <v>1577503</v>
      </c>
      <c r="CB114" s="913"/>
      <c r="CC114" s="913"/>
      <c r="CD114" s="913"/>
      <c r="CE114" s="913"/>
      <c r="CF114" s="907">
        <v>23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v>
      </c>
      <c r="AB115" s="925"/>
      <c r="AC115" s="925"/>
      <c r="AD115" s="925"/>
      <c r="AE115" s="926"/>
      <c r="AF115" s="927">
        <v>22</v>
      </c>
      <c r="AG115" s="925"/>
      <c r="AH115" s="925"/>
      <c r="AI115" s="925"/>
      <c r="AJ115" s="926"/>
      <c r="AK115" s="927">
        <v>19</v>
      </c>
      <c r="AL115" s="925"/>
      <c r="AM115" s="925"/>
      <c r="AN115" s="925"/>
      <c r="AO115" s="926"/>
      <c r="AP115" s="928">
        <v>0</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1388126</v>
      </c>
      <c r="DH115" s="946"/>
      <c r="DI115" s="946"/>
      <c r="DJ115" s="946"/>
      <c r="DK115" s="947"/>
      <c r="DL115" s="948">
        <v>1390377</v>
      </c>
      <c r="DM115" s="946"/>
      <c r="DN115" s="946"/>
      <c r="DO115" s="946"/>
      <c r="DP115" s="947"/>
      <c r="DQ115" s="948">
        <v>1393580</v>
      </c>
      <c r="DR115" s="946"/>
      <c r="DS115" s="946"/>
      <c r="DT115" s="946"/>
      <c r="DU115" s="947"/>
      <c r="DV115" s="949">
        <v>20.3</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1994468</v>
      </c>
      <c r="AB117" s="966"/>
      <c r="AC117" s="966"/>
      <c r="AD117" s="966"/>
      <c r="AE117" s="967"/>
      <c r="AF117" s="968">
        <v>1837760</v>
      </c>
      <c r="AG117" s="966"/>
      <c r="AH117" s="966"/>
      <c r="AI117" s="966"/>
      <c r="AJ117" s="967"/>
      <c r="AK117" s="968">
        <v>1748868</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20559362</v>
      </c>
      <c r="BR119" s="987"/>
      <c r="BS119" s="987"/>
      <c r="BT119" s="987"/>
      <c r="BU119" s="987"/>
      <c r="BV119" s="987">
        <v>18811342</v>
      </c>
      <c r="BW119" s="987"/>
      <c r="BX119" s="987"/>
      <c r="BY119" s="987"/>
      <c r="BZ119" s="987"/>
      <c r="CA119" s="987">
        <v>17807808</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8625551</v>
      </c>
      <c r="BR120" s="918"/>
      <c r="BS120" s="918"/>
      <c r="BT120" s="918"/>
      <c r="BU120" s="918"/>
      <c r="BV120" s="918">
        <v>9054718</v>
      </c>
      <c r="BW120" s="918"/>
      <c r="BX120" s="918"/>
      <c r="BY120" s="918"/>
      <c r="BZ120" s="918"/>
      <c r="CA120" s="918">
        <v>9442622</v>
      </c>
      <c r="CB120" s="918"/>
      <c r="CC120" s="918"/>
      <c r="CD120" s="918"/>
      <c r="CE120" s="918"/>
      <c r="CF120" s="931">
        <v>137.69999999999999</v>
      </c>
      <c r="CG120" s="932"/>
      <c r="CH120" s="932"/>
      <c r="CI120" s="932"/>
      <c r="CJ120" s="932"/>
      <c r="CK120" s="993" t="s">
        <v>446</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2456142</v>
      </c>
      <c r="DH120" s="918"/>
      <c r="DI120" s="918"/>
      <c r="DJ120" s="918"/>
      <c r="DK120" s="918"/>
      <c r="DL120" s="918">
        <v>1923650</v>
      </c>
      <c r="DM120" s="918"/>
      <c r="DN120" s="918"/>
      <c r="DO120" s="918"/>
      <c r="DP120" s="918"/>
      <c r="DQ120" s="918">
        <v>2037099</v>
      </c>
      <c r="DR120" s="918"/>
      <c r="DS120" s="918"/>
      <c r="DT120" s="918"/>
      <c r="DU120" s="918"/>
      <c r="DV120" s="919">
        <v>29.7</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63946</v>
      </c>
      <c r="BR121" s="913"/>
      <c r="BS121" s="913"/>
      <c r="BT121" s="913"/>
      <c r="BU121" s="913"/>
      <c r="BV121" s="913">
        <v>50092</v>
      </c>
      <c r="BW121" s="913"/>
      <c r="BX121" s="913"/>
      <c r="BY121" s="913"/>
      <c r="BZ121" s="913"/>
      <c r="CA121" s="913">
        <v>36321</v>
      </c>
      <c r="CB121" s="913"/>
      <c r="CC121" s="913"/>
      <c r="CD121" s="913"/>
      <c r="CE121" s="913"/>
      <c r="CF121" s="907">
        <v>0.5</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2551910</v>
      </c>
      <c r="DH121" s="913"/>
      <c r="DI121" s="913"/>
      <c r="DJ121" s="913"/>
      <c r="DK121" s="913"/>
      <c r="DL121" s="913">
        <v>2061651</v>
      </c>
      <c r="DM121" s="913"/>
      <c r="DN121" s="913"/>
      <c r="DO121" s="913"/>
      <c r="DP121" s="913"/>
      <c r="DQ121" s="913">
        <v>2006163</v>
      </c>
      <c r="DR121" s="913"/>
      <c r="DS121" s="913"/>
      <c r="DT121" s="913"/>
      <c r="DU121" s="913"/>
      <c r="DV121" s="914">
        <v>29.2</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11262727</v>
      </c>
      <c r="BR122" s="987"/>
      <c r="BS122" s="987"/>
      <c r="BT122" s="987"/>
      <c r="BU122" s="987"/>
      <c r="BV122" s="987">
        <v>10589034</v>
      </c>
      <c r="BW122" s="987"/>
      <c r="BX122" s="987"/>
      <c r="BY122" s="987"/>
      <c r="BZ122" s="987"/>
      <c r="CA122" s="987">
        <v>9867553</v>
      </c>
      <c r="CB122" s="987"/>
      <c r="CC122" s="987"/>
      <c r="CD122" s="987"/>
      <c r="CE122" s="987"/>
      <c r="CF122" s="1004">
        <v>143.9</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234085</v>
      </c>
      <c r="DH122" s="913"/>
      <c r="DI122" s="913"/>
      <c r="DJ122" s="913"/>
      <c r="DK122" s="913"/>
      <c r="DL122" s="913">
        <v>201846</v>
      </c>
      <c r="DM122" s="913"/>
      <c r="DN122" s="913"/>
      <c r="DO122" s="913"/>
      <c r="DP122" s="913"/>
      <c r="DQ122" s="913">
        <v>255476</v>
      </c>
      <c r="DR122" s="913"/>
      <c r="DS122" s="913"/>
      <c r="DT122" s="913"/>
      <c r="DU122" s="913"/>
      <c r="DV122" s="914">
        <v>3.7</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19952224</v>
      </c>
      <c r="BR123" s="1051"/>
      <c r="BS123" s="1051"/>
      <c r="BT123" s="1051"/>
      <c r="BU123" s="1051"/>
      <c r="BV123" s="1051">
        <v>19693844</v>
      </c>
      <c r="BW123" s="1051"/>
      <c r="BX123" s="1051"/>
      <c r="BY123" s="1051"/>
      <c r="BZ123" s="1051"/>
      <c r="CA123" s="1051">
        <v>19346496</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8.6999999999999993</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24</v>
      </c>
      <c r="AB127" s="946"/>
      <c r="AC127" s="946"/>
      <c r="AD127" s="946"/>
      <c r="AE127" s="947"/>
      <c r="AF127" s="948">
        <v>22</v>
      </c>
      <c r="AG127" s="946"/>
      <c r="AH127" s="946"/>
      <c r="AI127" s="946"/>
      <c r="AJ127" s="947"/>
      <c r="AK127" s="948">
        <v>19</v>
      </c>
      <c r="AL127" s="946"/>
      <c r="AM127" s="946"/>
      <c r="AN127" s="946"/>
      <c r="AO127" s="947"/>
      <c r="AP127" s="949">
        <v>0</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14977</v>
      </c>
      <c r="AB128" s="1033"/>
      <c r="AC128" s="1033"/>
      <c r="AD128" s="1033"/>
      <c r="AE128" s="1034"/>
      <c r="AF128" s="1035">
        <v>14502</v>
      </c>
      <c r="AG128" s="1033"/>
      <c r="AH128" s="1033"/>
      <c r="AI128" s="1033"/>
      <c r="AJ128" s="1034"/>
      <c r="AK128" s="1035">
        <v>14257</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13.75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8241326</v>
      </c>
      <c r="AB129" s="946"/>
      <c r="AC129" s="946"/>
      <c r="AD129" s="946"/>
      <c r="AE129" s="947"/>
      <c r="AF129" s="948">
        <v>8031048</v>
      </c>
      <c r="AG129" s="946"/>
      <c r="AH129" s="946"/>
      <c r="AI129" s="946"/>
      <c r="AJ129" s="947"/>
      <c r="AK129" s="948">
        <v>7984784</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18.75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1319507</v>
      </c>
      <c r="AB130" s="946"/>
      <c r="AC130" s="946"/>
      <c r="AD130" s="946"/>
      <c r="AE130" s="947"/>
      <c r="AF130" s="948">
        <v>1303443</v>
      </c>
      <c r="AG130" s="946"/>
      <c r="AH130" s="946"/>
      <c r="AI130" s="946"/>
      <c r="AJ130" s="947"/>
      <c r="AK130" s="948">
        <v>1125851</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8.6999999999999993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6921819</v>
      </c>
      <c r="AB131" s="973"/>
      <c r="AC131" s="973"/>
      <c r="AD131" s="973"/>
      <c r="AE131" s="974"/>
      <c r="AF131" s="972">
        <v>6727605</v>
      </c>
      <c r="AG131" s="973"/>
      <c r="AH131" s="973"/>
      <c r="AI131" s="973"/>
      <c r="AJ131" s="974"/>
      <c r="AK131" s="972">
        <v>6858933</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9.5348347019999995</v>
      </c>
      <c r="AB132" s="1084"/>
      <c r="AC132" s="1084"/>
      <c r="AD132" s="1084"/>
      <c r="AE132" s="1085"/>
      <c r="AF132" s="1086">
        <v>7.7265980980000002</v>
      </c>
      <c r="AG132" s="1084"/>
      <c r="AH132" s="1084"/>
      <c r="AI132" s="1084"/>
      <c r="AJ132" s="1085"/>
      <c r="AK132" s="1086">
        <v>8.8754329569999992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9.8000000000000007</v>
      </c>
      <c r="AB133" s="1067"/>
      <c r="AC133" s="1067"/>
      <c r="AD133" s="1067"/>
      <c r="AE133" s="1068"/>
      <c r="AF133" s="1066">
        <v>9.1</v>
      </c>
      <c r="AG133" s="1067"/>
      <c r="AH133" s="1067"/>
      <c r="AI133" s="1067"/>
      <c r="AJ133" s="1068"/>
      <c r="AK133" s="1066">
        <v>8.6999999999999993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1Fyr3EPq1xzd61NjbbHTAsd+bng0GRflxBFTiyQ1Bo47Epg158yIt1RCFKfYGwMHZI5+8eO1uieH+OuBYqM6g==" saltValue="u2i2sbLlHlp5LtrgkHYv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SXLmuGmsO6JJT4lDZBXG0TaI/S3MZJe1PLRKSw/kT0cElKBz2I+TDa5oRfX1mUqBwqQ+9RPUkATYdrqhyMm6w==" saltValue="n8ZeRaS21uCtqXiB3yrZ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110" zoomScaleNormal="110" zoomScaleSheetLayoutView="55" workbookViewId="0">
      <selection activeCell="B2" sqref="B2"/>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V+7tUbrmeDRpBAVmFGtFgnWcyC/tM4CRG6UNuFSMpkuH69ku4eNeYMsg5v/gnGT5plrmv77d4gElK9CXCn5gQ==" saltValue="337HdH36mUcAjXQINoRi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or5UYWTkS2er0qbLniMlKHs1VTX8PPlUImUAkIeAhYFY+BGHqQsfpYWrYwxAAZxRvLRVu2xoeatD9/pU9FJbQA==" saltValue="kFJx4Z+/zMxm5aBWWT7vB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2193970</v>
      </c>
      <c r="AP9" s="274">
        <v>88609</v>
      </c>
      <c r="AQ9" s="275">
        <v>90724</v>
      </c>
      <c r="AR9" s="276">
        <v>-2.2999999999999998</v>
      </c>
    </row>
    <row r="10" spans="1:46" ht="13.5" customHeight="1" x14ac:dyDescent="0.2">
      <c r="A10" s="259"/>
      <c r="AK10" s="1103" t="s">
        <v>485</v>
      </c>
      <c r="AL10" s="1104"/>
      <c r="AM10" s="1104"/>
      <c r="AN10" s="1105"/>
      <c r="AO10" s="277">
        <v>297114</v>
      </c>
      <c r="AP10" s="277">
        <v>12000</v>
      </c>
      <c r="AQ10" s="278">
        <v>11342</v>
      </c>
      <c r="AR10" s="279">
        <v>5.8</v>
      </c>
    </row>
    <row r="11" spans="1:46" ht="13.5" customHeight="1" x14ac:dyDescent="0.2">
      <c r="A11" s="259"/>
      <c r="AK11" s="1103" t="s">
        <v>486</v>
      </c>
      <c r="AL11" s="1104"/>
      <c r="AM11" s="1104"/>
      <c r="AN11" s="1105"/>
      <c r="AO11" s="277" t="s">
        <v>487</v>
      </c>
      <c r="AP11" s="277" t="s">
        <v>487</v>
      </c>
      <c r="AQ11" s="278">
        <v>1033</v>
      </c>
      <c r="AR11" s="279" t="s">
        <v>487</v>
      </c>
    </row>
    <row r="12" spans="1:46" ht="13.5" customHeight="1" x14ac:dyDescent="0.2">
      <c r="A12" s="259"/>
      <c r="AK12" s="1103" t="s">
        <v>488</v>
      </c>
      <c r="AL12" s="1104"/>
      <c r="AM12" s="1104"/>
      <c r="AN12" s="1105"/>
      <c r="AO12" s="277" t="s">
        <v>487</v>
      </c>
      <c r="AP12" s="277" t="s">
        <v>487</v>
      </c>
      <c r="AQ12" s="278">
        <v>16</v>
      </c>
      <c r="AR12" s="279" t="s">
        <v>487</v>
      </c>
    </row>
    <row r="13" spans="1:46" ht="13.5" customHeight="1" x14ac:dyDescent="0.2">
      <c r="A13" s="259"/>
      <c r="AK13" s="1103" t="s">
        <v>489</v>
      </c>
      <c r="AL13" s="1104"/>
      <c r="AM13" s="1104"/>
      <c r="AN13" s="1105"/>
      <c r="AO13" s="277">
        <v>98916</v>
      </c>
      <c r="AP13" s="277">
        <v>3995</v>
      </c>
      <c r="AQ13" s="278">
        <v>3647</v>
      </c>
      <c r="AR13" s="279">
        <v>9.5</v>
      </c>
    </row>
    <row r="14" spans="1:46" ht="13.5" customHeight="1" x14ac:dyDescent="0.2">
      <c r="A14" s="259"/>
      <c r="AK14" s="1103" t="s">
        <v>490</v>
      </c>
      <c r="AL14" s="1104"/>
      <c r="AM14" s="1104"/>
      <c r="AN14" s="1105"/>
      <c r="AO14" s="277">
        <v>35410</v>
      </c>
      <c r="AP14" s="277">
        <v>1430</v>
      </c>
      <c r="AQ14" s="278">
        <v>1693</v>
      </c>
      <c r="AR14" s="279">
        <v>-15.5</v>
      </c>
    </row>
    <row r="15" spans="1:46" ht="13.5" customHeight="1" x14ac:dyDescent="0.2">
      <c r="A15" s="259"/>
      <c r="AK15" s="1106" t="s">
        <v>491</v>
      </c>
      <c r="AL15" s="1107"/>
      <c r="AM15" s="1107"/>
      <c r="AN15" s="1108"/>
      <c r="AO15" s="277">
        <v>-199248</v>
      </c>
      <c r="AP15" s="277">
        <v>-8047</v>
      </c>
      <c r="AQ15" s="278">
        <v>-4922</v>
      </c>
      <c r="AR15" s="279">
        <v>63.5</v>
      </c>
    </row>
    <row r="16" spans="1:46" ht="13.2" x14ac:dyDescent="0.2">
      <c r="A16" s="259"/>
      <c r="AK16" s="1106" t="s">
        <v>178</v>
      </c>
      <c r="AL16" s="1107"/>
      <c r="AM16" s="1107"/>
      <c r="AN16" s="1108"/>
      <c r="AO16" s="277">
        <v>2426162</v>
      </c>
      <c r="AP16" s="277">
        <v>97987</v>
      </c>
      <c r="AQ16" s="278">
        <v>103533</v>
      </c>
      <c r="AR16" s="279">
        <v>-5.4</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8.24</v>
      </c>
      <c r="AP21" s="290">
        <v>9.17</v>
      </c>
      <c r="AQ21" s="291">
        <v>-0.93</v>
      </c>
      <c r="AS21" s="292"/>
      <c r="AT21" s="288"/>
    </row>
    <row r="22" spans="1:46" s="260" customFormat="1" ht="13.2" x14ac:dyDescent="0.2">
      <c r="A22" s="288"/>
      <c r="AK22" s="1109" t="s">
        <v>497</v>
      </c>
      <c r="AL22" s="1110"/>
      <c r="AM22" s="1110"/>
      <c r="AN22" s="1111"/>
      <c r="AO22" s="293">
        <v>94.5</v>
      </c>
      <c r="AP22" s="294">
        <v>97.2</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1345421</v>
      </c>
      <c r="AP32" s="303">
        <v>54338</v>
      </c>
      <c r="AQ32" s="304">
        <v>59793</v>
      </c>
      <c r="AR32" s="305">
        <v>-9.1</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v>265624</v>
      </c>
      <c r="AP35" s="303">
        <v>10728</v>
      </c>
      <c r="AQ35" s="304">
        <v>14599</v>
      </c>
      <c r="AR35" s="305">
        <v>-26.5</v>
      </c>
    </row>
    <row r="36" spans="1:46" ht="27" customHeight="1" x14ac:dyDescent="0.2">
      <c r="A36" s="259"/>
      <c r="AK36" s="1117" t="s">
        <v>505</v>
      </c>
      <c r="AL36" s="1118"/>
      <c r="AM36" s="1118"/>
      <c r="AN36" s="1119"/>
      <c r="AO36" s="303">
        <v>137804</v>
      </c>
      <c r="AP36" s="303">
        <v>5566</v>
      </c>
      <c r="AQ36" s="304">
        <v>2530</v>
      </c>
      <c r="AR36" s="305">
        <v>120</v>
      </c>
    </row>
    <row r="37" spans="1:46" ht="13.5" customHeight="1" x14ac:dyDescent="0.2">
      <c r="A37" s="259"/>
      <c r="AK37" s="1117" t="s">
        <v>506</v>
      </c>
      <c r="AL37" s="1118"/>
      <c r="AM37" s="1118"/>
      <c r="AN37" s="1119"/>
      <c r="AO37" s="303">
        <v>19</v>
      </c>
      <c r="AP37" s="303">
        <v>1</v>
      </c>
      <c r="AQ37" s="304">
        <v>188</v>
      </c>
      <c r="AR37" s="305">
        <v>-99.5</v>
      </c>
    </row>
    <row r="38" spans="1:46" ht="27" customHeight="1" x14ac:dyDescent="0.2">
      <c r="A38" s="259"/>
      <c r="AK38" s="1120" t="s">
        <v>507</v>
      </c>
      <c r="AL38" s="1121"/>
      <c r="AM38" s="1121"/>
      <c r="AN38" s="1122"/>
      <c r="AO38" s="306" t="s">
        <v>487</v>
      </c>
      <c r="AP38" s="306" t="s">
        <v>487</v>
      </c>
      <c r="AQ38" s="307">
        <v>2</v>
      </c>
      <c r="AR38" s="295" t="s">
        <v>487</v>
      </c>
      <c r="AS38" s="302"/>
    </row>
    <row r="39" spans="1:46" ht="13.2" x14ac:dyDescent="0.2">
      <c r="A39" s="259"/>
      <c r="AK39" s="1120" t="s">
        <v>508</v>
      </c>
      <c r="AL39" s="1121"/>
      <c r="AM39" s="1121"/>
      <c r="AN39" s="1122"/>
      <c r="AO39" s="303">
        <v>-14257</v>
      </c>
      <c r="AP39" s="303">
        <v>-576</v>
      </c>
      <c r="AQ39" s="304">
        <v>-4866</v>
      </c>
      <c r="AR39" s="305">
        <v>-88.2</v>
      </c>
      <c r="AS39" s="302"/>
    </row>
    <row r="40" spans="1:46" ht="27" customHeight="1" x14ac:dyDescent="0.2">
      <c r="A40" s="259"/>
      <c r="AK40" s="1117" t="s">
        <v>509</v>
      </c>
      <c r="AL40" s="1118"/>
      <c r="AM40" s="1118"/>
      <c r="AN40" s="1119"/>
      <c r="AO40" s="303">
        <v>-1125851</v>
      </c>
      <c r="AP40" s="303">
        <v>-45471</v>
      </c>
      <c r="AQ40" s="304">
        <v>-49341</v>
      </c>
      <c r="AR40" s="305">
        <v>-7.8</v>
      </c>
      <c r="AS40" s="302"/>
    </row>
    <row r="41" spans="1:46" ht="13.2" x14ac:dyDescent="0.2">
      <c r="A41" s="259"/>
      <c r="AK41" s="1123" t="s">
        <v>288</v>
      </c>
      <c r="AL41" s="1124"/>
      <c r="AM41" s="1124"/>
      <c r="AN41" s="1125"/>
      <c r="AO41" s="303">
        <v>608760</v>
      </c>
      <c r="AP41" s="303">
        <v>24586</v>
      </c>
      <c r="AQ41" s="304">
        <v>22906</v>
      </c>
      <c r="AR41" s="305">
        <v>7.3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1546239</v>
      </c>
      <c r="AN51" s="325">
        <v>59597</v>
      </c>
      <c r="AO51" s="326">
        <v>-42.1</v>
      </c>
      <c r="AP51" s="327">
        <v>94081</v>
      </c>
      <c r="AQ51" s="328">
        <v>10.5</v>
      </c>
      <c r="AR51" s="329">
        <v>-52.6</v>
      </c>
    </row>
    <row r="52" spans="1:44" ht="13.2" x14ac:dyDescent="0.2">
      <c r="A52" s="259"/>
      <c r="AK52" s="330"/>
      <c r="AL52" s="331" t="s">
        <v>519</v>
      </c>
      <c r="AM52" s="332">
        <v>557422</v>
      </c>
      <c r="AN52" s="333">
        <v>21485</v>
      </c>
      <c r="AO52" s="334">
        <v>-40.9</v>
      </c>
      <c r="AP52" s="335">
        <v>48949</v>
      </c>
      <c r="AQ52" s="336">
        <v>11.5</v>
      </c>
      <c r="AR52" s="337">
        <v>-52.4</v>
      </c>
    </row>
    <row r="53" spans="1:44" ht="13.2" x14ac:dyDescent="0.2">
      <c r="A53" s="259"/>
      <c r="AK53" s="315" t="s">
        <v>520</v>
      </c>
      <c r="AL53" s="316"/>
      <c r="AM53" s="324">
        <v>2182488</v>
      </c>
      <c r="AN53" s="325">
        <v>84998</v>
      </c>
      <c r="AO53" s="326">
        <v>42.6</v>
      </c>
      <c r="AP53" s="327">
        <v>92632</v>
      </c>
      <c r="AQ53" s="328">
        <v>-1.5</v>
      </c>
      <c r="AR53" s="329">
        <v>44.1</v>
      </c>
    </row>
    <row r="54" spans="1:44" ht="13.2" x14ac:dyDescent="0.2">
      <c r="A54" s="259"/>
      <c r="AK54" s="330"/>
      <c r="AL54" s="331" t="s">
        <v>519</v>
      </c>
      <c r="AM54" s="332">
        <v>1068344</v>
      </c>
      <c r="AN54" s="333">
        <v>41607</v>
      </c>
      <c r="AO54" s="334">
        <v>93.7</v>
      </c>
      <c r="AP54" s="335">
        <v>47978</v>
      </c>
      <c r="AQ54" s="336">
        <v>-2</v>
      </c>
      <c r="AR54" s="337">
        <v>95.7</v>
      </c>
    </row>
    <row r="55" spans="1:44" ht="13.2" x14ac:dyDescent="0.2">
      <c r="A55" s="259"/>
      <c r="AK55" s="315" t="s">
        <v>521</v>
      </c>
      <c r="AL55" s="316"/>
      <c r="AM55" s="324">
        <v>1623306</v>
      </c>
      <c r="AN55" s="325">
        <v>64104</v>
      </c>
      <c r="AO55" s="326">
        <v>-24.6</v>
      </c>
      <c r="AP55" s="327">
        <v>71279</v>
      </c>
      <c r="AQ55" s="328">
        <v>-23.1</v>
      </c>
      <c r="AR55" s="329">
        <v>-1.5</v>
      </c>
    </row>
    <row r="56" spans="1:44" ht="13.2" x14ac:dyDescent="0.2">
      <c r="A56" s="259"/>
      <c r="AK56" s="330"/>
      <c r="AL56" s="331" t="s">
        <v>519</v>
      </c>
      <c r="AM56" s="332">
        <v>551268</v>
      </c>
      <c r="AN56" s="333">
        <v>21769</v>
      </c>
      <c r="AO56" s="334">
        <v>-47.7</v>
      </c>
      <c r="AP56" s="335">
        <v>36731</v>
      </c>
      <c r="AQ56" s="336">
        <v>-23.4</v>
      </c>
      <c r="AR56" s="337">
        <v>-24.3</v>
      </c>
    </row>
    <row r="57" spans="1:44" ht="13.2" x14ac:dyDescent="0.2">
      <c r="A57" s="259"/>
      <c r="AK57" s="315" t="s">
        <v>522</v>
      </c>
      <c r="AL57" s="316"/>
      <c r="AM57" s="324">
        <v>2743878</v>
      </c>
      <c r="AN57" s="325">
        <v>109361</v>
      </c>
      <c r="AO57" s="326">
        <v>70.599999999999994</v>
      </c>
      <c r="AP57" s="327">
        <v>74994</v>
      </c>
      <c r="AQ57" s="328">
        <v>5.2</v>
      </c>
      <c r="AR57" s="329">
        <v>65.400000000000006</v>
      </c>
    </row>
    <row r="58" spans="1:44" ht="13.2" x14ac:dyDescent="0.2">
      <c r="A58" s="259"/>
      <c r="AK58" s="330"/>
      <c r="AL58" s="331" t="s">
        <v>519</v>
      </c>
      <c r="AM58" s="332">
        <v>905808</v>
      </c>
      <c r="AN58" s="333">
        <v>36102</v>
      </c>
      <c r="AO58" s="334">
        <v>65.8</v>
      </c>
      <c r="AP58" s="335">
        <v>36188</v>
      </c>
      <c r="AQ58" s="336">
        <v>-1.5</v>
      </c>
      <c r="AR58" s="337">
        <v>67.3</v>
      </c>
    </row>
    <row r="59" spans="1:44" ht="13.2" x14ac:dyDescent="0.2">
      <c r="A59" s="259"/>
      <c r="AK59" s="315" t="s">
        <v>523</v>
      </c>
      <c r="AL59" s="316"/>
      <c r="AM59" s="324">
        <v>2013834</v>
      </c>
      <c r="AN59" s="325">
        <v>81334</v>
      </c>
      <c r="AO59" s="326">
        <v>-25.6</v>
      </c>
      <c r="AP59" s="327">
        <v>71849</v>
      </c>
      <c r="AQ59" s="328">
        <v>-4.2</v>
      </c>
      <c r="AR59" s="329">
        <v>-21.4</v>
      </c>
    </row>
    <row r="60" spans="1:44" ht="13.2" x14ac:dyDescent="0.2">
      <c r="A60" s="259"/>
      <c r="AK60" s="330"/>
      <c r="AL60" s="331" t="s">
        <v>519</v>
      </c>
      <c r="AM60" s="332">
        <v>768583</v>
      </c>
      <c r="AN60" s="333">
        <v>31041</v>
      </c>
      <c r="AO60" s="334">
        <v>-14</v>
      </c>
      <c r="AP60" s="335">
        <v>36144</v>
      </c>
      <c r="AQ60" s="336">
        <v>-0.1</v>
      </c>
      <c r="AR60" s="337">
        <v>-13.9</v>
      </c>
    </row>
    <row r="61" spans="1:44" ht="13.2" x14ac:dyDescent="0.2">
      <c r="A61" s="259"/>
      <c r="AK61" s="315" t="s">
        <v>524</v>
      </c>
      <c r="AL61" s="338"/>
      <c r="AM61" s="324">
        <v>2021949</v>
      </c>
      <c r="AN61" s="325">
        <v>79879</v>
      </c>
      <c r="AO61" s="326">
        <v>4.2</v>
      </c>
      <c r="AP61" s="327">
        <v>80967</v>
      </c>
      <c r="AQ61" s="339">
        <v>-2.6</v>
      </c>
      <c r="AR61" s="329">
        <v>6.8</v>
      </c>
    </row>
    <row r="62" spans="1:44" ht="13.2" x14ac:dyDescent="0.2">
      <c r="A62" s="259"/>
      <c r="AK62" s="330"/>
      <c r="AL62" s="331" t="s">
        <v>519</v>
      </c>
      <c r="AM62" s="332">
        <v>770285</v>
      </c>
      <c r="AN62" s="333">
        <v>30401</v>
      </c>
      <c r="AO62" s="334">
        <v>11.4</v>
      </c>
      <c r="AP62" s="335">
        <v>41198</v>
      </c>
      <c r="AQ62" s="336">
        <v>-3.1</v>
      </c>
      <c r="AR62" s="337">
        <v>14.5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7luTphRo2/AcSkBws087L1aOort+6sglW9rPEd+b/NA0mQk5s4ARR+7LSoLBtStyXvybYrRl+f/thoUewxNXrQ==" saltValue="caG9lrv+VfXNOZtnIzaO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e6SN/3hPIg8fMyxf6VWHLZhmz8bmhAA6GEQN0lxQox+1t2dE/MQOJD3jsAD7OcnMls40io24iwUSl5edKtlMhQ==" saltValue="fJAgxdsYICSjI7XgNG2L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41.14</v>
      </c>
      <c r="G47" s="12">
        <v>41.06</v>
      </c>
      <c r="H47" s="12">
        <v>43.69</v>
      </c>
      <c r="I47" s="12">
        <v>49.66</v>
      </c>
      <c r="J47" s="13">
        <v>52.29</v>
      </c>
    </row>
    <row r="48" spans="2:10" ht="57.75" customHeight="1" x14ac:dyDescent="0.2">
      <c r="B48" s="14"/>
      <c r="C48" s="1128" t="s">
        <v>4</v>
      </c>
      <c r="D48" s="1128"/>
      <c r="E48" s="1129"/>
      <c r="F48" s="15">
        <v>7.13</v>
      </c>
      <c r="G48" s="16">
        <v>8.1999999999999993</v>
      </c>
      <c r="H48" s="16">
        <v>10.68</v>
      </c>
      <c r="I48" s="16">
        <v>9.92</v>
      </c>
      <c r="J48" s="17">
        <v>7.48</v>
      </c>
    </row>
    <row r="49" spans="2:10" ht="57.75" customHeight="1" thickBot="1" x14ac:dyDescent="0.25">
      <c r="B49" s="18"/>
      <c r="C49" s="1130" t="s">
        <v>5</v>
      </c>
      <c r="D49" s="1130"/>
      <c r="E49" s="1131"/>
      <c r="F49" s="19">
        <v>2.31</v>
      </c>
      <c r="G49" s="20">
        <v>2.4900000000000002</v>
      </c>
      <c r="H49" s="20">
        <v>6.79</v>
      </c>
      <c r="I49" s="20">
        <v>3.79</v>
      </c>
      <c r="J49" s="21" t="s">
        <v>531</v>
      </c>
    </row>
    <row r="50" spans="2:10" ht="13.2" x14ac:dyDescent="0.2"/>
  </sheetData>
  <sheetProtection algorithmName="SHA-512" hashValue="CBAw82y/uTdgysab15uDEulC3W4jwMEBsr4lOnVMxBf3RuCfvlwOjQUBSFw1gK4cfWptafV3YGZ6w4XLCO2/uQ==" saltValue="xP6cF11zsvMnQv9xQv8w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7.03</v>
      </c>
      <c r="G34" s="33">
        <v>7.96</v>
      </c>
      <c r="H34" s="33">
        <v>9.66</v>
      </c>
      <c r="I34" s="33">
        <v>9.69</v>
      </c>
      <c r="J34" s="34">
        <v>7.43</v>
      </c>
      <c r="K34" s="22"/>
      <c r="L34" s="22"/>
      <c r="M34" s="22"/>
      <c r="N34" s="22"/>
      <c r="O34" s="22"/>
      <c r="P34" s="22"/>
    </row>
    <row r="35" spans="1:16" ht="39" customHeight="1" x14ac:dyDescent="0.2">
      <c r="A35" s="22"/>
      <c r="B35" s="35"/>
      <c r="C35" s="1132" t="s">
        <v>533</v>
      </c>
      <c r="D35" s="1132"/>
      <c r="E35" s="1133"/>
      <c r="F35" s="36">
        <v>0.37</v>
      </c>
      <c r="G35" s="37">
        <v>1.22</v>
      </c>
      <c r="H35" s="37">
        <v>1.48</v>
      </c>
      <c r="I35" s="37">
        <v>1.75</v>
      </c>
      <c r="J35" s="38">
        <v>2.56</v>
      </c>
      <c r="K35" s="22"/>
      <c r="L35" s="22"/>
      <c r="M35" s="22"/>
      <c r="N35" s="22"/>
      <c r="O35" s="22"/>
      <c r="P35" s="22"/>
    </row>
    <row r="36" spans="1:16" ht="39" customHeight="1" x14ac:dyDescent="0.2">
      <c r="A36" s="22"/>
      <c r="B36" s="35"/>
      <c r="C36" s="1132" t="s">
        <v>534</v>
      </c>
      <c r="D36" s="1132"/>
      <c r="E36" s="1133"/>
      <c r="F36" s="36">
        <v>0.09</v>
      </c>
      <c r="G36" s="37">
        <v>0.15</v>
      </c>
      <c r="H36" s="37">
        <v>0.17</v>
      </c>
      <c r="I36" s="37">
        <v>0.33</v>
      </c>
      <c r="J36" s="38">
        <v>0.83</v>
      </c>
      <c r="K36" s="22"/>
      <c r="L36" s="22"/>
      <c r="M36" s="22"/>
      <c r="N36" s="22"/>
      <c r="O36" s="22"/>
      <c r="P36" s="22"/>
    </row>
    <row r="37" spans="1:16" ht="39" customHeight="1" x14ac:dyDescent="0.2">
      <c r="A37" s="22"/>
      <c r="B37" s="35"/>
      <c r="C37" s="1132" t="s">
        <v>535</v>
      </c>
      <c r="D37" s="1132"/>
      <c r="E37" s="1133"/>
      <c r="F37" s="36">
        <v>0.15</v>
      </c>
      <c r="G37" s="37">
        <v>0.21</v>
      </c>
      <c r="H37" s="37">
        <v>0.08</v>
      </c>
      <c r="I37" s="37">
        <v>0.49</v>
      </c>
      <c r="J37" s="38">
        <v>0.77</v>
      </c>
      <c r="K37" s="22"/>
      <c r="L37" s="22"/>
      <c r="M37" s="22"/>
      <c r="N37" s="22"/>
      <c r="O37" s="22"/>
      <c r="P37" s="22"/>
    </row>
    <row r="38" spans="1:16" ht="39" customHeight="1" x14ac:dyDescent="0.2">
      <c r="A38" s="22"/>
      <c r="B38" s="35"/>
      <c r="C38" s="1132" t="s">
        <v>536</v>
      </c>
      <c r="D38" s="1132"/>
      <c r="E38" s="1133"/>
      <c r="F38" s="36">
        <v>0.08</v>
      </c>
      <c r="G38" s="37">
        <v>0.08</v>
      </c>
      <c r="H38" s="37">
        <v>0.14000000000000001</v>
      </c>
      <c r="I38" s="37">
        <v>0.2</v>
      </c>
      <c r="J38" s="38">
        <v>0.42</v>
      </c>
      <c r="K38" s="22"/>
      <c r="L38" s="22"/>
      <c r="M38" s="22"/>
      <c r="N38" s="22"/>
      <c r="O38" s="22"/>
      <c r="P38" s="22"/>
    </row>
    <row r="39" spans="1:16" ht="39" customHeight="1" x14ac:dyDescent="0.2">
      <c r="A39" s="22"/>
      <c r="B39" s="35"/>
      <c r="C39" s="1132" t="s">
        <v>537</v>
      </c>
      <c r="D39" s="1132"/>
      <c r="E39" s="1133"/>
      <c r="F39" s="36">
        <v>7.0000000000000007E-2</v>
      </c>
      <c r="G39" s="37">
        <v>0.2</v>
      </c>
      <c r="H39" s="37">
        <v>0.04</v>
      </c>
      <c r="I39" s="37">
        <v>0.21</v>
      </c>
      <c r="J39" s="38">
        <v>0.05</v>
      </c>
      <c r="K39" s="22"/>
      <c r="L39" s="22"/>
      <c r="M39" s="22"/>
      <c r="N39" s="22"/>
      <c r="O39" s="22"/>
      <c r="P39" s="22"/>
    </row>
    <row r="40" spans="1:16" ht="39" customHeight="1" x14ac:dyDescent="0.2">
      <c r="A40" s="22"/>
      <c r="B40" s="35"/>
      <c r="C40" s="1132" t="s">
        <v>538</v>
      </c>
      <c r="D40" s="1132"/>
      <c r="E40" s="1133"/>
      <c r="F40" s="36">
        <v>0.03</v>
      </c>
      <c r="G40" s="37" t="s">
        <v>539</v>
      </c>
      <c r="H40" s="37">
        <v>0.02</v>
      </c>
      <c r="I40" s="37">
        <v>0.02</v>
      </c>
      <c r="J40" s="38">
        <v>0.02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15.25</v>
      </c>
      <c r="G43" s="42">
        <v>0.53</v>
      </c>
      <c r="H43" s="42">
        <v>0.14000000000000001</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w3aErzyFH7duFOKkH3clF0nYXN0YHl3W6tH/Ao9LCw5MNRRP+NUQ/2cU965qTut3Rsf8YJzLmKOuNPDCpssyg==" saltValue="lAJUoxd35NGX8e+CVum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1431</v>
      </c>
      <c r="L45" s="58">
        <v>1444</v>
      </c>
      <c r="M45" s="58">
        <v>1426</v>
      </c>
      <c r="N45" s="58">
        <v>1437</v>
      </c>
      <c r="O45" s="59">
        <v>1345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448</v>
      </c>
      <c r="L48" s="62">
        <v>426</v>
      </c>
      <c r="M48" s="62">
        <v>441</v>
      </c>
      <c r="N48" s="62">
        <v>269</v>
      </c>
      <c r="O48" s="63">
        <v>266</v>
      </c>
      <c r="P48" s="46"/>
      <c r="Q48" s="46"/>
      <c r="R48" s="46"/>
      <c r="S48" s="46"/>
      <c r="T48" s="46"/>
      <c r="U48" s="46"/>
    </row>
    <row r="49" spans="1:21" ht="30.75" customHeight="1" x14ac:dyDescent="0.2">
      <c r="A49" s="46"/>
      <c r="B49" s="1140"/>
      <c r="C49" s="1141"/>
      <c r="D49" s="60"/>
      <c r="E49" s="1146" t="s">
        <v>14</v>
      </c>
      <c r="F49" s="1146"/>
      <c r="G49" s="1146"/>
      <c r="H49" s="1146"/>
      <c r="I49" s="1146"/>
      <c r="J49" s="1147"/>
      <c r="K49" s="61">
        <v>115</v>
      </c>
      <c r="L49" s="62">
        <v>139</v>
      </c>
      <c r="M49" s="62">
        <v>128</v>
      </c>
      <c r="N49" s="62">
        <v>132</v>
      </c>
      <c r="O49" s="63">
        <v>138</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1361</v>
      </c>
      <c r="L52" s="62">
        <v>1342</v>
      </c>
      <c r="M52" s="62">
        <v>1335</v>
      </c>
      <c r="N52" s="62">
        <v>1318</v>
      </c>
      <c r="O52" s="63">
        <v>1140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633</v>
      </c>
      <c r="L53" s="67">
        <v>667</v>
      </c>
      <c r="M53" s="67">
        <v>660</v>
      </c>
      <c r="N53" s="67">
        <v>520</v>
      </c>
      <c r="O53" s="68">
        <v>609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v>0</v>
      </c>
      <c r="L58" s="82">
        <v>0</v>
      </c>
      <c r="M58" s="82">
        <v>0</v>
      </c>
      <c r="N58" s="82">
        <v>0</v>
      </c>
      <c r="O58" s="83">
        <v>0</v>
      </c>
    </row>
    <row r="59" spans="1:21" ht="31.5" customHeight="1" x14ac:dyDescent="0.2">
      <c r="B59" s="1156"/>
      <c r="C59" s="1157"/>
      <c r="D59" s="1163" t="s">
        <v>26</v>
      </c>
      <c r="E59" s="1164"/>
      <c r="F59" s="1164"/>
      <c r="G59" s="1164"/>
      <c r="H59" s="1164"/>
      <c r="I59" s="1164"/>
      <c r="J59" s="1165"/>
      <c r="K59" s="84">
        <v>0</v>
      </c>
      <c r="L59" s="85">
        <v>0</v>
      </c>
      <c r="M59" s="85">
        <v>0</v>
      </c>
      <c r="N59" s="85">
        <v>0</v>
      </c>
      <c r="O59" s="86">
        <v>0</v>
      </c>
    </row>
    <row r="60" spans="1:21" ht="31.5" customHeight="1" thickBot="1" x14ac:dyDescent="0.25">
      <c r="B60" s="1158"/>
      <c r="C60" s="1159"/>
      <c r="D60" s="1166" t="s">
        <v>27</v>
      </c>
      <c r="E60" s="1167"/>
      <c r="F60" s="1167"/>
      <c r="G60" s="1167"/>
      <c r="H60" s="1167"/>
      <c r="I60" s="1167"/>
      <c r="J60" s="1168"/>
      <c r="K60" s="87">
        <v>0</v>
      </c>
      <c r="L60" s="88">
        <v>0</v>
      </c>
      <c r="M60" s="88">
        <v>0</v>
      </c>
      <c r="N60" s="88">
        <v>0</v>
      </c>
      <c r="O60" s="89">
        <v>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sheetData>
  <sheetProtection algorithmName="SHA-512" hashValue="hq8fS4ROMGQNGc3wQUaiR2FW1B70/ZlgO+GK36QmZfb8SOdl4nhjJfvGgoGo/mNii9GOeT64ZNSbFiPV2LY5aQ==" saltValue="TB5/VNNA+2DU7sBHfIV6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12046</v>
      </c>
      <c r="J41" s="343">
        <v>11528</v>
      </c>
      <c r="K41" s="343">
        <v>10777</v>
      </c>
      <c r="L41" s="343">
        <v>10227</v>
      </c>
      <c r="M41" s="344">
        <v>9393</v>
      </c>
    </row>
    <row r="42" spans="2:13" ht="27.75" customHeight="1" x14ac:dyDescent="0.2">
      <c r="B42" s="1171"/>
      <c r="C42" s="1172"/>
      <c r="D42" s="104"/>
      <c r="E42" s="1177" t="s">
        <v>32</v>
      </c>
      <c r="F42" s="1177"/>
      <c r="G42" s="1177"/>
      <c r="H42" s="1178"/>
      <c r="I42" s="345">
        <v>1767</v>
      </c>
      <c r="J42" s="346">
        <v>1387</v>
      </c>
      <c r="K42" s="346">
        <v>1388</v>
      </c>
      <c r="L42" s="346">
        <v>1390</v>
      </c>
      <c r="M42" s="347">
        <v>1394</v>
      </c>
    </row>
    <row r="43" spans="2:13" ht="27.75" customHeight="1" x14ac:dyDescent="0.2">
      <c r="B43" s="1171"/>
      <c r="C43" s="1172"/>
      <c r="D43" s="104"/>
      <c r="E43" s="1177" t="s">
        <v>33</v>
      </c>
      <c r="F43" s="1177"/>
      <c r="G43" s="1177"/>
      <c r="H43" s="1178"/>
      <c r="I43" s="345">
        <v>5646</v>
      </c>
      <c r="J43" s="346">
        <v>5232</v>
      </c>
      <c r="K43" s="346">
        <v>5242</v>
      </c>
      <c r="L43" s="346">
        <v>4187</v>
      </c>
      <c r="M43" s="347">
        <v>4299</v>
      </c>
    </row>
    <row r="44" spans="2:13" ht="27.75" customHeight="1" x14ac:dyDescent="0.2">
      <c r="B44" s="1171"/>
      <c r="C44" s="1172"/>
      <c r="D44" s="104"/>
      <c r="E44" s="1177" t="s">
        <v>34</v>
      </c>
      <c r="F44" s="1177"/>
      <c r="G44" s="1177"/>
      <c r="H44" s="1178"/>
      <c r="I44" s="345">
        <v>1366</v>
      </c>
      <c r="J44" s="346">
        <v>1407</v>
      </c>
      <c r="K44" s="346">
        <v>1325</v>
      </c>
      <c r="L44" s="346">
        <v>1296</v>
      </c>
      <c r="M44" s="347">
        <v>1144</v>
      </c>
    </row>
    <row r="45" spans="2:13" ht="27.75" customHeight="1" x14ac:dyDescent="0.2">
      <c r="B45" s="1171"/>
      <c r="C45" s="1172"/>
      <c r="D45" s="104"/>
      <c r="E45" s="1177" t="s">
        <v>35</v>
      </c>
      <c r="F45" s="1177"/>
      <c r="G45" s="1177"/>
      <c r="H45" s="1178"/>
      <c r="I45" s="345">
        <v>1770</v>
      </c>
      <c r="J45" s="346">
        <v>1882</v>
      </c>
      <c r="K45" s="346">
        <v>1828</v>
      </c>
      <c r="L45" s="346">
        <v>1710</v>
      </c>
      <c r="M45" s="347">
        <v>1578</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7195</v>
      </c>
      <c r="J50" s="346">
        <v>7708</v>
      </c>
      <c r="K50" s="346">
        <v>8626</v>
      </c>
      <c r="L50" s="346">
        <v>9055</v>
      </c>
      <c r="M50" s="347">
        <v>9443</v>
      </c>
    </row>
    <row r="51" spans="2:13" ht="27.75" customHeight="1" x14ac:dyDescent="0.2">
      <c r="B51" s="1171"/>
      <c r="C51" s="1172"/>
      <c r="D51" s="104"/>
      <c r="E51" s="1177" t="s">
        <v>42</v>
      </c>
      <c r="F51" s="1177"/>
      <c r="G51" s="1177"/>
      <c r="H51" s="1178"/>
      <c r="I51" s="345">
        <v>101</v>
      </c>
      <c r="J51" s="346">
        <v>88</v>
      </c>
      <c r="K51" s="346">
        <v>64</v>
      </c>
      <c r="L51" s="346">
        <v>50</v>
      </c>
      <c r="M51" s="347">
        <v>36</v>
      </c>
    </row>
    <row r="52" spans="2:13" ht="27.75" customHeight="1" x14ac:dyDescent="0.2">
      <c r="B52" s="1173"/>
      <c r="C52" s="1174"/>
      <c r="D52" s="104"/>
      <c r="E52" s="1177" t="s">
        <v>43</v>
      </c>
      <c r="F52" s="1177"/>
      <c r="G52" s="1177"/>
      <c r="H52" s="1178"/>
      <c r="I52" s="345">
        <v>11546</v>
      </c>
      <c r="J52" s="346">
        <v>11859</v>
      </c>
      <c r="K52" s="346">
        <v>11263</v>
      </c>
      <c r="L52" s="346">
        <v>10589</v>
      </c>
      <c r="M52" s="347">
        <v>9868</v>
      </c>
    </row>
    <row r="53" spans="2:13" ht="27.75" customHeight="1" thickBot="1" x14ac:dyDescent="0.25">
      <c r="B53" s="1184" t="s">
        <v>19</v>
      </c>
      <c r="C53" s="1185"/>
      <c r="D53" s="108"/>
      <c r="E53" s="1186" t="s">
        <v>44</v>
      </c>
      <c r="F53" s="1186"/>
      <c r="G53" s="1186"/>
      <c r="H53" s="1187"/>
      <c r="I53" s="348">
        <v>3752</v>
      </c>
      <c r="J53" s="349">
        <v>1781</v>
      </c>
      <c r="K53" s="349">
        <v>607</v>
      </c>
      <c r="L53" s="349">
        <v>-883</v>
      </c>
      <c r="M53" s="350">
        <v>-1539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xcDJGQW64n1pd6ZPjeNOJBoNpaAJJVJfiAfPKQPm6hz6g22C6klc/JKM0fgjzBtWey3POdZ7EZk1cEMS9pW0w==" saltValue="8J3cRpeye/b+n868YrMf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3600</v>
      </c>
      <c r="G55" s="120">
        <v>3988</v>
      </c>
      <c r="H55" s="121">
        <v>4175</v>
      </c>
    </row>
    <row r="56" spans="2:8" ht="52.5" customHeight="1" x14ac:dyDescent="0.2">
      <c r="B56" s="122"/>
      <c r="C56" s="1198" t="s">
        <v>47</v>
      </c>
      <c r="D56" s="1198"/>
      <c r="E56" s="1199"/>
      <c r="F56" s="123">
        <v>1162</v>
      </c>
      <c r="G56" s="123">
        <v>1168</v>
      </c>
      <c r="H56" s="124">
        <v>1097</v>
      </c>
    </row>
    <row r="57" spans="2:8" ht="53.25" customHeight="1" x14ac:dyDescent="0.2">
      <c r="B57" s="122"/>
      <c r="C57" s="1200" t="s">
        <v>48</v>
      </c>
      <c r="D57" s="1200"/>
      <c r="E57" s="1201"/>
      <c r="F57" s="125">
        <v>5103</v>
      </c>
      <c r="G57" s="125">
        <v>5109</v>
      </c>
      <c r="H57" s="126">
        <v>5255</v>
      </c>
    </row>
    <row r="58" spans="2:8" ht="45.75" customHeight="1" x14ac:dyDescent="0.2">
      <c r="B58" s="127"/>
      <c r="C58" s="1188" t="s">
        <v>560</v>
      </c>
      <c r="D58" s="1189"/>
      <c r="E58" s="1190"/>
      <c r="F58" s="128">
        <v>1092</v>
      </c>
      <c r="G58" s="128">
        <v>1493</v>
      </c>
      <c r="H58" s="129">
        <v>1894</v>
      </c>
    </row>
    <row r="59" spans="2:8" ht="45.75" customHeight="1" x14ac:dyDescent="0.2">
      <c r="B59" s="127"/>
      <c r="C59" s="1188" t="s">
        <v>562</v>
      </c>
      <c r="D59" s="1189"/>
      <c r="E59" s="1190"/>
      <c r="F59" s="128">
        <v>1374</v>
      </c>
      <c r="G59" s="128">
        <v>1344</v>
      </c>
      <c r="H59" s="129">
        <v>1219</v>
      </c>
    </row>
    <row r="60" spans="2:8" ht="45.75" customHeight="1" x14ac:dyDescent="0.2">
      <c r="B60" s="127"/>
      <c r="C60" s="1188" t="s">
        <v>561</v>
      </c>
      <c r="D60" s="1189"/>
      <c r="E60" s="1190"/>
      <c r="F60" s="128">
        <v>1452</v>
      </c>
      <c r="G60" s="128">
        <v>1089</v>
      </c>
      <c r="H60" s="129">
        <v>1030</v>
      </c>
    </row>
    <row r="61" spans="2:8" ht="45.75" customHeight="1" x14ac:dyDescent="0.2">
      <c r="B61" s="127"/>
      <c r="C61" s="1188" t="s">
        <v>563</v>
      </c>
      <c r="D61" s="1189"/>
      <c r="E61" s="1190"/>
      <c r="F61" s="128">
        <v>418</v>
      </c>
      <c r="G61" s="128">
        <v>388</v>
      </c>
      <c r="H61" s="129">
        <v>359</v>
      </c>
    </row>
    <row r="62" spans="2:8" ht="45.75" customHeight="1" thickBot="1" x14ac:dyDescent="0.25">
      <c r="B62" s="130"/>
      <c r="C62" s="1191" t="s">
        <v>564</v>
      </c>
      <c r="D62" s="1192"/>
      <c r="E62" s="1193"/>
      <c r="F62" s="131">
        <v>214</v>
      </c>
      <c r="G62" s="131">
        <v>214</v>
      </c>
      <c r="H62" s="132">
        <v>214</v>
      </c>
    </row>
    <row r="63" spans="2:8" ht="52.5" customHeight="1" thickBot="1" x14ac:dyDescent="0.25">
      <c r="B63" s="133"/>
      <c r="C63" s="1194" t="s">
        <v>49</v>
      </c>
      <c r="D63" s="1194"/>
      <c r="E63" s="1195"/>
      <c r="F63" s="134">
        <v>9866</v>
      </c>
      <c r="G63" s="134">
        <v>10265</v>
      </c>
      <c r="H63" s="135">
        <v>10527</v>
      </c>
    </row>
    <row r="64" spans="2:8" ht="13.2" x14ac:dyDescent="0.2"/>
  </sheetData>
  <sheetProtection algorithmName="SHA-512" hashValue="lGhRQDjnbsEPlzcCubExvLoIyQFL5KBYTfSE6YecZ8Pyuo2qftPjdIK1cnIOSnVoCL15kv6WGpfJoREwVz8z6A==" saltValue="0LQ4tPDXNaeMJo4MNMCZ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59597</v>
      </c>
      <c r="E3" s="154"/>
      <c r="F3" s="155">
        <v>94081</v>
      </c>
      <c r="G3" s="156"/>
      <c r="H3" s="157"/>
    </row>
    <row r="4" spans="1:8" x14ac:dyDescent="0.2">
      <c r="A4" s="158"/>
      <c r="B4" s="159"/>
      <c r="C4" s="160"/>
      <c r="D4" s="161">
        <v>21485</v>
      </c>
      <c r="E4" s="162"/>
      <c r="F4" s="163">
        <v>48949</v>
      </c>
      <c r="G4" s="164"/>
      <c r="H4" s="165"/>
    </row>
    <row r="5" spans="1:8" x14ac:dyDescent="0.2">
      <c r="A5" s="146" t="s">
        <v>520</v>
      </c>
      <c r="B5" s="151"/>
      <c r="C5" s="152"/>
      <c r="D5" s="153">
        <v>84998</v>
      </c>
      <c r="E5" s="154"/>
      <c r="F5" s="155">
        <v>92632</v>
      </c>
      <c r="G5" s="156"/>
      <c r="H5" s="157"/>
    </row>
    <row r="6" spans="1:8" x14ac:dyDescent="0.2">
      <c r="A6" s="158"/>
      <c r="B6" s="159"/>
      <c r="C6" s="160"/>
      <c r="D6" s="161">
        <v>41607</v>
      </c>
      <c r="E6" s="162"/>
      <c r="F6" s="163">
        <v>47978</v>
      </c>
      <c r="G6" s="164"/>
      <c r="H6" s="165"/>
    </row>
    <row r="7" spans="1:8" x14ac:dyDescent="0.2">
      <c r="A7" s="146" t="s">
        <v>521</v>
      </c>
      <c r="B7" s="151"/>
      <c r="C7" s="152"/>
      <c r="D7" s="153">
        <v>64104</v>
      </c>
      <c r="E7" s="154"/>
      <c r="F7" s="155">
        <v>71279</v>
      </c>
      <c r="G7" s="156"/>
      <c r="H7" s="157"/>
    </row>
    <row r="8" spans="1:8" x14ac:dyDescent="0.2">
      <c r="A8" s="158"/>
      <c r="B8" s="159"/>
      <c r="C8" s="160"/>
      <c r="D8" s="161">
        <v>21769</v>
      </c>
      <c r="E8" s="162"/>
      <c r="F8" s="163">
        <v>36731</v>
      </c>
      <c r="G8" s="164"/>
      <c r="H8" s="165"/>
    </row>
    <row r="9" spans="1:8" x14ac:dyDescent="0.2">
      <c r="A9" s="146" t="s">
        <v>522</v>
      </c>
      <c r="B9" s="151"/>
      <c r="C9" s="152"/>
      <c r="D9" s="153">
        <v>109361</v>
      </c>
      <c r="E9" s="154"/>
      <c r="F9" s="155">
        <v>74994</v>
      </c>
      <c r="G9" s="156"/>
      <c r="H9" s="157"/>
    </row>
    <row r="10" spans="1:8" x14ac:dyDescent="0.2">
      <c r="A10" s="158"/>
      <c r="B10" s="159"/>
      <c r="C10" s="160"/>
      <c r="D10" s="161">
        <v>36102</v>
      </c>
      <c r="E10" s="162"/>
      <c r="F10" s="163">
        <v>36188</v>
      </c>
      <c r="G10" s="164"/>
      <c r="H10" s="165"/>
    </row>
    <row r="11" spans="1:8" x14ac:dyDescent="0.2">
      <c r="A11" s="146" t="s">
        <v>523</v>
      </c>
      <c r="B11" s="151"/>
      <c r="C11" s="152"/>
      <c r="D11" s="153">
        <v>81334</v>
      </c>
      <c r="E11" s="154"/>
      <c r="F11" s="155">
        <v>71849</v>
      </c>
      <c r="G11" s="156"/>
      <c r="H11" s="157"/>
    </row>
    <row r="12" spans="1:8" x14ac:dyDescent="0.2">
      <c r="A12" s="158"/>
      <c r="B12" s="159"/>
      <c r="C12" s="166"/>
      <c r="D12" s="161">
        <v>31041</v>
      </c>
      <c r="E12" s="162"/>
      <c r="F12" s="163">
        <v>36144</v>
      </c>
      <c r="G12" s="164"/>
      <c r="H12" s="165"/>
    </row>
    <row r="13" spans="1:8" x14ac:dyDescent="0.2">
      <c r="A13" s="146"/>
      <c r="B13" s="151"/>
      <c r="C13" s="152"/>
      <c r="D13" s="153">
        <v>79879</v>
      </c>
      <c r="E13" s="154"/>
      <c r="F13" s="155">
        <v>80967</v>
      </c>
      <c r="G13" s="167"/>
      <c r="H13" s="157"/>
    </row>
    <row r="14" spans="1:8" x14ac:dyDescent="0.2">
      <c r="A14" s="158"/>
      <c r="B14" s="159"/>
      <c r="C14" s="160"/>
      <c r="D14" s="161">
        <v>30401</v>
      </c>
      <c r="E14" s="162"/>
      <c r="F14" s="163">
        <v>41198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7.13</v>
      </c>
      <c r="C19" s="168">
        <f>ROUND(VALUE(SUBSTITUTE(実質収支比率等に係る経年分析!G$48,"▲","-")),2)</f>
        <v>8.1999999999999993</v>
      </c>
      <c r="D19" s="168">
        <f>ROUND(VALUE(SUBSTITUTE(実質収支比率等に係る経年分析!H$48,"▲","-")),2)</f>
        <v>10.68</v>
      </c>
      <c r="E19" s="168">
        <f>ROUND(VALUE(SUBSTITUTE(実質収支比率等に係る経年分析!I$48,"▲","-")),2)</f>
        <v>9.92</v>
      </c>
      <c r="F19" s="168">
        <f>ROUND(VALUE(SUBSTITUTE(実質収支比率等に係る経年分析!J$48,"▲","-")),2)</f>
        <v>7.48</v>
      </c>
    </row>
    <row r="20" spans="1:11" x14ac:dyDescent="0.2">
      <c r="A20" s="168" t="s">
        <v>53</v>
      </c>
      <c r="B20" s="168">
        <f>ROUND(VALUE(SUBSTITUTE(実質収支比率等に係る経年分析!F$47,"▲","-")),2)</f>
        <v>41.14</v>
      </c>
      <c r="C20" s="168">
        <f>ROUND(VALUE(SUBSTITUTE(実質収支比率等に係る経年分析!G$47,"▲","-")),2)</f>
        <v>41.06</v>
      </c>
      <c r="D20" s="168">
        <f>ROUND(VALUE(SUBSTITUTE(実質収支比率等に係る経年分析!H$47,"▲","-")),2)</f>
        <v>43.69</v>
      </c>
      <c r="E20" s="168">
        <f>ROUND(VALUE(SUBSTITUTE(実質収支比率等に係る経年分析!I$47,"▲","-")),2)</f>
        <v>49.66</v>
      </c>
      <c r="F20" s="168">
        <f>ROUND(VALUE(SUBSTITUTE(実質収支比率等に係る経年分析!J$47,"▲","-")),2)</f>
        <v>52.29</v>
      </c>
    </row>
    <row r="21" spans="1:11" x14ac:dyDescent="0.2">
      <c r="A21" s="168" t="s">
        <v>54</v>
      </c>
      <c r="B21" s="168">
        <f>IF(ISNUMBER(VALUE(SUBSTITUTE(実質収支比率等に係る経年分析!F$49,"▲","-"))),ROUND(VALUE(SUBSTITUTE(実質収支比率等に係る経年分析!F$49,"▲","-")),2),NA())</f>
        <v>2.31</v>
      </c>
      <c r="C21" s="168">
        <f>IF(ISNUMBER(VALUE(SUBSTITUTE(実質収支比率等に係る経年分析!G$49,"▲","-"))),ROUND(VALUE(SUBSTITUTE(実質収支比率等に係る経年分析!G$49,"▲","-")),2),NA())</f>
        <v>2.4900000000000002</v>
      </c>
      <c r="D21" s="168">
        <f>IF(ISNUMBER(VALUE(SUBSTITUTE(実質収支比率等に係る経年分析!H$49,"▲","-"))),ROUND(VALUE(SUBSTITUTE(実質収支比率等に係る経年分析!H$49,"▲","-")),2),NA())</f>
        <v>6.79</v>
      </c>
      <c r="E21" s="168">
        <f>IF(ISNUMBER(VALUE(SUBSTITUTE(実質収支比率等に係る経年分析!I$49,"▲","-"))),ROUND(VALUE(SUBSTITUTE(実質収支比率等に係る経年分析!I$49,"▲","-")),2),NA())</f>
        <v>3.79</v>
      </c>
      <c r="F21" s="168">
        <f>IF(ISNUMBER(VALUE(SUBSTITUTE(実質収支比率等に係る経年分析!J$49,"▲","-"))),ROUND(VALUE(SUBSTITUTE(実質収支比率等に係る経年分析!J$49,"▲","-")),2),NA())</f>
        <v>-0.15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0.14000000000000001</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嬉野市後期高齢者医療特別会計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嬉野市嬉野都市計画事業嬉野温泉駅周辺土地区画整理事業費特別会計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嬉野市下水道事業会計（特定地域生活排水処理事業）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0.42</v>
      </c>
    </row>
    <row r="33" spans="1:16" x14ac:dyDescent="0.2">
      <c r="A33" s="169" t="str">
        <f>IF(連結実質赤字比率に係る赤字・黒字の構成分析!C$37="",NA(),連結実質赤字比率に係る赤字・黒字の構成分析!C$37)</f>
        <v>嬉野市下水道事業会計（公共下水道事業）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嬉野市下水道事業会計（農業集落排水事業）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0.83</v>
      </c>
    </row>
    <row r="35" spans="1:16" x14ac:dyDescent="0.2">
      <c r="A35" s="169" t="str">
        <f>IF(連結実質赤字比率に係る赤字・黒字の構成分析!C$35="",NA(),連結実質赤字比率に係る赤字・黒字の構成分析!C$35)</f>
        <v>嬉野市国民健康保険特別会計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1361</v>
      </c>
      <c r="E42" s="170"/>
      <c r="F42" s="170"/>
      <c r="G42" s="170">
        <f>'実質公債費比率（分子）の構造'!L$52</f>
        <v>1342</v>
      </c>
      <c r="H42" s="170"/>
      <c r="I42" s="170"/>
      <c r="J42" s="170">
        <f>'実質公債費比率（分子）の構造'!M$52</f>
        <v>1335</v>
      </c>
      <c r="K42" s="170"/>
      <c r="L42" s="170"/>
      <c r="M42" s="170">
        <f>'実質公債費比率（分子）の構造'!N$52</f>
        <v>1318</v>
      </c>
      <c r="N42" s="170"/>
      <c r="O42" s="170"/>
      <c r="P42" s="170">
        <f>'実質公債費比率（分子）の構造'!O$52</f>
        <v>1140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115</v>
      </c>
      <c r="C45" s="170"/>
      <c r="D45" s="170"/>
      <c r="E45" s="170">
        <f>'実質公債費比率（分子）の構造'!L$49</f>
        <v>139</v>
      </c>
      <c r="F45" s="170"/>
      <c r="G45" s="170"/>
      <c r="H45" s="170">
        <f>'実質公債費比率（分子）の構造'!M$49</f>
        <v>128</v>
      </c>
      <c r="I45" s="170"/>
      <c r="J45" s="170"/>
      <c r="K45" s="170">
        <f>'実質公債費比率（分子）の構造'!N$49</f>
        <v>132</v>
      </c>
      <c r="L45" s="170"/>
      <c r="M45" s="170"/>
      <c r="N45" s="170">
        <f>'実質公債費比率（分子）の構造'!O$49</f>
        <v>138</v>
      </c>
      <c r="O45" s="170"/>
      <c r="P45" s="170"/>
    </row>
    <row r="46" spans="1:16" x14ac:dyDescent="0.2">
      <c r="A46" s="170" t="s">
        <v>64</v>
      </c>
      <c r="B46" s="170">
        <f>'実質公債費比率（分子）の構造'!K$48</f>
        <v>448</v>
      </c>
      <c r="C46" s="170"/>
      <c r="D46" s="170"/>
      <c r="E46" s="170">
        <f>'実質公債費比率（分子）の構造'!L$48</f>
        <v>426</v>
      </c>
      <c r="F46" s="170"/>
      <c r="G46" s="170"/>
      <c r="H46" s="170">
        <f>'実質公債費比率（分子）の構造'!M$48</f>
        <v>441</v>
      </c>
      <c r="I46" s="170"/>
      <c r="J46" s="170"/>
      <c r="K46" s="170">
        <f>'実質公債費比率（分子）の構造'!N$48</f>
        <v>269</v>
      </c>
      <c r="L46" s="170"/>
      <c r="M46" s="170"/>
      <c r="N46" s="170">
        <f>'実質公債費比率（分子）の構造'!O$48</f>
        <v>266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1431</v>
      </c>
      <c r="C49" s="170"/>
      <c r="D49" s="170"/>
      <c r="E49" s="170">
        <f>'実質公債費比率（分子）の構造'!L$45</f>
        <v>1444</v>
      </c>
      <c r="F49" s="170"/>
      <c r="G49" s="170"/>
      <c r="H49" s="170">
        <f>'実質公債費比率（分子）の構造'!M$45</f>
        <v>1426</v>
      </c>
      <c r="I49" s="170"/>
      <c r="J49" s="170"/>
      <c r="K49" s="170">
        <f>'実質公債費比率（分子）の構造'!N$45</f>
        <v>1437</v>
      </c>
      <c r="L49" s="170"/>
      <c r="M49" s="170"/>
      <c r="N49" s="170">
        <f>'実質公債費比率（分子）の構造'!O$45</f>
        <v>1345</v>
      </c>
      <c r="O49" s="170"/>
      <c r="P49" s="170"/>
    </row>
    <row r="50" spans="1:16" x14ac:dyDescent="0.2">
      <c r="A50" s="170" t="s">
        <v>67</v>
      </c>
      <c r="B50" s="170" t="e">
        <f>NA()</f>
        <v>#N/A</v>
      </c>
      <c r="C50" s="170">
        <f>IF(ISNUMBER('実質公債費比率（分子）の構造'!K$53),'実質公債費比率（分子）の構造'!K$53,NA())</f>
        <v>633</v>
      </c>
      <c r="D50" s="170" t="e">
        <f>NA()</f>
        <v>#N/A</v>
      </c>
      <c r="E50" s="170" t="e">
        <f>NA()</f>
        <v>#N/A</v>
      </c>
      <c r="F50" s="170">
        <f>IF(ISNUMBER('実質公債費比率（分子）の構造'!L$53),'実質公債費比率（分子）の構造'!L$53,NA())</f>
        <v>667</v>
      </c>
      <c r="G50" s="170" t="e">
        <f>NA()</f>
        <v>#N/A</v>
      </c>
      <c r="H50" s="170" t="e">
        <f>NA()</f>
        <v>#N/A</v>
      </c>
      <c r="I50" s="170">
        <f>IF(ISNUMBER('実質公債費比率（分子）の構造'!M$53),'実質公債費比率（分子）の構造'!M$53,NA())</f>
        <v>660</v>
      </c>
      <c r="J50" s="170" t="e">
        <f>NA()</f>
        <v>#N/A</v>
      </c>
      <c r="K50" s="170" t="e">
        <f>NA()</f>
        <v>#N/A</v>
      </c>
      <c r="L50" s="170">
        <f>IF(ISNUMBER('実質公債費比率（分子）の構造'!N$53),'実質公債費比率（分子）の構造'!N$53,NA())</f>
        <v>520</v>
      </c>
      <c r="M50" s="170" t="e">
        <f>NA()</f>
        <v>#N/A</v>
      </c>
      <c r="N50" s="170" t="e">
        <f>NA()</f>
        <v>#N/A</v>
      </c>
      <c r="O50" s="170">
        <f>IF(ISNUMBER('実質公債費比率（分子）の構造'!O$53),'実質公債費比率（分子）の構造'!O$53,NA())</f>
        <v>609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11546</v>
      </c>
      <c r="E56" s="169"/>
      <c r="F56" s="169"/>
      <c r="G56" s="169">
        <f>'将来負担比率（分子）の構造'!J$52</f>
        <v>11859</v>
      </c>
      <c r="H56" s="169"/>
      <c r="I56" s="169"/>
      <c r="J56" s="169">
        <f>'将来負担比率（分子）の構造'!K$52</f>
        <v>11263</v>
      </c>
      <c r="K56" s="169"/>
      <c r="L56" s="169"/>
      <c r="M56" s="169">
        <f>'将来負担比率（分子）の構造'!L$52</f>
        <v>10589</v>
      </c>
      <c r="N56" s="169"/>
      <c r="O56" s="169"/>
      <c r="P56" s="169">
        <f>'将来負担比率（分子）の構造'!M$52</f>
        <v>9868</v>
      </c>
    </row>
    <row r="57" spans="1:16" x14ac:dyDescent="0.2">
      <c r="A57" s="169" t="s">
        <v>42</v>
      </c>
      <c r="B57" s="169"/>
      <c r="C57" s="169"/>
      <c r="D57" s="169">
        <f>'将来負担比率（分子）の構造'!I$51</f>
        <v>101</v>
      </c>
      <c r="E57" s="169"/>
      <c r="F57" s="169"/>
      <c r="G57" s="169">
        <f>'将来負担比率（分子）の構造'!J$51</f>
        <v>88</v>
      </c>
      <c r="H57" s="169"/>
      <c r="I57" s="169"/>
      <c r="J57" s="169">
        <f>'将来負担比率（分子）の構造'!K$51</f>
        <v>64</v>
      </c>
      <c r="K57" s="169"/>
      <c r="L57" s="169"/>
      <c r="M57" s="169">
        <f>'将来負担比率（分子）の構造'!L$51</f>
        <v>50</v>
      </c>
      <c r="N57" s="169"/>
      <c r="O57" s="169"/>
      <c r="P57" s="169">
        <f>'将来負担比率（分子）の構造'!M$51</f>
        <v>36</v>
      </c>
    </row>
    <row r="58" spans="1:16" x14ac:dyDescent="0.2">
      <c r="A58" s="169" t="s">
        <v>41</v>
      </c>
      <c r="B58" s="169"/>
      <c r="C58" s="169"/>
      <c r="D58" s="169">
        <f>'将来負担比率（分子）の構造'!I$50</f>
        <v>7195</v>
      </c>
      <c r="E58" s="169"/>
      <c r="F58" s="169"/>
      <c r="G58" s="169">
        <f>'将来負担比率（分子）の構造'!J$50</f>
        <v>7708</v>
      </c>
      <c r="H58" s="169"/>
      <c r="I58" s="169"/>
      <c r="J58" s="169">
        <f>'将来負担比率（分子）の構造'!K$50</f>
        <v>8626</v>
      </c>
      <c r="K58" s="169"/>
      <c r="L58" s="169"/>
      <c r="M58" s="169">
        <f>'将来負担比率（分子）の構造'!L$50</f>
        <v>9055</v>
      </c>
      <c r="N58" s="169"/>
      <c r="O58" s="169"/>
      <c r="P58" s="169">
        <f>'将来負担比率（分子）の構造'!M$50</f>
        <v>9443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1770</v>
      </c>
      <c r="C62" s="169"/>
      <c r="D62" s="169"/>
      <c r="E62" s="169">
        <f>'将来負担比率（分子）の構造'!J$45</f>
        <v>1882</v>
      </c>
      <c r="F62" s="169"/>
      <c r="G62" s="169"/>
      <c r="H62" s="169">
        <f>'将来負担比率（分子）の構造'!K$45</f>
        <v>1828</v>
      </c>
      <c r="I62" s="169"/>
      <c r="J62" s="169"/>
      <c r="K62" s="169">
        <f>'将来負担比率（分子）の構造'!L$45</f>
        <v>1710</v>
      </c>
      <c r="L62" s="169"/>
      <c r="M62" s="169"/>
      <c r="N62" s="169">
        <f>'将来負担比率（分子）の構造'!M$45</f>
        <v>1578</v>
      </c>
      <c r="O62" s="169"/>
      <c r="P62" s="169"/>
    </row>
    <row r="63" spans="1:16" x14ac:dyDescent="0.2">
      <c r="A63" s="169" t="s">
        <v>34</v>
      </c>
      <c r="B63" s="169">
        <f>'将来負担比率（分子）の構造'!I$44</f>
        <v>1366</v>
      </c>
      <c r="C63" s="169"/>
      <c r="D63" s="169"/>
      <c r="E63" s="169">
        <f>'将来負担比率（分子）の構造'!J$44</f>
        <v>1407</v>
      </c>
      <c r="F63" s="169"/>
      <c r="G63" s="169"/>
      <c r="H63" s="169">
        <f>'将来負担比率（分子）の構造'!K$44</f>
        <v>1325</v>
      </c>
      <c r="I63" s="169"/>
      <c r="J63" s="169"/>
      <c r="K63" s="169">
        <f>'将来負担比率（分子）の構造'!L$44</f>
        <v>1296</v>
      </c>
      <c r="L63" s="169"/>
      <c r="M63" s="169"/>
      <c r="N63" s="169">
        <f>'将来負担比率（分子）の構造'!M$44</f>
        <v>1144</v>
      </c>
      <c r="O63" s="169"/>
      <c r="P63" s="169"/>
    </row>
    <row r="64" spans="1:16" x14ac:dyDescent="0.2">
      <c r="A64" s="169" t="s">
        <v>33</v>
      </c>
      <c r="B64" s="169">
        <f>'将来負担比率（分子）の構造'!I$43</f>
        <v>5646</v>
      </c>
      <c r="C64" s="169"/>
      <c r="D64" s="169"/>
      <c r="E64" s="169">
        <f>'将来負担比率（分子）の構造'!J$43</f>
        <v>5232</v>
      </c>
      <c r="F64" s="169"/>
      <c r="G64" s="169"/>
      <c r="H64" s="169">
        <f>'将来負担比率（分子）の構造'!K$43</f>
        <v>5242</v>
      </c>
      <c r="I64" s="169"/>
      <c r="J64" s="169"/>
      <c r="K64" s="169">
        <f>'将来負担比率（分子）の構造'!L$43</f>
        <v>4187</v>
      </c>
      <c r="L64" s="169"/>
      <c r="M64" s="169"/>
      <c r="N64" s="169">
        <f>'将来負担比率（分子）の構造'!M$43</f>
        <v>4299</v>
      </c>
      <c r="O64" s="169"/>
      <c r="P64" s="169"/>
    </row>
    <row r="65" spans="1:16" x14ac:dyDescent="0.2">
      <c r="A65" s="169" t="s">
        <v>32</v>
      </c>
      <c r="B65" s="169">
        <f>'将来負担比率（分子）の構造'!I$42</f>
        <v>1767</v>
      </c>
      <c r="C65" s="169"/>
      <c r="D65" s="169"/>
      <c r="E65" s="169">
        <f>'将来負担比率（分子）の構造'!J$42</f>
        <v>1387</v>
      </c>
      <c r="F65" s="169"/>
      <c r="G65" s="169"/>
      <c r="H65" s="169">
        <f>'将来負担比率（分子）の構造'!K$42</f>
        <v>1388</v>
      </c>
      <c r="I65" s="169"/>
      <c r="J65" s="169"/>
      <c r="K65" s="169">
        <f>'将来負担比率（分子）の構造'!L$42</f>
        <v>1390</v>
      </c>
      <c r="L65" s="169"/>
      <c r="M65" s="169"/>
      <c r="N65" s="169">
        <f>'将来負担比率（分子）の構造'!M$42</f>
        <v>1394</v>
      </c>
      <c r="O65" s="169"/>
      <c r="P65" s="169"/>
    </row>
    <row r="66" spans="1:16" x14ac:dyDescent="0.2">
      <c r="A66" s="169" t="s">
        <v>31</v>
      </c>
      <c r="B66" s="169">
        <f>'将来負担比率（分子）の構造'!I$41</f>
        <v>12046</v>
      </c>
      <c r="C66" s="169"/>
      <c r="D66" s="169"/>
      <c r="E66" s="169">
        <f>'将来負担比率（分子）の構造'!J$41</f>
        <v>11528</v>
      </c>
      <c r="F66" s="169"/>
      <c r="G66" s="169"/>
      <c r="H66" s="169">
        <f>'将来負担比率（分子）の構造'!K$41</f>
        <v>10777</v>
      </c>
      <c r="I66" s="169"/>
      <c r="J66" s="169"/>
      <c r="K66" s="169">
        <f>'将来負担比率（分子）の構造'!L$41</f>
        <v>10227</v>
      </c>
      <c r="L66" s="169"/>
      <c r="M66" s="169"/>
      <c r="N66" s="169">
        <f>'将来負担比率（分子）の構造'!M$41</f>
        <v>9393</v>
      </c>
      <c r="O66" s="169"/>
      <c r="P66" s="169"/>
    </row>
    <row r="67" spans="1:16" x14ac:dyDescent="0.2">
      <c r="A67" s="169" t="s">
        <v>71</v>
      </c>
      <c r="B67" s="169" t="e">
        <f>NA()</f>
        <v>#N/A</v>
      </c>
      <c r="C67" s="169">
        <f>IF(ISNUMBER('将来負担比率（分子）の構造'!I$53), IF('将来負担比率（分子）の構造'!I$53 &lt; 0, 0, '将来負担比率（分子）の構造'!I$53), NA())</f>
        <v>3752</v>
      </c>
      <c r="D67" s="169" t="e">
        <f>NA()</f>
        <v>#N/A</v>
      </c>
      <c r="E67" s="169" t="e">
        <f>NA()</f>
        <v>#N/A</v>
      </c>
      <c r="F67" s="169">
        <f>IF(ISNUMBER('将来負担比率（分子）の構造'!J$53), IF('将来負担比率（分子）の構造'!J$53 &lt; 0, 0, '将来負担比率（分子）の構造'!J$53), NA())</f>
        <v>1781</v>
      </c>
      <c r="G67" s="169" t="e">
        <f>NA()</f>
        <v>#N/A</v>
      </c>
      <c r="H67" s="169" t="e">
        <f>NA()</f>
        <v>#N/A</v>
      </c>
      <c r="I67" s="169">
        <f>IF(ISNUMBER('将来負担比率（分子）の構造'!K$53), IF('将来負担比率（分子）の構造'!K$53 &lt; 0, 0, '将来負担比率（分子）の構造'!K$53), NA())</f>
        <v>607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3600</v>
      </c>
      <c r="C72" s="173">
        <f>基金残高に係る経年分析!G55</f>
        <v>3988</v>
      </c>
      <c r="D72" s="173">
        <f>基金残高に係る経年分析!H55</f>
        <v>4175</v>
      </c>
    </row>
    <row r="73" spans="1:16" x14ac:dyDescent="0.2">
      <c r="A73" s="172" t="s">
        <v>74</v>
      </c>
      <c r="B73" s="173">
        <f>基金残高に係る経年分析!F56</f>
        <v>1162</v>
      </c>
      <c r="C73" s="173">
        <f>基金残高に係る経年分析!G56</f>
        <v>1168</v>
      </c>
      <c r="D73" s="173">
        <f>基金残高に係る経年分析!H56</f>
        <v>1097</v>
      </c>
    </row>
    <row r="74" spans="1:16" x14ac:dyDescent="0.2">
      <c r="A74" s="172" t="s">
        <v>75</v>
      </c>
      <c r="B74" s="173">
        <f>基金残高に係る経年分析!F57</f>
        <v>5103</v>
      </c>
      <c r="C74" s="173">
        <f>基金残高に係る経年分析!G57</f>
        <v>5109</v>
      </c>
      <c r="D74" s="173">
        <f>基金残高に係る経年分析!H57</f>
        <v>5255</v>
      </c>
    </row>
  </sheetData>
  <sheetProtection algorithmName="SHA-512" hashValue="UFzA+OzVicYcaf/43eeHJjEd13k4hy4ylvipc/h+t/6F+Sfa3C2Rd8cMhNEbPN9Fqcc18wrUjlFKGRIWjjV10Q==" saltValue="OvzrUMTW5ZuLqovROzct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性質別歳出決算分析表（住民一人当たりのコスト）</vt:lpstr>
      <vt:lpstr>経常経費分析表（人件費・公債費・普通建設事業費の分析）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2025-03-05T05:01:17Z</cp:lastPrinted>
  <dcterms:created xsi:type="dcterms:W3CDTF">2025-02-19T05:02:15Z</dcterms:created>
  <dcterms:modified xsi:type="dcterms:W3CDTF">2025-03-18T07:39:23Z</dcterms:modified>
  <cp:category/>
</cp:coreProperties>
</file>