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08佐賀県人口移動調査\02 人口年報☆\R7_佐賀県の人口(年報）\HP用\HP掲載Excel\"/>
    </mc:Choice>
  </mc:AlternateContent>
  <xr:revisionPtr revIDLastSave="0" documentId="13_ncr:1_{0A8D19B8-5BC0-42A3-BC61-A4721831E32E}" xr6:coauthVersionLast="47" xr6:coauthVersionMax="47" xr10:uidLastSave="{00000000-0000-0000-0000-000000000000}"/>
  <bookViews>
    <workbookView xWindow="-110" yWindow="-110" windowWidth="25820" windowHeight="13900" tabRatio="905" xr2:uid="{00000000-000D-0000-FFFF-FFFF00000000}"/>
  </bookViews>
  <sheets>
    <sheet name="概要６　社会動態（市町別社会動態、県外転入・転出者数）" sheetId="16" r:id="rId1"/>
    <sheet name="概要６ 社会動態（月別県外転入・転出者、市町別社会動態率） " sheetId="17" r:id="rId2"/>
    <sheet name="6 社会動態データ" sheetId="22" state="hidden" r:id="rId3"/>
    <sheet name="図ー２データ" sheetId="6" state="hidden" r:id="rId4"/>
    <sheet name="表－１３データ" sheetId="19" state="hidden" r:id="rId5"/>
    <sheet name="表－１３データ (2)" sheetId="26" state="hidden" r:id="rId6"/>
    <sheet name="概要６　社会動態（年齢別移動状況）　概要７　世帯（世帯数）" sheetId="3" r:id="rId7"/>
    <sheet name="概要７　世帯（世帯数、１世帯あたりの平均人員）" sheetId="20" r:id="rId8"/>
    <sheet name="年齢別移動データ（概要6本文）" sheetId="14" state="hidden" r:id="rId9"/>
    <sheet name="表-14・15データ" sheetId="18" state="hidden" r:id="rId10"/>
    <sheet name="表－16世帯数・１世帯あたり平均人員の推移)" sheetId="21" state="hidden" r:id="rId11"/>
  </sheets>
  <definedNames>
    <definedName name="_xlnm._FilterDatabase" localSheetId="10" hidden="1">'表－16世帯数・１世帯あたり平均人員の推移)'!$B$1:$I$49</definedName>
    <definedName name="_xlnm.Print_Area" localSheetId="2">'6 社会動態データ'!$A$1:$R$88</definedName>
    <definedName name="_xlnm.Print_Area" localSheetId="1">'概要６ 社会動態（月別県外転入・転出者、市町別社会動態率） '!$A$1:$S$39</definedName>
    <definedName name="_xlnm.Print_Area" localSheetId="0">'概要６　社会動態（市町別社会動態、県外転入・転出者数）'!$A$1:$L$40</definedName>
    <definedName name="_xlnm.Print_Area" localSheetId="6">'概要６　社会動態（年齢別移動状況）　概要７　世帯（世帯数）'!$A$1:$O$43</definedName>
    <definedName name="_xlnm.Print_Area" localSheetId="7">'概要７　世帯（世帯数、１世帯あたりの平均人員）'!$A$1:$L$45</definedName>
    <definedName name="_xlnm.Print_Area" localSheetId="3">図ー２データ!$A$1:$P$13</definedName>
    <definedName name="_xlnm.Print_Area" localSheetId="8">'年齢別移動データ（概要6本文）'!$A$1:$J$35</definedName>
    <definedName name="_xlnm.Print_Area" localSheetId="4">'表－１３データ'!$A$1:$AE$54</definedName>
    <definedName name="_xlnm.Print_Area" localSheetId="5">'表－１３データ (2)'!$A$1:$AG$22</definedName>
    <definedName name="_xlnm.Print_Area" localSheetId="10">'表－16世帯数・１世帯あたり平均人員の推移)'!$B$1:$H$49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4" l="1"/>
  <c r="J37" i="16"/>
  <c r="L37" i="16" s="1"/>
  <c r="L39" i="16"/>
  <c r="L38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J39" i="16"/>
  <c r="J38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B38" i="18" l="1"/>
  <c r="E14" i="18"/>
  <c r="E13" i="18"/>
  <c r="B14" i="18"/>
  <c r="B13" i="18"/>
  <c r="E7" i="14"/>
  <c r="E6" i="14"/>
  <c r="B31" i="14"/>
  <c r="C31" i="14"/>
  <c r="D31" i="14"/>
  <c r="E31" i="14"/>
  <c r="F30" i="14"/>
  <c r="F29" i="14"/>
  <c r="E30" i="14"/>
  <c r="E29" i="14"/>
  <c r="E28" i="14"/>
  <c r="F28" i="14" s="1"/>
  <c r="F31" i="14" s="1"/>
  <c r="F7" i="14"/>
  <c r="E8" i="14"/>
  <c r="F8" i="14" s="1"/>
  <c r="E9" i="14"/>
  <c r="F9" i="14" s="1"/>
  <c r="E10" i="14"/>
  <c r="F10" i="14" s="1"/>
  <c r="E11" i="14"/>
  <c r="F11" i="14"/>
  <c r="E12" i="14"/>
  <c r="F12" i="14" s="1"/>
  <c r="E13" i="14"/>
  <c r="F13" i="14" s="1"/>
  <c r="E14" i="14"/>
  <c r="F14" i="14" s="1"/>
  <c r="E15" i="14"/>
  <c r="F15" i="14" s="1"/>
  <c r="E16" i="14"/>
  <c r="F16" i="14" s="1"/>
  <c r="E17" i="14"/>
  <c r="F17" i="14" s="1"/>
  <c r="E18" i="14"/>
  <c r="F18" i="14" s="1"/>
  <c r="E19" i="14"/>
  <c r="F19" i="14" s="1"/>
  <c r="E20" i="14"/>
  <c r="F20" i="14" s="1"/>
  <c r="E21" i="14"/>
  <c r="F21" i="14" s="1"/>
  <c r="E22" i="14"/>
  <c r="F22" i="14" s="1"/>
  <c r="E23" i="14"/>
  <c r="F23" i="14"/>
  <c r="E24" i="14"/>
  <c r="F24" i="14" s="1"/>
  <c r="E25" i="14"/>
  <c r="F25" i="14"/>
  <c r="B10" i="18"/>
  <c r="B6" i="18"/>
  <c r="E6" i="18"/>
  <c r="E10" i="18"/>
  <c r="D26" i="14"/>
  <c r="C26" i="14"/>
  <c r="B26" i="14"/>
  <c r="F26" i="14" l="1"/>
  <c r="E26" i="14"/>
  <c r="G45" i="21" l="1"/>
  <c r="H45" i="21" s="1"/>
  <c r="P3" i="6" l="1"/>
  <c r="D25" i="22" l="1"/>
  <c r="J26" i="14" l="1"/>
  <c r="E15" i="17"/>
  <c r="E16" i="17"/>
  <c r="I26" i="14"/>
  <c r="P4" i="6"/>
</calcChain>
</file>

<file path=xl/sharedStrings.xml><?xml version="1.0" encoding="utf-8"?>
<sst xmlns="http://schemas.openxmlformats.org/spreadsheetml/2006/main" count="1087" uniqueCount="422">
  <si>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</si>
  <si>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</si>
  <si>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ニン</t>
    </rPh>
    <phoneticPr fontId="2"/>
  </si>
  <si>
    <t>月</t>
  </si>
  <si>
    <t xml:space="preserve">年   齢 </t>
  </si>
  <si>
    <t>総   数</t>
  </si>
  <si>
    <t>0-4</t>
  </si>
  <si>
    <t>35-39</t>
  </si>
  <si>
    <t>70-74</t>
  </si>
  <si>
    <t>5-9</t>
  </si>
  <si>
    <t>40-44</t>
  </si>
  <si>
    <t>75-79</t>
  </si>
  <si>
    <t>10-14</t>
  </si>
  <si>
    <t>45-49</t>
  </si>
  <si>
    <t>80-84</t>
  </si>
  <si>
    <t>15-19</t>
  </si>
  <si>
    <t>50-54</t>
  </si>
  <si>
    <t>85-89</t>
  </si>
  <si>
    <t>20-24</t>
  </si>
  <si>
    <t>55-59</t>
  </si>
  <si>
    <t>90-94</t>
  </si>
  <si>
    <t>25-29</t>
  </si>
  <si>
    <t>60-64</t>
  </si>
  <si>
    <t>0-14</t>
  </si>
  <si>
    <t>30-34</t>
  </si>
  <si>
    <t>65-69</t>
  </si>
  <si>
    <t>15-64</t>
  </si>
  <si>
    <t>65歳以上</t>
  </si>
  <si>
    <t>割  合</t>
  </si>
  <si>
    <t>計</t>
  </si>
  <si>
    <t xml:space="preserve"> </t>
    <phoneticPr fontId="2"/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</si>
  <si>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</si>
  <si>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</si>
  <si>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</si>
  <si>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</si>
  <si>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</si>
  <si>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</si>
  <si>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</si>
  <si>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</si>
  <si>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</si>
  <si>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</si>
  <si>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</si>
  <si>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総数</t>
    <rPh sb="0" eb="2">
      <t>ソウスウ</t>
    </rPh>
    <phoneticPr fontId="2"/>
  </si>
  <si>
    <t>‰</t>
    <phoneticPr fontId="2"/>
  </si>
  <si>
    <t>ポイント</t>
    <phoneticPr fontId="2"/>
  </si>
  <si>
    <t>　区　分</t>
    <rPh sb="1" eb="2">
      <t>ク</t>
    </rPh>
    <rPh sb="3" eb="4">
      <t>ブン</t>
    </rPh>
    <phoneticPr fontId="2"/>
  </si>
  <si>
    <t>県外転入・転出者数</t>
    <rPh sb="0" eb="2">
      <t>ケンガイ</t>
    </rPh>
    <rPh sb="2" eb="4">
      <t>テンニュウ</t>
    </rPh>
    <rPh sb="5" eb="8">
      <t>テンシュツシャ</t>
    </rPh>
    <rPh sb="8" eb="9">
      <t>スウ</t>
    </rPh>
    <phoneticPr fontId="2"/>
  </si>
  <si>
    <t>移動総数</t>
    <rPh sb="0" eb="2">
      <t>イドウ</t>
    </rPh>
    <rPh sb="2" eb="4">
      <t>ソウスウ</t>
    </rPh>
    <phoneticPr fontId="4"/>
  </si>
  <si>
    <t>ソート後</t>
    <rPh sb="3" eb="4">
      <t>ゴ</t>
    </rPh>
    <phoneticPr fontId="2"/>
  </si>
  <si>
    <t>県内移動</t>
    <rPh sb="0" eb="2">
      <t>ケンナイ</t>
    </rPh>
    <rPh sb="2" eb="4">
      <t>イドウ</t>
    </rPh>
    <phoneticPr fontId="2"/>
  </si>
  <si>
    <t>県外転入</t>
    <rPh sb="0" eb="2">
      <t>ケンガイ</t>
    </rPh>
    <rPh sb="2" eb="4">
      <t>テンニュウ</t>
    </rPh>
    <phoneticPr fontId="2"/>
  </si>
  <si>
    <t>県外転出</t>
    <rPh sb="0" eb="2">
      <t>ケンガイ</t>
    </rPh>
    <rPh sb="2" eb="4">
      <t>テンシュツ</t>
    </rPh>
    <phoneticPr fontId="2"/>
  </si>
  <si>
    <t>出生数</t>
    <rPh sb="0" eb="3">
      <t>シュッショウスウ</t>
    </rPh>
    <phoneticPr fontId="2"/>
  </si>
  <si>
    <t>出生率</t>
    <rPh sb="0" eb="3">
      <t>シュッショウリツ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</si>
  <si>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</si>
  <si>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</si>
  <si>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自然増加数</t>
    <rPh sb="0" eb="2">
      <t>シゼン</t>
    </rPh>
    <rPh sb="2" eb="4">
      <t>ゾウカ</t>
    </rPh>
    <rPh sb="4" eb="5">
      <t>スウ</t>
    </rPh>
    <phoneticPr fontId="2"/>
  </si>
  <si>
    <t>自然増加率</t>
    <rPh sb="0" eb="2">
      <t>シゼン</t>
    </rPh>
    <rPh sb="2" eb="5">
      <t>ゾウカリツ</t>
    </rPh>
    <phoneticPr fontId="2"/>
  </si>
  <si>
    <t>県外転入数</t>
    <rPh sb="0" eb="2">
      <t>ケンガイ</t>
    </rPh>
    <rPh sb="2" eb="4">
      <t>テンニュウ</t>
    </rPh>
    <rPh sb="4" eb="5">
      <t>スウ</t>
    </rPh>
    <phoneticPr fontId="2"/>
  </si>
  <si>
    <t>県外転入率</t>
    <rPh sb="0" eb="2">
      <t>ケンガイ</t>
    </rPh>
    <rPh sb="2" eb="4">
      <t>テンニュウ</t>
    </rPh>
    <rPh sb="4" eb="5">
      <t>リツ</t>
    </rPh>
    <phoneticPr fontId="2"/>
  </si>
  <si>
    <t>県外転出数</t>
    <rPh sb="0" eb="2">
      <t>ケンガイ</t>
    </rPh>
    <rPh sb="2" eb="4">
      <t>テンシュツ</t>
    </rPh>
    <rPh sb="4" eb="5">
      <t>スウ</t>
    </rPh>
    <phoneticPr fontId="2"/>
  </si>
  <si>
    <t>県外転出率</t>
    <rPh sb="0" eb="2">
      <t>ケンガイ</t>
    </rPh>
    <rPh sb="2" eb="4">
      <t>テンシュツ</t>
    </rPh>
    <rPh sb="4" eb="5">
      <t>リツ</t>
    </rPh>
    <phoneticPr fontId="2"/>
  </si>
  <si>
    <t>社会増減数</t>
    <rPh sb="0" eb="2">
      <t>シャカイ</t>
    </rPh>
    <rPh sb="2" eb="4">
      <t>ゾウゲン</t>
    </rPh>
    <rPh sb="4" eb="5">
      <t>スウ</t>
    </rPh>
    <phoneticPr fontId="2"/>
  </si>
  <si>
    <t>社会増減率</t>
    <rPh sb="0" eb="4">
      <t>シャカイゾウゲン</t>
    </rPh>
    <rPh sb="4" eb="5">
      <t>リツ</t>
    </rPh>
    <phoneticPr fontId="2"/>
  </si>
  <si>
    <t>出生率ほか</t>
    <rPh sb="0" eb="3">
      <t>シュッショウリツ</t>
    </rPh>
    <phoneticPr fontId="2"/>
  </si>
  <si>
    <t>‰</t>
    <phoneticPr fontId="2"/>
  </si>
  <si>
    <t>95歳以上</t>
    <rPh sb="2" eb="3">
      <t>サイ</t>
    </rPh>
    <rPh sb="3" eb="5">
      <t>イジョウ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</si>
  <si>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</si>
  <si>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</si>
  <si>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13年</t>
  </si>
  <si>
    <t>唐津市</t>
  </si>
  <si>
    <t>鳥栖市</t>
  </si>
  <si>
    <t>多久市</t>
  </si>
  <si>
    <t>伊万里市</t>
  </si>
  <si>
    <t>武雄市</t>
  </si>
  <si>
    <t>鹿島市</t>
  </si>
  <si>
    <t>基山町</t>
  </si>
  <si>
    <t>上峰町</t>
  </si>
  <si>
    <t>玄海町</t>
  </si>
  <si>
    <t>有田町</t>
  </si>
  <si>
    <t>大町町</t>
  </si>
  <si>
    <t>江北町</t>
  </si>
  <si>
    <t>白石町</t>
  </si>
  <si>
    <t>太良町</t>
  </si>
  <si>
    <t>（注）</t>
    <rPh sb="1" eb="2">
      <t>チュウ</t>
    </rPh>
    <phoneticPr fontId="2"/>
  </si>
  <si>
    <t>世  帯</t>
    <rPh sb="0" eb="4">
      <t>セタイ</t>
    </rPh>
    <phoneticPr fontId="2"/>
  </si>
  <si>
    <t xml:space="preserve"> 世帯数</t>
    <rPh sb="1" eb="4">
      <t>セタイスウ</t>
    </rPh>
    <phoneticPr fontId="2"/>
  </si>
  <si>
    <t>月別県外転入・転出者の動き</t>
    <rPh sb="0" eb="2">
      <t>ツキベツ</t>
    </rPh>
    <rPh sb="2" eb="4">
      <t>ケンガイ</t>
    </rPh>
    <rPh sb="4" eb="6">
      <t>テンニュウ</t>
    </rPh>
    <rPh sb="7" eb="10">
      <t>テンシュツシャ</t>
    </rPh>
    <rPh sb="11" eb="12">
      <t>ウゴ</t>
    </rPh>
    <phoneticPr fontId="2"/>
  </si>
  <si>
    <t>表－12　　月別県外転入・転出者数　　（⇒統計表第４表）</t>
    <rPh sb="0" eb="1">
      <t>ヒョウ</t>
    </rPh>
    <rPh sb="6" eb="8">
      <t>ツキベツ</t>
    </rPh>
    <rPh sb="8" eb="10">
      <t>ケンガイ</t>
    </rPh>
    <rPh sb="10" eb="12">
      <t>テンニュウ</t>
    </rPh>
    <rPh sb="13" eb="16">
      <t>テンシュツシャ</t>
    </rPh>
    <rPh sb="16" eb="17">
      <t>シボウスウ</t>
    </rPh>
    <rPh sb="21" eb="23">
      <t>トウケイ</t>
    </rPh>
    <rPh sb="23" eb="24">
      <t>ヒョウ</t>
    </rPh>
    <rPh sb="24" eb="25">
      <t>ダイ</t>
    </rPh>
    <rPh sb="26" eb="27">
      <t>ヒョウ</t>
    </rPh>
    <phoneticPr fontId="2"/>
  </si>
  <si>
    <t>(単位：人）</t>
    <rPh sb="1" eb="3">
      <t>タンイ</t>
    </rPh>
    <rPh sb="4" eb="5">
      <t>ニン</t>
    </rPh>
    <phoneticPr fontId="2"/>
  </si>
  <si>
    <t>社会増減</t>
    <rPh sb="0" eb="2">
      <t>シャカイ</t>
    </rPh>
    <rPh sb="2" eb="4">
      <t>ゾウゲン</t>
    </rPh>
    <phoneticPr fontId="2"/>
  </si>
  <si>
    <t>移動総数</t>
    <rPh sb="0" eb="2">
      <t>イドウ</t>
    </rPh>
    <rPh sb="2" eb="4">
      <t>ソウスウ</t>
    </rPh>
    <phoneticPr fontId="2"/>
  </si>
  <si>
    <t>（３）</t>
    <phoneticPr fontId="2"/>
  </si>
  <si>
    <t>小城市</t>
    <rPh sb="0" eb="2">
      <t>オギ</t>
    </rPh>
    <rPh sb="2" eb="3">
      <t>シ</t>
    </rPh>
    <phoneticPr fontId="2"/>
  </si>
  <si>
    <t>17年</t>
  </si>
  <si>
    <t>16年</t>
  </si>
  <si>
    <t>佐賀市</t>
    <rPh sb="0" eb="3">
      <t>サガシ</t>
    </rPh>
    <phoneticPr fontId="2"/>
  </si>
  <si>
    <t>鹿島市</t>
    <rPh sb="0" eb="3">
      <t>カシマシ</t>
    </rPh>
    <phoneticPr fontId="2"/>
  </si>
  <si>
    <t>年齢別移動状況</t>
    <rPh sb="0" eb="3">
      <t>ネンレイベツ</t>
    </rPh>
    <rPh sb="3" eb="5">
      <t>イドウ</t>
    </rPh>
    <rPh sb="5" eb="7">
      <t>ジョウキョウ</t>
    </rPh>
    <phoneticPr fontId="2"/>
  </si>
  <si>
    <t>順  位</t>
  </si>
  <si>
    <t>世 帯 増 減 数</t>
  </si>
  <si>
    <t>世 帯 増 減 率</t>
  </si>
  <si>
    <t>上    位</t>
  </si>
  <si>
    <t>下    位</t>
  </si>
  <si>
    <t>世帯</t>
  </si>
  <si>
    <t>％</t>
  </si>
  <si>
    <t xml:space="preserve"> ％</t>
  </si>
  <si>
    <t xml:space="preserve"> １</t>
  </si>
  <si>
    <t xml:space="preserve"> ２</t>
  </si>
  <si>
    <t xml:space="preserve"> ３</t>
  </si>
  <si>
    <t xml:space="preserve"> ４</t>
  </si>
  <si>
    <t xml:space="preserve"> ５</t>
  </si>
  <si>
    <t xml:space="preserve"> </t>
  </si>
  <si>
    <t>１世帯当たりの平均人員</t>
    <rPh sb="1" eb="3">
      <t>セタイ</t>
    </rPh>
    <rPh sb="3" eb="4">
      <t>ア</t>
    </rPh>
    <rPh sb="7" eb="9">
      <t>ヘイキン</t>
    </rPh>
    <rPh sb="9" eb="11">
      <t>ジンイン</t>
    </rPh>
    <phoneticPr fontId="2"/>
  </si>
  <si>
    <t>世帯数</t>
    <rPh sb="0" eb="3">
      <t>セタイスウ</t>
    </rPh>
    <phoneticPr fontId="2"/>
  </si>
  <si>
    <t>武雄市</t>
    <rPh sb="0" eb="3">
      <t>タケオシ</t>
    </rPh>
    <phoneticPr fontId="2"/>
  </si>
  <si>
    <t>多久市</t>
    <rPh sb="0" eb="3">
      <t>タクシ</t>
    </rPh>
    <phoneticPr fontId="2"/>
  </si>
  <si>
    <t>唐津市</t>
    <rPh sb="0" eb="3">
      <t>カラツシ</t>
    </rPh>
    <phoneticPr fontId="2"/>
  </si>
  <si>
    <t>伊万里市</t>
    <rPh sb="0" eb="4">
      <t>イマリシ</t>
    </rPh>
    <phoneticPr fontId="2"/>
  </si>
  <si>
    <t>鳥栖市</t>
    <rPh sb="0" eb="3">
      <t>トスシ</t>
    </rPh>
    <phoneticPr fontId="2"/>
  </si>
  <si>
    <t>みやき町</t>
    <rPh sb="3" eb="4">
      <t>チョウ</t>
    </rPh>
    <phoneticPr fontId="2"/>
  </si>
  <si>
    <t>※</t>
  </si>
  <si>
    <t xml:space="preserve">     －</t>
  </si>
  <si>
    <t>表－16  世帯数･1世帯当たり平均人員の推移</t>
    <rPh sb="0" eb="1">
      <t>ヒョウ</t>
    </rPh>
    <rPh sb="6" eb="9">
      <t>セタイスウ</t>
    </rPh>
    <rPh sb="11" eb="13">
      <t>セタイ</t>
    </rPh>
    <rPh sb="13" eb="14">
      <t>ア</t>
    </rPh>
    <rPh sb="16" eb="18">
      <t>ヘイキン</t>
    </rPh>
    <rPh sb="18" eb="20">
      <t>ジンイン</t>
    </rPh>
    <rPh sb="21" eb="23">
      <t>スイイ</t>
    </rPh>
    <phoneticPr fontId="2"/>
  </si>
  <si>
    <t>年次</t>
    <rPh sb="0" eb="2">
      <t>ネンジ</t>
    </rPh>
    <phoneticPr fontId="2"/>
  </si>
  <si>
    <t>1世帯当たり平均人員</t>
    <rPh sb="1" eb="3">
      <t>セタイ</t>
    </rPh>
    <rPh sb="3" eb="4">
      <t>ア</t>
    </rPh>
    <rPh sb="6" eb="8">
      <t>ヘイキン</t>
    </rPh>
    <rPh sb="8" eb="10">
      <t>ジンイン</t>
    </rPh>
    <phoneticPr fontId="2"/>
  </si>
  <si>
    <t>対前年   増減</t>
    <rPh sb="0" eb="3">
      <t>タイゼンネン</t>
    </rPh>
    <rPh sb="6" eb="8">
      <t>ゾウゲン</t>
    </rPh>
    <phoneticPr fontId="2"/>
  </si>
  <si>
    <t>対前年   増減率</t>
    <rPh sb="0" eb="3">
      <t>タイゼンネン</t>
    </rPh>
    <rPh sb="6" eb="9">
      <t>ゾウゲンリツ</t>
    </rPh>
    <phoneticPr fontId="2"/>
  </si>
  <si>
    <t xml:space="preserve"> </t>
    <phoneticPr fontId="2"/>
  </si>
  <si>
    <t>年</t>
    <rPh sb="0" eb="1">
      <t>ネン</t>
    </rPh>
    <phoneticPr fontId="2"/>
  </si>
  <si>
    <t xml:space="preserve"> 世帯</t>
    <rPh sb="1" eb="3">
      <t>セタイ</t>
    </rPh>
    <phoneticPr fontId="2"/>
  </si>
  <si>
    <t>世帯</t>
    <rPh sb="0" eb="2">
      <t>セタイ</t>
    </rPh>
    <phoneticPr fontId="2"/>
  </si>
  <si>
    <t>％</t>
    <phoneticPr fontId="2"/>
  </si>
  <si>
    <t>※</t>
    <phoneticPr fontId="2"/>
  </si>
  <si>
    <t>大正</t>
    <rPh sb="0" eb="2">
      <t>タイショウ</t>
    </rPh>
    <phoneticPr fontId="2"/>
  </si>
  <si>
    <t xml:space="preserve">     －</t>
    <phoneticPr fontId="2"/>
  </si>
  <si>
    <t>※</t>
    <phoneticPr fontId="2"/>
  </si>
  <si>
    <t>昭和</t>
    <rPh sb="0" eb="2">
      <t>ショウワ</t>
    </rPh>
    <phoneticPr fontId="2"/>
  </si>
  <si>
    <t>※</t>
    <phoneticPr fontId="2"/>
  </si>
  <si>
    <t xml:space="preserve">     －</t>
    <phoneticPr fontId="2"/>
  </si>
  <si>
    <t>18年</t>
  </si>
  <si>
    <t>県  外転出数</t>
    <rPh sb="0" eb="1">
      <t>ケン</t>
    </rPh>
    <rPh sb="3" eb="4">
      <t>ガイ</t>
    </rPh>
    <rPh sb="4" eb="6">
      <t>テンシュツ</t>
    </rPh>
    <rPh sb="6" eb="7">
      <t>スウ</t>
    </rPh>
    <phoneticPr fontId="2"/>
  </si>
  <si>
    <t>県  外転入率</t>
    <rPh sb="0" eb="1">
      <t>ケン</t>
    </rPh>
    <rPh sb="3" eb="4">
      <t>ガイ</t>
    </rPh>
    <rPh sb="4" eb="6">
      <t>テンニュウ</t>
    </rPh>
    <rPh sb="6" eb="7">
      <t>リツ</t>
    </rPh>
    <phoneticPr fontId="2"/>
  </si>
  <si>
    <t>社  会増減率</t>
    <rPh sb="0" eb="1">
      <t>シャ</t>
    </rPh>
    <rPh sb="3" eb="4">
      <t>カイ</t>
    </rPh>
    <rPh sb="4" eb="7">
      <t>ゾウゲンリツ</t>
    </rPh>
    <phoneticPr fontId="2"/>
  </si>
  <si>
    <t>増    減</t>
    <rPh sb="0" eb="1">
      <t>ゾウ</t>
    </rPh>
    <rPh sb="5" eb="6">
      <t>ゲン</t>
    </rPh>
    <phoneticPr fontId="2"/>
  </si>
  <si>
    <t>(注）※は、国勢調査による世帯数。</t>
    <rPh sb="1" eb="2">
      <t>チュウ</t>
    </rPh>
    <rPh sb="6" eb="10">
      <t>コクセイチョウサ</t>
    </rPh>
    <rPh sb="13" eb="16">
      <t>セタイスウ</t>
    </rPh>
    <phoneticPr fontId="2"/>
  </si>
  <si>
    <t xml:space="preserve">     昭和10年の世帯数は、普通世帯のみ。</t>
    <phoneticPr fontId="2"/>
  </si>
  <si>
    <t xml:space="preserve">     なお、国勢調査実施年の対前年増減(率）は、</t>
    <phoneticPr fontId="2"/>
  </si>
  <si>
    <t xml:space="preserve">     前年が推計値のため比較していない。    </t>
    <phoneticPr fontId="2"/>
  </si>
  <si>
    <t xml:space="preserve">     （⇒統計表第１･12表）</t>
    <phoneticPr fontId="2"/>
  </si>
  <si>
    <t>転入率</t>
    <rPh sb="0" eb="2">
      <t>テンニュウ</t>
    </rPh>
    <rPh sb="2" eb="3">
      <t>リツ</t>
    </rPh>
    <phoneticPr fontId="2"/>
  </si>
  <si>
    <t>転出率</t>
    <rPh sb="0" eb="2">
      <t>テンシュツ</t>
    </rPh>
    <rPh sb="2" eb="3">
      <t>リツ</t>
    </rPh>
    <phoneticPr fontId="2"/>
  </si>
  <si>
    <t xml:space="preserve">  県外転入、転出者数を月別にみる</t>
    <rPh sb="2" eb="4">
      <t>ケンガイ</t>
    </rPh>
    <rPh sb="4" eb="6">
      <t>テンニュウ</t>
    </rPh>
    <rPh sb="7" eb="10">
      <t>テンシュツシャ</t>
    </rPh>
    <rPh sb="10" eb="11">
      <t>カズ</t>
    </rPh>
    <rPh sb="12" eb="14">
      <t>ツキベツ</t>
    </rPh>
    <phoneticPr fontId="2"/>
  </si>
  <si>
    <t>図-２データ（統計表第４表）</t>
    <rPh sb="0" eb="1">
      <t>ズ</t>
    </rPh>
    <rPh sb="7" eb="10">
      <t>トウケイヒョウ</t>
    </rPh>
    <rPh sb="10" eb="11">
      <t>ダイ</t>
    </rPh>
    <rPh sb="12" eb="13">
      <t>ヒョウ</t>
    </rPh>
    <phoneticPr fontId="4"/>
  </si>
  <si>
    <t>転入率</t>
    <rPh sb="0" eb="2">
      <t>テンニュウ</t>
    </rPh>
    <rPh sb="2" eb="3">
      <t>リツ</t>
    </rPh>
    <phoneticPr fontId="4"/>
  </si>
  <si>
    <t>総数</t>
    <rPh sb="0" eb="2">
      <t>ソウスウ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</si>
  <si>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</si>
  <si>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</si>
  <si>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社会増減率</t>
    <rPh sb="0" eb="2">
      <t>シャカイ</t>
    </rPh>
    <rPh sb="2" eb="4">
      <t>ゾウゲン</t>
    </rPh>
    <rPh sb="4" eb="5">
      <t>リツ</t>
    </rPh>
    <phoneticPr fontId="4"/>
  </si>
  <si>
    <t>転出率</t>
    <rPh sb="0" eb="2">
      <t>テンシュツ</t>
    </rPh>
    <rPh sb="2" eb="3">
      <t>リツ</t>
    </rPh>
    <phoneticPr fontId="4"/>
  </si>
  <si>
    <t>嬉野市</t>
    <rPh sb="0" eb="2">
      <t>ウレシノ</t>
    </rPh>
    <rPh sb="2" eb="3">
      <t>シ</t>
    </rPh>
    <phoneticPr fontId="2"/>
  </si>
  <si>
    <t>神埼市</t>
    <rPh sb="0" eb="2">
      <t>カンザキ</t>
    </rPh>
    <rPh sb="2" eb="3">
      <t>シ</t>
    </rPh>
    <phoneticPr fontId="2"/>
  </si>
  <si>
    <t>吉野ヶ里町</t>
    <rPh sb="0" eb="5">
      <t>ヨシノガリチョウ</t>
    </rPh>
    <phoneticPr fontId="2"/>
  </si>
  <si>
    <t>基山町</t>
    <rPh sb="0" eb="3">
      <t>キヤマチョウ</t>
    </rPh>
    <phoneticPr fontId="2"/>
  </si>
  <si>
    <t>上峰町</t>
    <rPh sb="0" eb="2">
      <t>カミミネ</t>
    </rPh>
    <rPh sb="2" eb="3">
      <t>チョウ</t>
    </rPh>
    <phoneticPr fontId="2"/>
  </si>
  <si>
    <t>玄海町</t>
    <rPh sb="0" eb="3">
      <t>ゲンカイチョウ</t>
    </rPh>
    <phoneticPr fontId="2"/>
  </si>
  <si>
    <t>有田町</t>
    <rPh sb="0" eb="3">
      <t>アリタチョウ</t>
    </rPh>
    <phoneticPr fontId="2"/>
  </si>
  <si>
    <t>大町町</t>
    <rPh sb="0" eb="2">
      <t>オオマチ</t>
    </rPh>
    <rPh sb="2" eb="3">
      <t>マチ</t>
    </rPh>
    <phoneticPr fontId="2"/>
  </si>
  <si>
    <t>江北町</t>
    <rPh sb="0" eb="2">
      <t>コウホク</t>
    </rPh>
    <rPh sb="2" eb="3">
      <t>マチ</t>
    </rPh>
    <phoneticPr fontId="2"/>
  </si>
  <si>
    <t>白石町</t>
    <rPh sb="0" eb="3">
      <t>シロイシチョウ</t>
    </rPh>
    <phoneticPr fontId="2"/>
  </si>
  <si>
    <t>太良町</t>
    <rPh sb="0" eb="3">
      <t>タラチョウ</t>
    </rPh>
    <phoneticPr fontId="2"/>
  </si>
  <si>
    <t>並べ替え前</t>
    <rPh sb="0" eb="1">
      <t>ナラ</t>
    </rPh>
    <rPh sb="2" eb="3">
      <t>カ</t>
    </rPh>
    <rPh sb="4" eb="5">
      <t>マエ</t>
    </rPh>
    <phoneticPr fontId="2"/>
  </si>
  <si>
    <t>並べ替え後</t>
    <rPh sb="0" eb="1">
      <t>ナラ</t>
    </rPh>
    <rPh sb="2" eb="3">
      <t>カ</t>
    </rPh>
    <rPh sb="4" eb="5">
      <t>ゴ</t>
    </rPh>
    <phoneticPr fontId="2"/>
  </si>
  <si>
    <t>社会
増減率</t>
    <rPh sb="0" eb="2">
      <t>シャカイ</t>
    </rPh>
    <rPh sb="3" eb="5">
      <t>ゾウゲン</t>
    </rPh>
    <rPh sb="5" eb="6">
      <t>リツ</t>
    </rPh>
    <phoneticPr fontId="2"/>
  </si>
  <si>
    <t>表-13データ(統計表第５表）</t>
    <rPh sb="0" eb="1">
      <t>ヒョウ</t>
    </rPh>
    <rPh sb="8" eb="10">
      <t>トウケイ</t>
    </rPh>
    <rPh sb="10" eb="11">
      <t>ヒョウ</t>
    </rPh>
    <rPh sb="11" eb="12">
      <t>ダイ</t>
    </rPh>
    <rPh sb="13" eb="14">
      <t>ヒョウ</t>
    </rPh>
    <phoneticPr fontId="4"/>
  </si>
  <si>
    <t>並べ替え後</t>
    <rPh sb="0" eb="1">
      <t>ナラ</t>
    </rPh>
    <rPh sb="2" eb="3">
      <t>カ</t>
    </rPh>
    <rPh sb="4" eb="5">
      <t>ゴ</t>
    </rPh>
    <phoneticPr fontId="4"/>
  </si>
  <si>
    <t>吉野ヶ里町</t>
    <rPh sb="0" eb="4">
      <t>ヨシノガリ</t>
    </rPh>
    <phoneticPr fontId="2"/>
  </si>
  <si>
    <t>世帯増減数</t>
    <rPh sb="0" eb="2">
      <t>セタイ</t>
    </rPh>
    <rPh sb="2" eb="4">
      <t>ゾウゲン</t>
    </rPh>
    <rPh sb="4" eb="5">
      <t>スウ</t>
    </rPh>
    <phoneticPr fontId="2"/>
  </si>
  <si>
    <t>世帯増減率</t>
    <rPh sb="0" eb="2">
      <t>セタイ</t>
    </rPh>
    <rPh sb="2" eb="4">
      <t>ゾウゲン</t>
    </rPh>
    <rPh sb="4" eb="5">
      <t>リツ</t>
    </rPh>
    <phoneticPr fontId="2"/>
  </si>
  <si>
    <t>増加</t>
    <rPh sb="0" eb="2">
      <t>ゾウカ</t>
    </rPh>
    <phoneticPr fontId="2"/>
  </si>
  <si>
    <t>減少</t>
    <rPh sb="0" eb="2">
      <t>ゲンショウ</t>
    </rPh>
    <phoneticPr fontId="2"/>
  </si>
  <si>
    <t>増減なし</t>
    <rPh sb="0" eb="2">
      <t>ゾウゲン</t>
    </rPh>
    <phoneticPr fontId="2"/>
  </si>
  <si>
    <t>計</t>
    <rPh sb="0" eb="1">
      <t>ケイ</t>
    </rPh>
    <phoneticPr fontId="2"/>
  </si>
  <si>
    <t>1世帯当たり人員</t>
    <rPh sb="1" eb="3">
      <t>セタイ</t>
    </rPh>
    <rPh sb="3" eb="4">
      <t>ア</t>
    </rPh>
    <rPh sb="6" eb="8">
      <t>ジンイン</t>
    </rPh>
    <phoneticPr fontId="2"/>
  </si>
  <si>
    <t>【世帯】</t>
    <rPh sb="1" eb="3">
      <t>セタイ</t>
    </rPh>
    <phoneticPr fontId="2"/>
  </si>
  <si>
    <t>並べ替え前</t>
    <rPh sb="0" eb="1">
      <t>ナラ</t>
    </rPh>
    <rPh sb="2" eb="3">
      <t>カ</t>
    </rPh>
    <rPh sb="4" eb="5">
      <t>マエ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</si>
  <si>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</si>
  <si>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</si>
  <si>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</si>
  <si>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</si>
  <si>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</si>
  <si>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</si>
  <si>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</si>
  <si>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</si>
  <si>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</si>
  <si>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</si>
  <si>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</si>
  <si>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</si>
  <si>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</si>
  <si>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</si>
  <si>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</si>
  <si>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</si>
  <si>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</si>
  <si>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</si>
  <si>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</si>
  <si>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</si>
  <si>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</si>
  <si>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</si>
  <si>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</si>
  <si>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</si>
  <si>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</si>
  <si>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</si>
  <si>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</si>
  <si>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</si>
  <si>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</si>
  <si>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</si>
  <si>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</si>
  <si>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</si>
  <si>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</si>
  <si>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</si>
  <si>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</si>
  <si>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</si>
  <si>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</si>
  <si>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</si>
  <si>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</si>
  <si>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</si>
  <si>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</si>
  <si>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</si>
  <si>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</si>
  <si>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</si>
  <si>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</si>
  <si>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</si>
  <si>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</si>
  <si>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国外</t>
    <rPh sb="0" eb="2">
      <t>コクガイ</t>
    </rPh>
    <phoneticPr fontId="1"/>
  </si>
  <si>
    <t>住所無</t>
    <rPh sb="0" eb="2">
      <t>ジュウショ</t>
    </rPh>
    <rPh sb="2" eb="3">
      <t>ナシ</t>
    </rPh>
    <phoneticPr fontId="1"/>
  </si>
  <si>
    <t>転出後の住所地</t>
    <rPh sb="0" eb="2">
      <t>テンシュツ</t>
    </rPh>
    <rPh sb="2" eb="3">
      <t>ゴ</t>
    </rPh>
    <rPh sb="4" eb="6">
      <t>ジュウショ</t>
    </rPh>
    <rPh sb="6" eb="7">
      <t>チ</t>
    </rPh>
    <phoneticPr fontId="4"/>
  </si>
  <si>
    <t>転入前の住所地</t>
    <rPh sb="0" eb="2">
      <t>テンニュウ</t>
    </rPh>
    <rPh sb="2" eb="3">
      <t>マエ</t>
    </rPh>
    <rPh sb="4" eb="6">
      <t>ジュウショ</t>
    </rPh>
    <rPh sb="6" eb="7">
      <t>チ</t>
    </rPh>
    <phoneticPr fontId="4"/>
  </si>
  <si>
    <t>計</t>
    <rPh sb="0" eb="1">
      <t>ケイ</t>
    </rPh>
    <phoneticPr fontId="4"/>
  </si>
  <si>
    <t>県外転入</t>
    <phoneticPr fontId="4"/>
  </si>
  <si>
    <t>県外転出</t>
    <phoneticPr fontId="4"/>
  </si>
  <si>
    <t>県外転入</t>
    <phoneticPr fontId="4"/>
  </si>
  <si>
    <t>県外転出</t>
    <phoneticPr fontId="4"/>
  </si>
  <si>
    <t>県外転入</t>
    <phoneticPr fontId="4"/>
  </si>
  <si>
    <t>県外転出</t>
    <rPh sb="2" eb="4">
      <t>テンシュツ</t>
    </rPh>
    <phoneticPr fontId="4"/>
  </si>
  <si>
    <t>県外転出</t>
    <phoneticPr fontId="4"/>
  </si>
  <si>
    <t>　</t>
    <phoneticPr fontId="2"/>
  </si>
  <si>
    <t>（２）</t>
    <phoneticPr fontId="2"/>
  </si>
  <si>
    <t>６</t>
    <phoneticPr fontId="2"/>
  </si>
  <si>
    <t>（１）</t>
    <phoneticPr fontId="2"/>
  </si>
  <si>
    <t>（２）</t>
    <phoneticPr fontId="2"/>
  </si>
  <si>
    <t>　</t>
    <phoneticPr fontId="2"/>
  </si>
  <si>
    <t xml:space="preserve"> </t>
    <phoneticPr fontId="2"/>
  </si>
  <si>
    <t>合  計</t>
    <rPh sb="0" eb="4">
      <t>ゴウケイ</t>
    </rPh>
    <phoneticPr fontId="2"/>
  </si>
  <si>
    <t xml:space="preserve"> </t>
    <phoneticPr fontId="2"/>
  </si>
  <si>
    <t>10月</t>
    <rPh sb="0" eb="3">
      <t>１０ツキ</t>
    </rPh>
    <phoneticPr fontId="2"/>
  </si>
  <si>
    <t>（４）</t>
    <phoneticPr fontId="2"/>
  </si>
  <si>
    <t>（５）</t>
    <phoneticPr fontId="2"/>
  </si>
  <si>
    <t>年 次</t>
    <rPh sb="0" eb="3">
      <t>ネンジ</t>
    </rPh>
    <phoneticPr fontId="2"/>
  </si>
  <si>
    <t>自    然    動    態</t>
    <rPh sb="0" eb="6">
      <t>シゼン</t>
    </rPh>
    <rPh sb="10" eb="16">
      <t>ドウタイ</t>
    </rPh>
    <phoneticPr fontId="2"/>
  </si>
  <si>
    <t>社    会    動    態</t>
    <rPh sb="0" eb="6">
      <t>シャカイ</t>
    </rPh>
    <rPh sb="10" eb="16">
      <t>ドウタイ</t>
    </rPh>
    <phoneticPr fontId="2"/>
  </si>
  <si>
    <t>出生数</t>
    <rPh sb="0" eb="2">
      <t>シュッショウ</t>
    </rPh>
    <rPh sb="2" eb="3">
      <t>スウ</t>
    </rPh>
    <phoneticPr fontId="2"/>
  </si>
  <si>
    <t>出生率</t>
    <rPh sb="0" eb="3">
      <t>シュッセイリツ</t>
    </rPh>
    <phoneticPr fontId="2"/>
  </si>
  <si>
    <t>県  外転入数</t>
    <rPh sb="0" eb="4">
      <t>ケンガイ</t>
    </rPh>
    <rPh sb="4" eb="6">
      <t>テンニュウ</t>
    </rPh>
    <rPh sb="6" eb="7">
      <t>スウ</t>
    </rPh>
    <phoneticPr fontId="2"/>
  </si>
  <si>
    <t>社   会増減数</t>
    <rPh sb="0" eb="5">
      <t>シャカイ</t>
    </rPh>
    <rPh sb="5" eb="7">
      <t>ゾウゲン</t>
    </rPh>
    <rPh sb="7" eb="8">
      <t>スウ</t>
    </rPh>
    <phoneticPr fontId="2"/>
  </si>
  <si>
    <t>県  外転出率</t>
    <rPh sb="0" eb="4">
      <t>ケンガイ</t>
    </rPh>
    <rPh sb="4" eb="6">
      <t>テンシュツ</t>
    </rPh>
    <rPh sb="6" eb="7">
      <t>リツ</t>
    </rPh>
    <phoneticPr fontId="2"/>
  </si>
  <si>
    <t>平成</t>
    <rPh sb="0" eb="2">
      <t>ヘイセイ</t>
    </rPh>
    <phoneticPr fontId="2"/>
  </si>
  <si>
    <t>７</t>
    <phoneticPr fontId="2"/>
  </si>
  <si>
    <t>（１）</t>
    <phoneticPr fontId="2"/>
  </si>
  <si>
    <t>　</t>
    <phoneticPr fontId="2"/>
  </si>
  <si>
    <t>と、最も多い月は、転入者数では、</t>
    <rPh sb="2" eb="3">
      <t>モット</t>
    </rPh>
    <rPh sb="4" eb="5">
      <t>オオ</t>
    </rPh>
    <rPh sb="6" eb="7">
      <t>ツキ</t>
    </rPh>
    <rPh sb="9" eb="12">
      <t>テンニュウシャ</t>
    </rPh>
    <rPh sb="12" eb="13">
      <t>スウ</t>
    </rPh>
    <phoneticPr fontId="2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</si>
  <si>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</si>
  <si>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</si>
  <si>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</si>
  <si>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</si>
  <si>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</si>
  <si>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</si>
  <si>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</si>
  <si>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2">
      <t>オギ</t>
    </rPh>
    <rPh sb="2" eb="3">
      <t>シ</t>
    </rPh>
    <phoneticPr fontId="1"/>
  </si>
  <si>
    <t>嬉野市</t>
    <rPh sb="0" eb="2">
      <t>ウレシノ</t>
    </rPh>
    <rPh sb="2" eb="3">
      <t>シ</t>
    </rPh>
    <phoneticPr fontId="1"/>
  </si>
  <si>
    <t>神埼市</t>
    <rPh sb="0" eb="2">
      <t>カンザキ</t>
    </rPh>
    <rPh sb="2" eb="3">
      <t>シ</t>
    </rPh>
    <phoneticPr fontId="1"/>
  </si>
  <si>
    <t>吉野ヶ里町</t>
    <rPh sb="0" eb="5">
      <t>ヨシノガリチョウ</t>
    </rPh>
    <phoneticPr fontId="1"/>
  </si>
  <si>
    <t>基山町</t>
    <rPh sb="0" eb="3">
      <t>キヤマチョウ</t>
    </rPh>
    <phoneticPr fontId="1"/>
  </si>
  <si>
    <t>上峰町</t>
    <rPh sb="0" eb="2">
      <t>カミミネ</t>
    </rPh>
    <rPh sb="2" eb="3">
      <t>チョウ</t>
    </rPh>
    <phoneticPr fontId="1"/>
  </si>
  <si>
    <t>みやき町</t>
    <rPh sb="3" eb="4">
      <t>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</si>
  <si>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</si>
  <si>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</si>
  <si>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大町町</t>
    <rPh sb="0" eb="2">
      <t>オオマチ</t>
    </rPh>
    <rPh sb="2" eb="3">
      <t>マチ</t>
    </rPh>
    <phoneticPr fontId="1"/>
  </si>
  <si>
    <t>江北町</t>
    <rPh sb="0" eb="2">
      <t>コウホク</t>
    </rPh>
    <rPh sb="2" eb="3">
      <t>マチ</t>
    </rPh>
    <phoneticPr fontId="1"/>
  </si>
  <si>
    <t>白石町</t>
    <rPh sb="0" eb="3">
      <t>シロイシチョウ</t>
    </rPh>
    <phoneticPr fontId="1"/>
  </si>
  <si>
    <t>太良町</t>
    <rPh sb="0" eb="3">
      <t>タラチョウ</t>
    </rPh>
    <phoneticPr fontId="1"/>
  </si>
  <si>
    <t>19年</t>
  </si>
  <si>
    <t>１０市１０町</t>
    <rPh sb="2" eb="3">
      <t>シ</t>
    </rPh>
    <rPh sb="5" eb="6">
      <t>チョウ</t>
    </rPh>
    <phoneticPr fontId="2"/>
  </si>
  <si>
    <t>自  然増減数</t>
    <rPh sb="0" eb="1">
      <t>ジ</t>
    </rPh>
    <rPh sb="3" eb="4">
      <t>ゼン</t>
    </rPh>
    <rPh sb="4" eb="6">
      <t>ゾウゲン</t>
    </rPh>
    <rPh sb="6" eb="7">
      <t>カズ</t>
    </rPh>
    <phoneticPr fontId="2"/>
  </si>
  <si>
    <t>自  然増減率</t>
    <rPh sb="0" eb="1">
      <t>ジ</t>
    </rPh>
    <rPh sb="3" eb="4">
      <t>ゼン</t>
    </rPh>
    <rPh sb="4" eb="6">
      <t>ゾウゲン</t>
    </rPh>
    <rPh sb="6" eb="7">
      <t>リツ</t>
    </rPh>
    <phoneticPr fontId="2"/>
  </si>
  <si>
    <t>表－15　　市町別世帯増減数（増減率）　（⇒統計表第12表）</t>
    <phoneticPr fontId="2"/>
  </si>
  <si>
    <t>市町別社会動態</t>
    <rPh sb="0" eb="2">
      <t>シチョウ</t>
    </rPh>
    <rPh sb="2" eb="3">
      <t>ベツ</t>
    </rPh>
    <rPh sb="3" eb="5">
      <t>シャカイ</t>
    </rPh>
    <rPh sb="5" eb="7">
      <t>ドウタイ</t>
    </rPh>
    <phoneticPr fontId="2"/>
  </si>
  <si>
    <t>市町別社会動態率</t>
    <rPh sb="0" eb="2">
      <t>シチョウ</t>
    </rPh>
    <rPh sb="2" eb="3">
      <t>ツキベツ</t>
    </rPh>
    <rPh sb="3" eb="5">
      <t>シャカイ</t>
    </rPh>
    <rPh sb="5" eb="7">
      <t>ドウタイ</t>
    </rPh>
    <rPh sb="7" eb="8">
      <t>リツ</t>
    </rPh>
    <phoneticPr fontId="2"/>
  </si>
  <si>
    <t>転        入</t>
    <rPh sb="0" eb="10">
      <t>テンニュウ</t>
    </rPh>
    <phoneticPr fontId="1"/>
  </si>
  <si>
    <t>県        内</t>
    <rPh sb="0" eb="10">
      <t>ケンナイ</t>
    </rPh>
    <phoneticPr fontId="1"/>
  </si>
  <si>
    <t>県      外</t>
    <rPh sb="0" eb="8">
      <t>ケンガイ</t>
    </rPh>
    <phoneticPr fontId="1"/>
  </si>
  <si>
    <t>転　     出</t>
    <rPh sb="0" eb="1">
      <t>テン</t>
    </rPh>
    <rPh sb="7" eb="8">
      <t>デ</t>
    </rPh>
    <phoneticPr fontId="1"/>
  </si>
  <si>
    <t>県      内</t>
    <rPh sb="0" eb="1">
      <t>ケンナイ</t>
    </rPh>
    <rPh sb="7" eb="8">
      <t>ナイ</t>
    </rPh>
    <phoneticPr fontId="1"/>
  </si>
  <si>
    <t>県       外</t>
    <rPh sb="0" eb="9">
      <t>ケンガイ</t>
    </rPh>
    <phoneticPr fontId="1"/>
  </si>
  <si>
    <t>社会増減</t>
    <rPh sb="0" eb="2">
      <t>シャカイ</t>
    </rPh>
    <rPh sb="2" eb="4">
      <t>ゾウゲン</t>
    </rPh>
    <phoneticPr fontId="1"/>
  </si>
  <si>
    <t>数</t>
    <rPh sb="0" eb="1">
      <t>スウ</t>
    </rPh>
    <phoneticPr fontId="1"/>
  </si>
  <si>
    <t>率</t>
    <rPh sb="0" eb="1">
      <t>リツ</t>
    </rPh>
    <phoneticPr fontId="1"/>
  </si>
  <si>
    <t>県計</t>
    <rPh sb="0" eb="1">
      <t>ケン</t>
    </rPh>
    <rPh sb="1" eb="2">
      <t>ケイ</t>
    </rPh>
    <phoneticPr fontId="2"/>
  </si>
  <si>
    <t>市部計</t>
    <rPh sb="0" eb="2">
      <t>シブ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</si>
  <si>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</si>
  <si>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表－13    市町別社会動態率    (⇒統計表第５表)</t>
  </si>
  <si>
    <t>順位</t>
  </si>
  <si>
    <t>転入率</t>
  </si>
  <si>
    <t>転出率</t>
  </si>
  <si>
    <t>社会増減率</t>
  </si>
  <si>
    <t>総数</t>
  </si>
  <si>
    <t>県内</t>
  </si>
  <si>
    <t>県外</t>
  </si>
  <si>
    <t>上　　位</t>
  </si>
  <si>
    <t>下　　位</t>
  </si>
  <si>
    <t>　</t>
  </si>
  <si>
    <t>(単位：‰)</t>
    <phoneticPr fontId="2"/>
  </si>
  <si>
    <t xml:space="preserve">　　 </t>
    <phoneticPr fontId="2"/>
  </si>
  <si>
    <t>県</t>
    <rPh sb="0" eb="1">
      <t>ケン</t>
    </rPh>
    <phoneticPr fontId="4"/>
  </si>
  <si>
    <t>表１１</t>
    <rPh sb="0" eb="1">
      <t>ヒョウ</t>
    </rPh>
    <phoneticPr fontId="4"/>
  </si>
  <si>
    <t xml:space="preserve">  年齢別移動状況資料(統計表第10表）</t>
    <rPh sb="5" eb="7">
      <t>イドウ</t>
    </rPh>
    <rPh sb="7" eb="9">
      <t>ジョウキョウ</t>
    </rPh>
    <rPh sb="9" eb="11">
      <t>シリョウ</t>
    </rPh>
    <rPh sb="12" eb="15">
      <t>トウケイヒョウ</t>
    </rPh>
    <rPh sb="15" eb="16">
      <t>ダイ</t>
    </rPh>
    <rPh sb="18" eb="19">
      <t>ヒョウ</t>
    </rPh>
    <phoneticPr fontId="2"/>
  </si>
  <si>
    <t>14年</t>
  </si>
  <si>
    <t>15年</t>
  </si>
  <si>
    <t>20年</t>
  </si>
  <si>
    <t>２. 各年次の1,000人対比率は、前年の10月1日現在推計人口又は国勢調査人口に対する比率である。</t>
    <rPh sb="3" eb="4">
      <t>カク</t>
    </rPh>
    <rPh sb="4" eb="6">
      <t>ネンジ</t>
    </rPh>
    <rPh sb="7" eb="13">
      <t>１０００ニン</t>
    </rPh>
    <rPh sb="13" eb="15">
      <t>タイヒ</t>
    </rPh>
    <rPh sb="15" eb="16">
      <t>リツ</t>
    </rPh>
    <rPh sb="18" eb="20">
      <t>ゼンネン</t>
    </rPh>
    <rPh sb="23" eb="24">
      <t>ツキ</t>
    </rPh>
    <rPh sb="25" eb="26">
      <t>ヒ</t>
    </rPh>
    <rPh sb="26" eb="28">
      <t>ゲンザイ</t>
    </rPh>
    <rPh sb="28" eb="30">
      <t>スイケイ</t>
    </rPh>
    <rPh sb="30" eb="32">
      <t>ジンコウ</t>
    </rPh>
    <rPh sb="32" eb="33">
      <t>マタ</t>
    </rPh>
    <rPh sb="34" eb="36">
      <t>コクセイ</t>
    </rPh>
    <rPh sb="36" eb="38">
      <t>チョウサ</t>
    </rPh>
    <rPh sb="38" eb="40">
      <t>ジンコウ</t>
    </rPh>
    <rPh sb="41" eb="42">
      <t>タイ</t>
    </rPh>
    <rPh sb="44" eb="46">
      <t>ヒリツ</t>
    </rPh>
    <phoneticPr fontId="2"/>
  </si>
  <si>
    <t>統計表第5表より</t>
    <rPh sb="0" eb="3">
      <t>トウケイヒョウ</t>
    </rPh>
    <rPh sb="3" eb="4">
      <t>ダイ</t>
    </rPh>
    <rPh sb="5" eb="6">
      <t>ヒョウ</t>
    </rPh>
    <phoneticPr fontId="4"/>
  </si>
  <si>
    <t>統計表第8表</t>
    <rPh sb="0" eb="3">
      <t>トウケイヒョウ</t>
    </rPh>
    <rPh sb="3" eb="4">
      <t>ダイ</t>
    </rPh>
    <rPh sb="5" eb="6">
      <t>ヒョウ</t>
    </rPh>
    <phoneticPr fontId="4"/>
  </si>
  <si>
    <t>統計表第9表</t>
    <rPh sb="0" eb="3">
      <t>トウケイヒョウ</t>
    </rPh>
    <rPh sb="3" eb="4">
      <t>ダイ</t>
    </rPh>
    <rPh sb="5" eb="6">
      <t>ヒョウ</t>
    </rPh>
    <phoneticPr fontId="4"/>
  </si>
  <si>
    <t>(Ｎ１で作成)</t>
    <rPh sb="4" eb="6">
      <t>サクセイ</t>
    </rPh>
    <phoneticPr fontId="4"/>
  </si>
  <si>
    <t>（Ｎ５で作成）</t>
    <rPh sb="4" eb="6">
      <t>サクセイ</t>
    </rPh>
    <phoneticPr fontId="4"/>
  </si>
  <si>
    <t>（Ｎ６で作成）</t>
    <phoneticPr fontId="4"/>
  </si>
  <si>
    <t>(Ｎ１で作成)</t>
    <phoneticPr fontId="2"/>
  </si>
  <si>
    <t>(Ｎ2で作成)</t>
    <phoneticPr fontId="2"/>
  </si>
  <si>
    <t>(Ｎ1で作成)</t>
    <phoneticPr fontId="2"/>
  </si>
  <si>
    <t>令和</t>
    <rPh sb="0" eb="1">
      <t>レイ</t>
    </rPh>
    <rPh sb="1" eb="2">
      <t>ワ</t>
    </rPh>
    <phoneticPr fontId="2"/>
  </si>
  <si>
    <t>(S5で作成)</t>
    <phoneticPr fontId="2"/>
  </si>
  <si>
    <t>(S5で作成)</t>
    <phoneticPr fontId="2"/>
  </si>
  <si>
    <t>元年</t>
    <rPh sb="0" eb="1">
      <t>ガン</t>
    </rPh>
    <rPh sb="1" eb="2">
      <t>ネン</t>
    </rPh>
    <phoneticPr fontId="2"/>
  </si>
  <si>
    <t>(Ｎ１７で作成)</t>
    <phoneticPr fontId="4"/>
  </si>
  <si>
    <t>2年</t>
    <rPh sb="1" eb="2">
      <t>ネン</t>
    </rPh>
    <phoneticPr fontId="2"/>
  </si>
  <si>
    <t>(Ｎ１で作成)</t>
  </si>
  <si>
    <t>3年</t>
    <rPh sb="1" eb="2">
      <t>ネン</t>
    </rPh>
    <phoneticPr fontId="2"/>
  </si>
  <si>
    <t xml:space="preserve"> 社会動態</t>
    <rPh sb="1" eb="3">
      <t>シャカイ</t>
    </rPh>
    <rPh sb="3" eb="5">
      <t>ドウタイ</t>
    </rPh>
    <phoneticPr fontId="2"/>
  </si>
  <si>
    <t>4年</t>
    <rPh sb="1" eb="2">
      <t>ネン</t>
    </rPh>
    <phoneticPr fontId="2"/>
  </si>
  <si>
    <t>を市町別にみると、20市</t>
    <rPh sb="1" eb="3">
      <t>シチョウ</t>
    </rPh>
    <rPh sb="11" eb="12">
      <t>シ</t>
    </rPh>
    <phoneticPr fontId="2"/>
  </si>
  <si>
    <t>台となっている。</t>
    <phoneticPr fontId="2"/>
  </si>
  <si>
    <t>　また、下位をみると、佐</t>
    <phoneticPr fontId="2"/>
  </si>
  <si>
    <t>人となっている。</t>
    <phoneticPr fontId="2"/>
  </si>
  <si>
    <t>１世帯当たりの平均人員は</t>
    <phoneticPr fontId="2"/>
  </si>
  <si>
    <t>　１世帯当たりの平均人員</t>
    <phoneticPr fontId="2"/>
  </si>
  <si>
    <t>町(10市10町)すべてで２人</t>
    <rPh sb="0" eb="1">
      <t>マチ</t>
    </rPh>
    <rPh sb="4" eb="5">
      <t>シ</t>
    </rPh>
    <rPh sb="7" eb="8">
      <t>チョウ</t>
    </rPh>
    <phoneticPr fontId="2"/>
  </si>
  <si>
    <t>　１世帯当たりの平均人員</t>
    <phoneticPr fontId="2"/>
  </si>
  <si>
    <t xml:space="preserve">  世帯増減数・世帯増減率の上位及び下位をそれぞれ５位までみると表－15のとおりである。</t>
    <phoneticPr fontId="2"/>
  </si>
  <si>
    <t>表－11　　社会動態　　（⇒統計表第４・５・10表）</t>
    <rPh sb="0" eb="1">
      <t>ヒョウ</t>
    </rPh>
    <rPh sb="6" eb="8">
      <t>シャカイ</t>
    </rPh>
    <rPh sb="8" eb="10">
      <t>ドウタイ</t>
    </rPh>
    <rPh sb="14" eb="16">
      <t>トウケイ</t>
    </rPh>
    <rPh sb="16" eb="17">
      <t>ヒョウ</t>
    </rPh>
    <rPh sb="17" eb="18">
      <t>ダイ</t>
    </rPh>
    <rPh sb="24" eb="25">
      <t>ヒョウ</t>
    </rPh>
    <phoneticPr fontId="2"/>
  </si>
  <si>
    <t>(注） 各年次とも前年10月１日から当年９月末日までの１年間の集計である。</t>
    <rPh sb="1" eb="2">
      <t>チュウ</t>
    </rPh>
    <rPh sb="4" eb="7">
      <t>カクネンジ</t>
    </rPh>
    <rPh sb="9" eb="11">
      <t>ゼンネン</t>
    </rPh>
    <rPh sb="13" eb="14">
      <t>ガツ</t>
    </rPh>
    <rPh sb="15" eb="16">
      <t>ニチ</t>
    </rPh>
    <rPh sb="18" eb="20">
      <t>トウネン</t>
    </rPh>
    <rPh sb="21" eb="22">
      <t>ガツ</t>
    </rPh>
    <rPh sb="22" eb="24">
      <t>マツジツ</t>
    </rPh>
    <rPh sb="28" eb="30">
      <t>ネンカン</t>
    </rPh>
    <rPh sb="31" eb="33">
      <t>シュウケイ</t>
    </rPh>
    <phoneticPr fontId="2"/>
  </si>
  <si>
    <t>21年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</si>
  <si>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</si>
  <si>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</si>
  <si>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</si>
  <si>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</si>
  <si>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</si>
  <si>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</si>
  <si>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</si>
  <si>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</si>
  <si>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30年</t>
  </si>
  <si>
    <t>5年</t>
    <rPh sb="1" eb="2">
      <t>ネン</t>
    </rPh>
    <phoneticPr fontId="2"/>
  </si>
  <si>
    <t>　０市　０町</t>
    <rPh sb="2" eb="3">
      <t>シ</t>
    </rPh>
    <rPh sb="5" eb="6">
      <t>チョウ</t>
    </rPh>
    <phoneticPr fontId="2"/>
  </si>
  <si>
    <t>の上位をみると、白石町が</t>
    <rPh sb="8" eb="10">
      <t>シロイシ</t>
    </rPh>
    <rPh sb="10" eb="11">
      <t>マチ</t>
    </rPh>
    <phoneticPr fontId="2"/>
  </si>
  <si>
    <t>１．各年次とも前年10月１日から当年９月末日までの１年間の集計である。</t>
    <rPh sb="16" eb="17">
      <t>トウ</t>
    </rPh>
    <rPh sb="26" eb="28">
      <t>ネンカン</t>
    </rPh>
    <rPh sb="29" eb="31">
      <t>シュウケイ</t>
    </rPh>
    <phoneticPr fontId="2"/>
  </si>
  <si>
    <t>令和6年</t>
    <rPh sb="0" eb="2">
      <t>レイワ</t>
    </rPh>
    <phoneticPr fontId="2"/>
  </si>
  <si>
    <t>6年</t>
    <rPh sb="1" eb="2">
      <t>ネン</t>
    </rPh>
    <phoneticPr fontId="2"/>
  </si>
  <si>
    <t>Ｒ５年</t>
    <rPh sb="2" eb="3">
      <t>ネン</t>
    </rPh>
    <phoneticPr fontId="2"/>
  </si>
  <si>
    <t>令和６年</t>
    <rPh sb="0" eb="1">
      <t>レイ</t>
    </rPh>
    <rPh sb="1" eb="2">
      <t>ワ</t>
    </rPh>
    <rPh sb="3" eb="4">
      <t>ネン</t>
    </rPh>
    <phoneticPr fontId="2"/>
  </si>
  <si>
    <t>１０市  ７町</t>
    <rPh sb="2" eb="3">
      <t>シ</t>
    </rPh>
    <rPh sb="6" eb="7">
      <t>チョウ</t>
    </rPh>
    <phoneticPr fontId="2"/>
  </si>
  <si>
    <t>　０市　３町</t>
    <rPh sb="2" eb="3">
      <t>シ</t>
    </rPh>
    <rPh sb="5" eb="6">
      <t>チョウ</t>
    </rPh>
    <phoneticPr fontId="2"/>
  </si>
  <si>
    <t>2.4人となった。</t>
    <phoneticPr fontId="2"/>
  </si>
  <si>
    <t>Ｒ６年</t>
    <rPh sb="2" eb="3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</si>
  <si>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</si>
  <si>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 xml:space="preserve">  この１年間の県内の市町間移動者数は、9,873人(男4,835人、女5,038人)、他の</t>
    <rPh sb="5" eb="7">
      <t>ネンカン</t>
    </rPh>
    <rPh sb="8" eb="10">
      <t>ケンナイ</t>
    </rPh>
    <rPh sb="11" eb="13">
      <t>シチョウ</t>
    </rPh>
    <rPh sb="13" eb="14">
      <t>カン</t>
    </rPh>
    <rPh sb="14" eb="17">
      <t>イドウシャ</t>
    </rPh>
    <rPh sb="17" eb="18">
      <t>スウ</t>
    </rPh>
    <rPh sb="25" eb="26">
      <t>ニン</t>
    </rPh>
    <rPh sb="27" eb="28">
      <t>オトコ</t>
    </rPh>
    <rPh sb="33" eb="34">
      <t>ニン</t>
    </rPh>
    <rPh sb="35" eb="36">
      <t>オンナ</t>
    </rPh>
    <rPh sb="44" eb="45">
      <t>タ</t>
    </rPh>
    <phoneticPr fontId="2"/>
  </si>
  <si>
    <t>都道府県からの転入者は19,260人、他の都道府県への転出者は18,972人で、移動総数</t>
    <rPh sb="17" eb="18">
      <t>ニン</t>
    </rPh>
    <rPh sb="19" eb="20">
      <t>タ</t>
    </rPh>
    <rPh sb="21" eb="25">
      <t>トドウフケン</t>
    </rPh>
    <rPh sb="27" eb="30">
      <t>テンシュツシャ</t>
    </rPh>
    <rPh sb="37" eb="38">
      <t>ニン</t>
    </rPh>
    <rPh sb="40" eb="42">
      <t>イドウ</t>
    </rPh>
    <rPh sb="42" eb="43">
      <t>ソウ</t>
    </rPh>
    <phoneticPr fontId="2"/>
  </si>
  <si>
    <t>は48,105人となっている。</t>
    <phoneticPr fontId="2"/>
  </si>
  <si>
    <t xml:space="preserve">  転入超過となった市町は、佐賀市(526人)、鳥栖市(226人)など10市町(５市５町)</t>
    <rPh sb="14" eb="17">
      <t>サガシ</t>
    </rPh>
    <rPh sb="24" eb="27">
      <t>トスシ</t>
    </rPh>
    <rPh sb="31" eb="32">
      <t>カイチ</t>
    </rPh>
    <rPh sb="34" eb="35">
      <t>ニン</t>
    </rPh>
    <rPh sb="41" eb="42">
      <t>マチ</t>
    </rPh>
    <phoneticPr fontId="2"/>
  </si>
  <si>
    <t>で、また転出超過となった市町は、唐津市(276人)、武雄市(196人)、伊万里市(140人)、</t>
    <rPh sb="4" eb="6">
      <t>テンシュツ</t>
    </rPh>
    <rPh sb="6" eb="8">
      <t>チョウカ</t>
    </rPh>
    <rPh sb="12" eb="14">
      <t>シチョウ</t>
    </rPh>
    <rPh sb="16" eb="18">
      <t>カラツ</t>
    </rPh>
    <rPh sb="18" eb="19">
      <t>シ</t>
    </rPh>
    <rPh sb="24" eb="25">
      <t>ニン</t>
    </rPh>
    <rPh sb="26" eb="28">
      <t>タケオ</t>
    </rPh>
    <rPh sb="28" eb="29">
      <t>シ</t>
    </rPh>
    <rPh sb="29" eb="30">
      <t>マチ</t>
    </rPh>
    <rPh sb="34" eb="35">
      <t>ニン</t>
    </rPh>
    <rPh sb="36" eb="40">
      <t>イマリシ</t>
    </rPh>
    <rPh sb="40" eb="41">
      <t>シ</t>
    </rPh>
    <phoneticPr fontId="2"/>
  </si>
  <si>
    <t>鹿島市(113人)など10市町(５市５町)となっている。</t>
    <rPh sb="0" eb="3">
      <t>カシマシ</t>
    </rPh>
    <rPh sb="3" eb="4">
      <t>コクマチ</t>
    </rPh>
    <rPh sb="13" eb="15">
      <t>シチョウ</t>
    </rPh>
    <phoneticPr fontId="2"/>
  </si>
  <si>
    <t xml:space="preserve">  この１年間の県外からの転入者数は、19,260人(男10,646人、女8,614人)で、他の都</t>
    <rPh sb="5" eb="7">
      <t>ネンカン</t>
    </rPh>
    <rPh sb="8" eb="10">
      <t>ケンガイ</t>
    </rPh>
    <rPh sb="13" eb="16">
      <t>テンニュウシャ</t>
    </rPh>
    <rPh sb="16" eb="17">
      <t>スウ</t>
    </rPh>
    <rPh sb="25" eb="26">
      <t>ニン</t>
    </rPh>
    <rPh sb="27" eb="28">
      <t>オトコ</t>
    </rPh>
    <rPh sb="34" eb="35">
      <t>ニン</t>
    </rPh>
    <rPh sb="36" eb="37">
      <t>オンナ</t>
    </rPh>
    <rPh sb="42" eb="43">
      <t>ニン</t>
    </rPh>
    <rPh sb="46" eb="47">
      <t>タ</t>
    </rPh>
    <rPh sb="48" eb="49">
      <t>ミヤコ</t>
    </rPh>
    <phoneticPr fontId="2"/>
  </si>
  <si>
    <t>道府県からの転入で最も多いのは、福岡県(6,130人)で、続いて長崎県(1,859人)、東</t>
    <rPh sb="9" eb="10">
      <t>モット</t>
    </rPh>
    <rPh sb="11" eb="12">
      <t>オオ</t>
    </rPh>
    <rPh sb="16" eb="19">
      <t>フクオカケン</t>
    </rPh>
    <rPh sb="25" eb="26">
      <t>ニン</t>
    </rPh>
    <rPh sb="29" eb="30">
      <t>ツヅ</t>
    </rPh>
    <rPh sb="32" eb="35">
      <t>ナガサキケン</t>
    </rPh>
    <rPh sb="41" eb="42">
      <t>ニン</t>
    </rPh>
    <rPh sb="44" eb="45">
      <t>ヒガシ</t>
    </rPh>
    <phoneticPr fontId="2"/>
  </si>
  <si>
    <t>京都(822人)、熊本県(806人)、千葉県(612人)となっている。</t>
    <rPh sb="0" eb="2">
      <t>キョウト</t>
    </rPh>
    <rPh sb="9" eb="12">
      <t>クマモトケン</t>
    </rPh>
    <rPh sb="16" eb="17">
      <t>ニン</t>
    </rPh>
    <rPh sb="19" eb="21">
      <t>チバ</t>
    </rPh>
    <rPh sb="21" eb="22">
      <t>ケン</t>
    </rPh>
    <rPh sb="22" eb="23">
      <t>ケン</t>
    </rPh>
    <phoneticPr fontId="2"/>
  </si>
  <si>
    <t>　また、県外への転出者数は、18,972人(男10,270人、女8,702人)となっており、転</t>
    <rPh sb="4" eb="5">
      <t>ケン</t>
    </rPh>
    <rPh sb="5" eb="6">
      <t>ガイ</t>
    </rPh>
    <rPh sb="8" eb="11">
      <t>テンシュツシャ</t>
    </rPh>
    <rPh sb="11" eb="12">
      <t>スウ</t>
    </rPh>
    <rPh sb="20" eb="21">
      <t>ニン</t>
    </rPh>
    <rPh sb="22" eb="23">
      <t>オトコ</t>
    </rPh>
    <rPh sb="29" eb="30">
      <t>ニン</t>
    </rPh>
    <rPh sb="31" eb="32">
      <t>オンナ</t>
    </rPh>
    <rPh sb="37" eb="38">
      <t>ニン</t>
    </rPh>
    <rPh sb="46" eb="47">
      <t>テン</t>
    </rPh>
    <phoneticPr fontId="2"/>
  </si>
  <si>
    <t>出先で最も多いのは、福岡県(7,178人)で、続いて長崎県(1,473人)､東京都(1,284人)､</t>
    <rPh sb="10" eb="13">
      <t>フクオカケン</t>
    </rPh>
    <rPh sb="19" eb="20">
      <t>ニン</t>
    </rPh>
    <rPh sb="23" eb="24">
      <t>ツヅ</t>
    </rPh>
    <rPh sb="26" eb="28">
      <t>ナガサキ</t>
    </rPh>
    <rPh sb="28" eb="29">
      <t>ケン</t>
    </rPh>
    <rPh sb="35" eb="36">
      <t>ニン</t>
    </rPh>
    <rPh sb="38" eb="41">
      <t>トウキョウト</t>
    </rPh>
    <phoneticPr fontId="2"/>
  </si>
  <si>
    <t>熊本県(883人)、大阪府(633人)となっている。</t>
    <rPh sb="0" eb="3">
      <t>クマモトケン</t>
    </rPh>
    <rPh sb="10" eb="13">
      <t>オオサカフ</t>
    </rPh>
    <rPh sb="17" eb="18">
      <t>ニン</t>
    </rPh>
    <phoneticPr fontId="2"/>
  </si>
  <si>
    <t>　この結果、社会動態では、288人(男376人増、女88人減)の転入超過(人口増加）</t>
    <rPh sb="23" eb="24">
      <t>ゾウ</t>
    </rPh>
    <rPh sb="33" eb="34">
      <t>ニュウ</t>
    </rPh>
    <rPh sb="39" eb="41">
      <t>ゾウカ</t>
    </rPh>
    <phoneticPr fontId="2"/>
  </si>
  <si>
    <t>となっている。さらに、前年と比較すると、県外からの転入者は385人増加し、県外</t>
    <rPh sb="33" eb="35">
      <t>ゾウカ</t>
    </rPh>
    <phoneticPr fontId="2"/>
  </si>
  <si>
    <t>への転出者は215人減少している。</t>
    <rPh sb="9" eb="10">
      <t>ニン</t>
    </rPh>
    <rPh sb="10" eb="12">
      <t>ゲンショウ</t>
    </rPh>
    <phoneticPr fontId="2"/>
  </si>
  <si>
    <t>R7年</t>
    <rPh sb="2" eb="3">
      <t>ネン</t>
    </rPh>
    <phoneticPr fontId="2"/>
  </si>
  <si>
    <t>令和7年</t>
    <rPh sb="0" eb="2">
      <t>レイワ</t>
    </rPh>
    <phoneticPr fontId="2"/>
  </si>
  <si>
    <t>３月の3,540人、次いで４月の2,638</t>
    <rPh sb="1" eb="2">
      <t>ツキ</t>
    </rPh>
    <rPh sb="8" eb="9">
      <t>ニン</t>
    </rPh>
    <rPh sb="10" eb="11">
      <t>ツ</t>
    </rPh>
    <rPh sb="14" eb="15">
      <t>ツキ</t>
    </rPh>
    <phoneticPr fontId="2"/>
  </si>
  <si>
    <t xml:space="preserve">  転出者数では、３月の5,157人、</t>
    <rPh sb="2" eb="5">
      <t>テンシュツシャ</t>
    </rPh>
    <rPh sb="5" eb="6">
      <t>スウ</t>
    </rPh>
    <rPh sb="10" eb="11">
      <t>ツキ</t>
    </rPh>
    <rPh sb="17" eb="18">
      <t>ニン</t>
    </rPh>
    <phoneticPr fontId="2"/>
  </si>
  <si>
    <t>次いで４月の1,875人となっている。</t>
    <rPh sb="4" eb="5">
      <t>ツキ</t>
    </rPh>
    <rPh sb="11" eb="12">
      <t>ニン</t>
    </rPh>
    <phoneticPr fontId="2"/>
  </si>
  <si>
    <t>令和</t>
  </si>
  <si>
    <t>7年</t>
    <rPh sb="1" eb="2">
      <t>ネン</t>
    </rPh>
    <phoneticPr fontId="2"/>
  </si>
  <si>
    <t>　この１年間の人口移動を年齢別にみると、移動総数 48,105人｛県内移動＋県外</t>
    <rPh sb="4" eb="6">
      <t>ネンカン</t>
    </rPh>
    <rPh sb="7" eb="9">
      <t>ジンコウ</t>
    </rPh>
    <rPh sb="9" eb="11">
      <t>イドウ</t>
    </rPh>
    <rPh sb="12" eb="15">
      <t>ネンレイベツ</t>
    </rPh>
    <rPh sb="20" eb="22">
      <t>イドウ</t>
    </rPh>
    <rPh sb="22" eb="24">
      <t>ソウスウ</t>
    </rPh>
    <rPh sb="31" eb="32">
      <t>ニン</t>
    </rPh>
    <rPh sb="33" eb="35">
      <t>ケンナイ</t>
    </rPh>
    <rPh sb="35" eb="37">
      <t>イドウ</t>
    </rPh>
    <rPh sb="38" eb="40">
      <t>ケンガイ</t>
    </rPh>
    <phoneticPr fontId="2"/>
  </si>
  <si>
    <t>(転入出移動)}のうち、最も多い年齢階級は、20～24歳 11,070人(総数の23.01％)､</t>
    <rPh sb="12" eb="13">
      <t>モット</t>
    </rPh>
    <rPh sb="14" eb="15">
      <t>オオ</t>
    </rPh>
    <rPh sb="16" eb="18">
      <t>ネンレイ</t>
    </rPh>
    <rPh sb="18" eb="20">
      <t>カイキュウ</t>
    </rPh>
    <rPh sb="27" eb="28">
      <t>サイ</t>
    </rPh>
    <rPh sb="35" eb="36">
      <t>ニン</t>
    </rPh>
    <phoneticPr fontId="2"/>
  </si>
  <si>
    <t>続いて25～29歳 9,477人(19.70％)､30～34歳 5,719人(11.89％)､15～19歳 3,434人</t>
    <rPh sb="15" eb="16">
      <t>ニン</t>
    </rPh>
    <rPh sb="30" eb="31">
      <t>サイ</t>
    </rPh>
    <rPh sb="37" eb="38">
      <t>ニン</t>
    </rPh>
    <phoneticPr fontId="2"/>
  </si>
  <si>
    <t>(7.14％)、35～39歳 3,342人(6.95％)となっている。</t>
    <rPh sb="13" eb="14">
      <t>サイ</t>
    </rPh>
    <rPh sb="20" eb="21">
      <t>ニン</t>
    </rPh>
    <phoneticPr fontId="2"/>
  </si>
  <si>
    <t>令和7年10月1日人口総数</t>
    <rPh sb="0" eb="2">
      <t>レイワ</t>
    </rPh>
    <rPh sb="3" eb="4">
      <t>ネン</t>
    </rPh>
    <rPh sb="6" eb="7">
      <t>ツキ</t>
    </rPh>
    <rPh sb="8" eb="9">
      <t>ヒ</t>
    </rPh>
    <rPh sb="9" eb="11">
      <t>ジンコウ</t>
    </rPh>
    <rPh sb="11" eb="13">
      <t>ソウスウ</t>
    </rPh>
    <phoneticPr fontId="2"/>
  </si>
  <si>
    <t>　令和７年10月１日現在の世帯数は、324,900世帯で、これを前年と比較すると</t>
    <rPh sb="1" eb="2">
      <t>レイ</t>
    </rPh>
    <rPh sb="2" eb="3">
      <t>ワ</t>
    </rPh>
    <rPh sb="4" eb="5">
      <t>ネン</t>
    </rPh>
    <rPh sb="5" eb="8">
      <t>１０ツキ</t>
    </rPh>
    <rPh sb="9" eb="10">
      <t>ヒ</t>
    </rPh>
    <rPh sb="10" eb="12">
      <t>ゲンザイ</t>
    </rPh>
    <rPh sb="13" eb="16">
      <t>セタイスウ</t>
    </rPh>
    <rPh sb="25" eb="27">
      <t>セタイ</t>
    </rPh>
    <rPh sb="32" eb="34">
      <t>ゼンネン</t>
    </rPh>
    <rPh sb="35" eb="37">
      <t>ヒカク</t>
    </rPh>
    <phoneticPr fontId="2"/>
  </si>
  <si>
    <t>2,642世帯(0.82％)の増加となっている。</t>
    <rPh sb="15" eb="17">
      <t>ゾウカ</t>
    </rPh>
    <phoneticPr fontId="2"/>
  </si>
  <si>
    <t>　令和７年10月１日現在の</t>
    <rPh sb="1" eb="2">
      <t>レイ</t>
    </rPh>
    <rPh sb="2" eb="3">
      <t>ワ</t>
    </rPh>
    <rPh sb="4" eb="5">
      <t>１１ネン</t>
    </rPh>
    <rPh sb="7" eb="8">
      <t>１０ツキ</t>
    </rPh>
    <rPh sb="9" eb="10">
      <t>ヒ</t>
    </rPh>
    <rPh sb="10" eb="12">
      <t>ゲンザイ</t>
    </rPh>
    <phoneticPr fontId="2"/>
  </si>
  <si>
    <t>2.8人、江北町、太良町、</t>
    <rPh sb="3" eb="4">
      <t>ニン</t>
    </rPh>
    <rPh sb="5" eb="7">
      <t>コウホク</t>
    </rPh>
    <rPh sb="7" eb="8">
      <t>マチ</t>
    </rPh>
    <rPh sb="9" eb="11">
      <t>タラ</t>
    </rPh>
    <rPh sb="11" eb="12">
      <t>チョウ</t>
    </rPh>
    <phoneticPr fontId="2"/>
  </si>
  <si>
    <t>賀市、鳥栖市、玄海町が</t>
    <rPh sb="7" eb="8">
      <t>ゲン</t>
    </rPh>
    <phoneticPr fontId="2"/>
  </si>
  <si>
    <t>嬉野市、みやき町が2.6人</t>
    <rPh sb="0" eb="3">
      <t>ウレシノシ</t>
    </rPh>
    <rPh sb="7" eb="8">
      <t>マチ</t>
    </rPh>
    <rPh sb="12" eb="13">
      <t>ニン</t>
    </rPh>
    <phoneticPr fontId="2"/>
  </si>
  <si>
    <t>となり、</t>
    <phoneticPr fontId="2"/>
  </si>
  <si>
    <t>2.3人、基山町、上峰町が</t>
    <rPh sb="5" eb="8">
      <t>キヤママチ</t>
    </rPh>
    <rPh sb="9" eb="11">
      <t>カミミネ</t>
    </rPh>
    <rPh sb="11" eb="12">
      <t>マチ</t>
    </rPh>
    <phoneticPr fontId="2"/>
  </si>
  <si>
    <t>2.4人となっている。</t>
    <phoneticPr fontId="2"/>
  </si>
  <si>
    <t>表－14　　人口動態の推移（平成13年～令和７年）　　（⇒統計表第５表）</t>
    <rPh sb="0" eb="1">
      <t>ヒョウ</t>
    </rPh>
    <rPh sb="6" eb="8">
      <t>ジンコウ</t>
    </rPh>
    <rPh sb="8" eb="10">
      <t>ドウタイ</t>
    </rPh>
    <rPh sb="11" eb="13">
      <t>スイイ</t>
    </rPh>
    <rPh sb="14" eb="16">
      <t>ヘイセイ</t>
    </rPh>
    <rPh sb="18" eb="19">
      <t>ネン</t>
    </rPh>
    <rPh sb="20" eb="21">
      <t>レイ</t>
    </rPh>
    <rPh sb="21" eb="22">
      <t>ワ</t>
    </rPh>
    <rPh sb="23" eb="24">
      <t>ネン</t>
    </rPh>
    <rPh sb="29" eb="31">
      <t>トウケイ</t>
    </rPh>
    <rPh sb="31" eb="32">
      <t>ヒョウ</t>
    </rPh>
    <rPh sb="32" eb="33">
      <t>ダイ</t>
    </rPh>
    <rPh sb="34" eb="35">
      <t>ヒョウ</t>
    </rPh>
    <phoneticPr fontId="2"/>
  </si>
  <si>
    <t>とおりである。</t>
  </si>
  <si>
    <t>　転入率・転出率・社会増減率の上位及び下位をそれぞれ５位までみると表－13の</t>
    <rPh sb="1" eb="3">
      <t>テンニュウ</t>
    </rPh>
    <rPh sb="3" eb="4">
      <t>リツ</t>
    </rPh>
    <rPh sb="5" eb="7">
      <t>テンシュツ</t>
    </rPh>
    <rPh sb="7" eb="8">
      <t>リツ</t>
    </rPh>
    <rPh sb="9" eb="11">
      <t>シャカイ</t>
    </rPh>
    <rPh sb="11" eb="14">
      <t>ゾウゲンリツ</t>
    </rPh>
    <rPh sb="15" eb="17">
      <t>ジョウイ</t>
    </rPh>
    <rPh sb="17" eb="21">
      <t>オヨビカイ</t>
    </rPh>
    <rPh sb="27" eb="28">
      <t>イ</t>
    </rPh>
    <rPh sb="33" eb="34">
      <t>ヒョウ</t>
    </rPh>
    <phoneticPr fontId="2"/>
  </si>
  <si>
    <t>　世帯数の増減状況を市町別にみると、17市町(10市７町)で増加し、３町で減少となった。</t>
    <rPh sb="1" eb="4">
      <t>セタイスウ</t>
    </rPh>
    <rPh sb="5" eb="7">
      <t>ゾウゲン</t>
    </rPh>
    <rPh sb="7" eb="9">
      <t>ジョウキョウ</t>
    </rPh>
    <rPh sb="10" eb="12">
      <t>シチョウ</t>
    </rPh>
    <rPh sb="12" eb="13">
      <t>ベツ</t>
    </rPh>
    <rPh sb="20" eb="21">
      <t>シ</t>
    </rPh>
    <rPh sb="21" eb="22">
      <t>マチ</t>
    </rPh>
    <rPh sb="25" eb="26">
      <t>シ</t>
    </rPh>
    <rPh sb="27" eb="28">
      <t>チョウ</t>
    </rPh>
    <rPh sb="30" eb="32">
      <t>ゾウカ</t>
    </rPh>
    <rPh sb="35" eb="36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</si>
</sst>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;[Red]\-#,##0.0"/>
    <numFmt numFmtId="177" formatCode="#,##0;&quot;△ &quot;#,##0"/>
    <numFmt numFmtId="178" formatCode="#,##0.0;&quot;△ &quot;#,##0.0"/>
    <numFmt numFmtId="179" formatCode="0;&quot;△ &quot;0"/>
    <numFmt numFmtId="180" formatCode="0.0;&quot;△ &quot;0.0"/>
    <numFmt numFmtId="181" formatCode="0.00;&quot;△ &quot;0.00"/>
    <numFmt numFmtId="182" formatCode="0.0"/>
    <numFmt numFmtId="183" formatCode="0.00_ "/>
    <numFmt numFmtId="184" formatCode="0.0_ "/>
    <numFmt numFmtId="185" formatCode="0.0_);[Red]\(0.0\)"/>
    <numFmt numFmtId="186" formatCode="#,##0.00;&quot;△ &quot;#,##0.00"/>
    <numFmt numFmtId="187" formatCode="0_ "/>
    <numFmt numFmtId="188" formatCode="#,##0_);[Red]\(#,##0\)"/>
  </numFmts>
  <fonts count="6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創英角ｺﾞｼｯｸUB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i/>
      <sz val="10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i/>
      <sz val="10"/>
      <name val="ＭＳ 明朝"/>
      <family val="1"/>
      <charset val="128"/>
    </font>
    <font>
      <i/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62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5"/>
      <name val="ＭＳ 明朝"/>
      <family val="1"/>
      <charset val="128"/>
    </font>
    <font>
      <b/>
      <sz val="17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24">
    <xf numFmtId="0" fontId="0" fillId="0" borderId="0" xfId="0"/>
    <xf numFmtId="38" fontId="3" fillId="0" borderId="0" xfId="1" applyFont="1"/>
    <xf numFmtId="38" fontId="3" fillId="0" borderId="0" xfId="1" applyFont="1" applyBorder="1"/>
    <xf numFmtId="3" fontId="4" fillId="0" borderId="0" xfId="2" applyNumberFormat="1" applyFont="1"/>
    <xf numFmtId="0" fontId="3" fillId="0" borderId="0" xfId="2"/>
    <xf numFmtId="3" fontId="4" fillId="0" borderId="0" xfId="2" applyNumberFormat="1" applyFont="1" applyAlignment="1">
      <alignment horizontal="center"/>
    </xf>
    <xf numFmtId="3" fontId="4" fillId="0" borderId="1" xfId="2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center"/>
    </xf>
    <xf numFmtId="0" fontId="3" fillId="0" borderId="0" xfId="3"/>
    <xf numFmtId="1" fontId="3" fillId="0" borderId="0" xfId="1" applyNumberFormat="1" applyFont="1"/>
    <xf numFmtId="1" fontId="3" fillId="0" borderId="3" xfId="1" quotePrefix="1" applyNumberFormat="1" applyFont="1" applyBorder="1" applyAlignment="1">
      <alignment horizontal="left"/>
    </xf>
    <xf numFmtId="1" fontId="3" fillId="0" borderId="4" xfId="1" applyNumberFormat="1" applyFont="1" applyBorder="1"/>
    <xf numFmtId="1" fontId="3" fillId="0" borderId="5" xfId="1" applyNumberFormat="1" applyFont="1" applyBorder="1" applyAlignment="1">
      <alignment horizontal="center"/>
    </xf>
    <xf numFmtId="2" fontId="3" fillId="0" borderId="0" xfId="1" applyNumberFormat="1" applyFont="1"/>
    <xf numFmtId="38" fontId="7" fillId="0" borderId="6" xfId="1" applyFont="1" applyBorder="1"/>
    <xf numFmtId="38" fontId="7" fillId="0" borderId="0" xfId="1" applyFont="1"/>
    <xf numFmtId="0" fontId="3" fillId="0" borderId="0" xfId="0" applyFont="1"/>
    <xf numFmtId="0" fontId="7" fillId="0" borderId="0" xfId="0" applyFont="1"/>
    <xf numFmtId="0" fontId="6" fillId="0" borderId="0" xfId="0" applyFont="1"/>
    <xf numFmtId="38" fontId="7" fillId="0" borderId="0" xfId="1" applyFont="1" applyBorder="1"/>
    <xf numFmtId="1" fontId="3" fillId="0" borderId="0" xfId="1" applyNumberFormat="1" applyFont="1" applyBorder="1"/>
    <xf numFmtId="182" fontId="3" fillId="0" borderId="0" xfId="1" applyNumberFormat="1" applyFont="1" applyBorder="1"/>
    <xf numFmtId="3" fontId="5" fillId="0" borderId="0" xfId="2" applyNumberFormat="1" applyFont="1"/>
    <xf numFmtId="0" fontId="9" fillId="0" borderId="0" xfId="0" applyFont="1"/>
    <xf numFmtId="1" fontId="3" fillId="0" borderId="7" xfId="1" quotePrefix="1" applyNumberFormat="1" applyFont="1" applyBorder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3" fillId="0" borderId="4" xfId="1" quotePrefix="1" applyNumberFormat="1" applyFont="1" applyBorder="1" applyAlignment="1">
      <alignment horizontal="center"/>
    </xf>
    <xf numFmtId="0" fontId="0" fillId="0" borderId="5" xfId="0" applyBorder="1"/>
    <xf numFmtId="2" fontId="13" fillId="0" borderId="5" xfId="0" applyNumberFormat="1" applyFont="1" applyBorder="1"/>
    <xf numFmtId="38" fontId="0" fillId="0" borderId="5" xfId="0" applyNumberFormat="1" applyBorder="1"/>
    <xf numFmtId="0" fontId="21" fillId="0" borderId="0" xfId="0" applyFont="1"/>
    <xf numFmtId="38" fontId="17" fillId="0" borderId="6" xfId="1" applyFont="1" applyBorder="1"/>
    <xf numFmtId="0" fontId="3" fillId="0" borderId="0" xfId="0" applyFont="1" applyAlignment="1">
      <alignment horizontal="distributed"/>
    </xf>
    <xf numFmtId="0" fontId="16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1" xfId="0" applyFont="1" applyBorder="1" applyAlignment="1">
      <alignment horizontal="right"/>
    </xf>
    <xf numFmtId="2" fontId="3" fillId="0" borderId="0" xfId="0" applyNumberFormat="1" applyFont="1"/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/>
    <xf numFmtId="49" fontId="7" fillId="0" borderId="0" xfId="0" applyNumberFormat="1" applyFont="1"/>
    <xf numFmtId="0" fontId="18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vertical="top" indent="1"/>
    </xf>
    <xf numFmtId="38" fontId="15" fillId="0" borderId="0" xfId="1" applyFont="1"/>
    <xf numFmtId="0" fontId="3" fillId="2" borderId="0" xfId="0" applyFont="1" applyFill="1"/>
    <xf numFmtId="0" fontId="15" fillId="2" borderId="0" xfId="0" applyFont="1" applyFill="1"/>
    <xf numFmtId="184" fontId="14" fillId="2" borderId="0" xfId="0" applyNumberFormat="1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38" fontId="15" fillId="2" borderId="0" xfId="1" applyFont="1" applyFill="1" applyAlignment="1">
      <alignment horizontal="right"/>
    </xf>
    <xf numFmtId="182" fontId="15" fillId="2" borderId="0" xfId="0" applyNumberFormat="1" applyFont="1" applyFill="1"/>
    <xf numFmtId="38" fontId="15" fillId="2" borderId="0" xfId="1" applyFont="1" applyFill="1"/>
    <xf numFmtId="187" fontId="15" fillId="2" borderId="0" xfId="1" applyNumberFormat="1" applyFont="1" applyFill="1" applyAlignment="1">
      <alignment horizontal="right"/>
    </xf>
    <xf numFmtId="187" fontId="15" fillId="2" borderId="0" xfId="0" applyNumberFormat="1" applyFont="1" applyFill="1" applyAlignment="1">
      <alignment horizontal="right"/>
    </xf>
    <xf numFmtId="180" fontId="15" fillId="2" borderId="0" xfId="0" applyNumberFormat="1" applyFont="1" applyFill="1" applyAlignment="1">
      <alignment horizontal="right"/>
    </xf>
    <xf numFmtId="180" fontId="15" fillId="2" borderId="0" xfId="1" applyNumberFormat="1" applyFont="1" applyFill="1" applyAlignment="1">
      <alignment horizontal="right"/>
    </xf>
    <xf numFmtId="180" fontId="15" fillId="2" borderId="0" xfId="0" applyNumberFormat="1" applyFont="1" applyFill="1"/>
    <xf numFmtId="38" fontId="15" fillId="2" borderId="0" xfId="1" applyFont="1" applyFill="1" applyBorder="1"/>
    <xf numFmtId="38" fontId="15" fillId="2" borderId="0" xfId="1" applyFont="1" applyFill="1" applyBorder="1" applyAlignment="1">
      <alignment vertical="center"/>
    </xf>
    <xf numFmtId="180" fontId="15" fillId="2" borderId="0" xfId="0" applyNumberFormat="1" applyFont="1" applyFill="1" applyAlignment="1">
      <alignment vertical="center"/>
    </xf>
    <xf numFmtId="0" fontId="4" fillId="2" borderId="0" xfId="0" quotePrefix="1" applyFont="1" applyFill="1" applyAlignment="1">
      <alignment horizontal="left"/>
    </xf>
    <xf numFmtId="0" fontId="4" fillId="2" borderId="0" xfId="0" applyFont="1" applyFill="1"/>
    <xf numFmtId="0" fontId="15" fillId="2" borderId="0" xfId="0" applyFont="1" applyFill="1" applyAlignment="1">
      <alignment horizontal="distributed" wrapText="1"/>
    </xf>
    <xf numFmtId="38" fontId="18" fillId="2" borderId="0" xfId="1" applyFont="1" applyFill="1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0" fontId="29" fillId="0" borderId="0" xfId="0" applyFont="1"/>
    <xf numFmtId="176" fontId="30" fillId="0" borderId="0" xfId="1" applyNumberFormat="1" applyFont="1" applyFill="1"/>
    <xf numFmtId="176" fontId="30" fillId="0" borderId="0" xfId="1" applyNumberFormat="1" applyFont="1" applyFill="1" applyBorder="1" applyAlignment="1">
      <alignment horizontal="right"/>
    </xf>
    <xf numFmtId="0" fontId="29" fillId="0" borderId="0" xfId="0" applyFont="1" applyAlignment="1">
      <alignment horizontal="right"/>
    </xf>
    <xf numFmtId="38" fontId="30" fillId="0" borderId="0" xfId="1" applyFont="1" applyFill="1" applyBorder="1"/>
    <xf numFmtId="176" fontId="29" fillId="0" borderId="0" xfId="1" applyNumberFormat="1" applyFont="1" applyFill="1" applyBorder="1"/>
    <xf numFmtId="0" fontId="29" fillId="0" borderId="0" xfId="2" applyFont="1"/>
    <xf numFmtId="0" fontId="33" fillId="0" borderId="0" xfId="2" applyFont="1"/>
    <xf numFmtId="0" fontId="29" fillId="0" borderId="13" xfId="2" applyFont="1" applyBorder="1"/>
    <xf numFmtId="0" fontId="29" fillId="0" borderId="2" xfId="2" applyFont="1" applyBorder="1"/>
    <xf numFmtId="0" fontId="31" fillId="0" borderId="0" xfId="2" applyFont="1"/>
    <xf numFmtId="176" fontId="30" fillId="0" borderId="0" xfId="1" applyNumberFormat="1" applyFont="1" applyFill="1" applyBorder="1"/>
    <xf numFmtId="0" fontId="34" fillId="0" borderId="0" xfId="2" applyFont="1"/>
    <xf numFmtId="0" fontId="28" fillId="0" borderId="0" xfId="0" applyFont="1"/>
    <xf numFmtId="38" fontId="35" fillId="0" borderId="0" xfId="1" applyFont="1" applyFill="1" applyBorder="1"/>
    <xf numFmtId="0" fontId="28" fillId="0" borderId="0" xfId="0" applyFont="1" applyAlignment="1">
      <alignment horizontal="right"/>
    </xf>
    <xf numFmtId="176" fontId="28" fillId="0" borderId="0" xfId="1" applyNumberFormat="1" applyFont="1" applyFill="1" applyBorder="1" applyAlignment="1">
      <alignment horizontal="right"/>
    </xf>
    <xf numFmtId="0" fontId="36" fillId="0" borderId="0" xfId="2" applyFont="1"/>
    <xf numFmtId="0" fontId="37" fillId="0" borderId="0" xfId="2" applyFont="1"/>
    <xf numFmtId="0" fontId="37" fillId="0" borderId="14" xfId="2" applyFont="1" applyBorder="1"/>
    <xf numFmtId="0" fontId="36" fillId="0" borderId="14" xfId="2" applyFont="1" applyBorder="1"/>
    <xf numFmtId="0" fontId="32" fillId="0" borderId="0" xfId="2" applyFont="1"/>
    <xf numFmtId="0" fontId="38" fillId="0" borderId="0" xfId="0" applyFont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39" fillId="0" borderId="0" xfId="0" applyFont="1"/>
    <xf numFmtId="0" fontId="7" fillId="0" borderId="0" xfId="0" applyFont="1" applyAlignment="1">
      <alignment horizontal="left"/>
    </xf>
    <xf numFmtId="0" fontId="15" fillId="0" borderId="0" xfId="2" applyFont="1"/>
    <xf numFmtId="3" fontId="15" fillId="0" borderId="0" xfId="2" applyNumberFormat="1" applyFont="1"/>
    <xf numFmtId="0" fontId="4" fillId="0" borderId="0" xfId="2" applyFont="1"/>
    <xf numFmtId="0" fontId="40" fillId="0" borderId="0" xfId="2" applyFont="1"/>
    <xf numFmtId="0" fontId="15" fillId="0" borderId="0" xfId="2" applyFont="1" applyAlignment="1">
      <alignment horizontal="center"/>
    </xf>
    <xf numFmtId="3" fontId="15" fillId="0" borderId="0" xfId="2" applyNumberFormat="1" applyFont="1" applyAlignment="1">
      <alignment horizontal="center"/>
    </xf>
    <xf numFmtId="0" fontId="4" fillId="0" borderId="0" xfId="2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41" fillId="0" borderId="0" xfId="2" applyFont="1"/>
    <xf numFmtId="3" fontId="4" fillId="3" borderId="5" xfId="2" applyNumberFormat="1" applyFont="1" applyFill="1" applyBorder="1" applyAlignment="1">
      <alignment horizontal="center"/>
    </xf>
    <xf numFmtId="0" fontId="43" fillId="0" borderId="0" xfId="2" applyFont="1"/>
    <xf numFmtId="0" fontId="42" fillId="0" borderId="0" xfId="2" applyFont="1" applyAlignment="1">
      <alignment horizontal="left"/>
    </xf>
    <xf numFmtId="0" fontId="44" fillId="0" borderId="0" xfId="2" applyFont="1"/>
    <xf numFmtId="0" fontId="28" fillId="0" borderId="5" xfId="0" applyFont="1" applyBorder="1"/>
    <xf numFmtId="0" fontId="3" fillId="0" borderId="21" xfId="0" applyFont="1" applyBorder="1"/>
    <xf numFmtId="180" fontId="48" fillId="2" borderId="0" xfId="0" applyNumberFormat="1" applyFont="1" applyFill="1" applyAlignment="1">
      <alignment vertical="center"/>
    </xf>
    <xf numFmtId="0" fontId="47" fillId="2" borderId="0" xfId="0" applyFont="1" applyFill="1"/>
    <xf numFmtId="177" fontId="49" fillId="0" borderId="0" xfId="2" applyNumberFormat="1" applyFont="1"/>
    <xf numFmtId="180" fontId="51" fillId="2" borderId="0" xfId="0" applyNumberFormat="1" applyFont="1" applyFill="1" applyAlignment="1">
      <alignment vertical="center"/>
    </xf>
    <xf numFmtId="0" fontId="50" fillId="2" borderId="0" xfId="0" applyFont="1" applyFill="1"/>
    <xf numFmtId="38" fontId="15" fillId="2" borderId="0" xfId="1" applyFont="1" applyFill="1" applyBorder="1" applyAlignment="1">
      <alignment horizontal="right"/>
    </xf>
    <xf numFmtId="0" fontId="37" fillId="0" borderId="22" xfId="2" applyFont="1" applyBorder="1"/>
    <xf numFmtId="0" fontId="36" fillId="0" borderId="22" xfId="2" applyFont="1" applyBorder="1"/>
    <xf numFmtId="0" fontId="3" fillId="0" borderId="21" xfId="0" applyFont="1" applyBorder="1" applyAlignment="1">
      <alignment horizontal="distributed"/>
    </xf>
    <xf numFmtId="180" fontId="3" fillId="0" borderId="21" xfId="0" applyNumberFormat="1" applyFont="1" applyBorder="1" applyAlignment="1">
      <alignment horizontal="distributed"/>
    </xf>
    <xf numFmtId="181" fontId="3" fillId="0" borderId="21" xfId="0" applyNumberFormat="1" applyFont="1" applyBorder="1"/>
    <xf numFmtId="179" fontId="3" fillId="0" borderId="21" xfId="0" applyNumberFormat="1" applyFont="1" applyBorder="1"/>
    <xf numFmtId="186" fontId="3" fillId="0" borderId="21" xfId="0" applyNumberFormat="1" applyFont="1" applyBorder="1" applyAlignment="1">
      <alignment horizontal="right"/>
    </xf>
    <xf numFmtId="179" fontId="3" fillId="0" borderId="0" xfId="0" applyNumberFormat="1" applyFont="1"/>
    <xf numFmtId="180" fontId="3" fillId="0" borderId="0" xfId="0" applyNumberFormat="1" applyFont="1" applyAlignment="1">
      <alignment horizontal="distributed"/>
    </xf>
    <xf numFmtId="180" fontId="3" fillId="0" borderId="0" xfId="0" applyNumberFormat="1" applyFont="1"/>
    <xf numFmtId="188" fontId="30" fillId="0" borderId="0" xfId="1" applyNumberFormat="1" applyFont="1" applyFill="1" applyBorder="1"/>
    <xf numFmtId="0" fontId="29" fillId="0" borderId="0" xfId="0" quotePrefix="1" applyFont="1" applyAlignment="1">
      <alignment horizontal="distributed"/>
    </xf>
    <xf numFmtId="0" fontId="29" fillId="0" borderId="0" xfId="0" applyFont="1" applyAlignment="1">
      <alignment horizontal="distributed"/>
    </xf>
    <xf numFmtId="185" fontId="29" fillId="0" borderId="0" xfId="0" applyNumberFormat="1" applyFont="1"/>
    <xf numFmtId="185" fontId="29" fillId="0" borderId="0" xfId="1" applyNumberFormat="1" applyFont="1" applyFill="1" applyBorder="1"/>
    <xf numFmtId="185" fontId="28" fillId="0" borderId="0" xfId="0" applyNumberFormat="1" applyFont="1"/>
    <xf numFmtId="184" fontId="29" fillId="0" borderId="0" xfId="0" applyNumberFormat="1" applyFont="1"/>
    <xf numFmtId="180" fontId="28" fillId="0" borderId="0" xfId="0" applyNumberFormat="1" applyFont="1"/>
    <xf numFmtId="0" fontId="29" fillId="0" borderId="12" xfId="0" applyFont="1" applyBorder="1" applyAlignment="1">
      <alignment horizontal="distributed"/>
    </xf>
    <xf numFmtId="0" fontId="29" fillId="0" borderId="23" xfId="0" applyFont="1" applyBorder="1" applyAlignment="1">
      <alignment horizontal="distributed"/>
    </xf>
    <xf numFmtId="0" fontId="29" fillId="0" borderId="13" xfId="2" applyFont="1" applyBorder="1" applyAlignment="1">
      <alignment horizontal="center"/>
    </xf>
    <xf numFmtId="0" fontId="29" fillId="0" borderId="5" xfId="0" applyFont="1" applyBorder="1"/>
    <xf numFmtId="176" fontId="30" fillId="0" borderId="5" xfId="1" applyNumberFormat="1" applyFont="1" applyFill="1" applyBorder="1"/>
    <xf numFmtId="0" fontId="29" fillId="0" borderId="24" xfId="0" applyFont="1" applyBorder="1"/>
    <xf numFmtId="0" fontId="29" fillId="0" borderId="25" xfId="0" applyFont="1" applyBorder="1"/>
    <xf numFmtId="0" fontId="29" fillId="0" borderId="26" xfId="0" applyFont="1" applyBorder="1"/>
    <xf numFmtId="0" fontId="28" fillId="0" borderId="27" xfId="0" applyFont="1" applyBorder="1"/>
    <xf numFmtId="176" fontId="29" fillId="0" borderId="5" xfId="1" applyNumberFormat="1" applyFont="1" applyFill="1" applyBorder="1"/>
    <xf numFmtId="0" fontId="53" fillId="0" borderId="0" xfId="2" applyFont="1"/>
    <xf numFmtId="1" fontId="54" fillId="0" borderId="0" xfId="1" applyNumberFormat="1" applyFont="1"/>
    <xf numFmtId="38" fontId="4" fillId="0" borderId="5" xfId="1" applyFont="1" applyBorder="1"/>
    <xf numFmtId="38" fontId="15" fillId="2" borderId="0" xfId="1" applyFont="1" applyFill="1" applyBorder="1" applyAlignment="1">
      <alignment horizontal="right" vertical="center"/>
    </xf>
    <xf numFmtId="38" fontId="8" fillId="4" borderId="30" xfId="1" applyFont="1" applyFill="1" applyBorder="1"/>
    <xf numFmtId="38" fontId="8" fillId="4" borderId="5" xfId="1" applyFont="1" applyFill="1" applyBorder="1"/>
    <xf numFmtId="38" fontId="8" fillId="4" borderId="28" xfId="1" applyFont="1" applyFill="1" applyBorder="1"/>
    <xf numFmtId="38" fontId="8" fillId="4" borderId="31" xfId="1" applyFont="1" applyFill="1" applyBorder="1"/>
    <xf numFmtId="0" fontId="3" fillId="4" borderId="5" xfId="3" applyFill="1" applyBorder="1" applyAlignment="1">
      <alignment horizontal="center"/>
    </xf>
    <xf numFmtId="1" fontId="3" fillId="4" borderId="5" xfId="1" quotePrefix="1" applyNumberFormat="1" applyFont="1" applyFill="1" applyBorder="1" applyAlignment="1">
      <alignment horizontal="center"/>
    </xf>
    <xf numFmtId="1" fontId="3" fillId="4" borderId="5" xfId="1" applyNumberFormat="1" applyFont="1" applyFill="1" applyBorder="1" applyAlignment="1">
      <alignment horizontal="center"/>
    </xf>
    <xf numFmtId="182" fontId="8" fillId="4" borderId="5" xfId="1" applyNumberFormat="1" applyFont="1" applyFill="1" applyBorder="1"/>
    <xf numFmtId="1" fontId="3" fillId="4" borderId="5" xfId="1" applyNumberFormat="1" applyFont="1" applyFill="1" applyBorder="1"/>
    <xf numFmtId="1" fontId="3" fillId="4" borderId="3" xfId="1" applyNumberFormat="1" applyFont="1" applyFill="1" applyBorder="1" applyAlignment="1">
      <alignment horizontal="center"/>
    </xf>
    <xf numFmtId="182" fontId="8" fillId="4" borderId="4" xfId="1" applyNumberFormat="1" applyFont="1" applyFill="1" applyBorder="1"/>
    <xf numFmtId="0" fontId="15" fillId="4" borderId="5" xfId="0" applyFont="1" applyFill="1" applyBorder="1"/>
    <xf numFmtId="0" fontId="15" fillId="4" borderId="5" xfId="2" applyFont="1" applyFill="1" applyBorder="1"/>
    <xf numFmtId="0" fontId="4" fillId="4" borderId="5" xfId="2" applyFont="1" applyFill="1" applyBorder="1" applyAlignment="1">
      <alignment horizontal="left"/>
    </xf>
    <xf numFmtId="3" fontId="4" fillId="4" borderId="5" xfId="2" applyNumberFormat="1" applyFont="1" applyFill="1" applyBorder="1" applyAlignment="1">
      <alignment horizontal="left"/>
    </xf>
    <xf numFmtId="3" fontId="4" fillId="4" borderId="0" xfId="2" applyNumberFormat="1" applyFont="1" applyFill="1" applyAlignment="1">
      <alignment horizontal="left"/>
    </xf>
    <xf numFmtId="177" fontId="3" fillId="0" borderId="0" xfId="1" applyNumberFormat="1" applyFont="1" applyFill="1" applyBorder="1"/>
    <xf numFmtId="177" fontId="3" fillId="0" borderId="32" xfId="1" applyNumberFormat="1" applyFont="1" applyFill="1" applyBorder="1"/>
    <xf numFmtId="38" fontId="15" fillId="4" borderId="33" xfId="1" applyFont="1" applyFill="1" applyBorder="1"/>
    <xf numFmtId="38" fontId="15" fillId="4" borderId="34" xfId="1" applyFont="1" applyFill="1" applyBorder="1"/>
    <xf numFmtId="38" fontId="15" fillId="4" borderId="35" xfId="1" applyFont="1" applyFill="1" applyBorder="1"/>
    <xf numFmtId="38" fontId="15" fillId="4" borderId="11" xfId="1" applyFont="1" applyFill="1" applyBorder="1"/>
    <xf numFmtId="38" fontId="15" fillId="4" borderId="12" xfId="1" applyFont="1" applyFill="1" applyBorder="1"/>
    <xf numFmtId="38" fontId="15" fillId="4" borderId="0" xfId="1" applyFont="1" applyFill="1" applyBorder="1"/>
    <xf numFmtId="38" fontId="15" fillId="4" borderId="36" xfId="1" applyFont="1" applyFill="1" applyBorder="1"/>
    <xf numFmtId="38" fontId="15" fillId="4" borderId="23" xfId="1" applyFont="1" applyFill="1" applyBorder="1"/>
    <xf numFmtId="38" fontId="15" fillId="4" borderId="32" xfId="1" applyFont="1" applyFill="1" applyBorder="1"/>
    <xf numFmtId="0" fontId="20" fillId="0" borderId="0" xfId="0" applyFont="1"/>
    <xf numFmtId="0" fontId="6" fillId="0" borderId="1" xfId="0" applyFont="1" applyBorder="1"/>
    <xf numFmtId="0" fontId="3" fillId="0" borderId="34" xfId="0" applyFont="1" applyBorder="1"/>
    <xf numFmtId="0" fontId="3" fillId="0" borderId="35" xfId="0" applyFont="1" applyBorder="1"/>
    <xf numFmtId="0" fontId="6" fillId="0" borderId="1" xfId="0" applyFont="1" applyBorder="1" applyAlignment="1">
      <alignment horizontal="center"/>
    </xf>
    <xf numFmtId="180" fontId="45" fillId="0" borderId="12" xfId="0" applyNumberFormat="1" applyFont="1" applyBorder="1" applyAlignment="1">
      <alignment horizontal="center"/>
    </xf>
    <xf numFmtId="180" fontId="45" fillId="0" borderId="0" xfId="0" applyNumberFormat="1" applyFont="1"/>
    <xf numFmtId="180" fontId="45" fillId="0" borderId="0" xfId="0" applyNumberFormat="1" applyFont="1" applyAlignment="1">
      <alignment horizontal="center"/>
    </xf>
    <xf numFmtId="180" fontId="45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center"/>
    </xf>
    <xf numFmtId="180" fontId="45" fillId="0" borderId="23" xfId="0" applyNumberFormat="1" applyFont="1" applyBorder="1" applyAlignment="1">
      <alignment horizontal="center"/>
    </xf>
    <xf numFmtId="180" fontId="45" fillId="0" borderId="32" xfId="0" applyNumberFormat="1" applyFont="1" applyBorder="1"/>
    <xf numFmtId="180" fontId="45" fillId="0" borderId="32" xfId="0" applyNumberFormat="1" applyFont="1" applyBorder="1" applyAlignment="1">
      <alignment horizontal="center"/>
    </xf>
    <xf numFmtId="180" fontId="45" fillId="0" borderId="32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180" fontId="45" fillId="0" borderId="34" xfId="0" applyNumberFormat="1" applyFont="1" applyBorder="1" applyAlignment="1">
      <alignment horizontal="center"/>
    </xf>
    <xf numFmtId="180" fontId="45" fillId="0" borderId="35" xfId="0" applyNumberFormat="1" applyFont="1" applyBorder="1"/>
    <xf numFmtId="180" fontId="45" fillId="0" borderId="35" xfId="0" applyNumberFormat="1" applyFont="1" applyBorder="1" applyAlignment="1">
      <alignment horizontal="center"/>
    </xf>
    <xf numFmtId="180" fontId="45" fillId="0" borderId="35" xfId="0" applyNumberFormat="1" applyFont="1" applyBorder="1" applyAlignment="1">
      <alignment horizontal="right"/>
    </xf>
    <xf numFmtId="0" fontId="50" fillId="0" borderId="0" xfId="0" applyFont="1" applyAlignment="1">
      <alignment horizontal="distributed"/>
    </xf>
    <xf numFmtId="3" fontId="51" fillId="0" borderId="0" xfId="0" applyNumberFormat="1" applyFont="1"/>
    <xf numFmtId="0" fontId="15" fillId="0" borderId="0" xfId="0" applyFont="1" applyAlignment="1">
      <alignment horizontal="distributed"/>
    </xf>
    <xf numFmtId="38" fontId="15" fillId="0" borderId="0" xfId="1" applyFont="1" applyFill="1" applyBorder="1"/>
    <xf numFmtId="3" fontId="15" fillId="0" borderId="0" xfId="0" applyNumberFormat="1" applyFont="1"/>
    <xf numFmtId="0" fontId="15" fillId="0" borderId="0" xfId="0" quotePrefix="1" applyFont="1" applyAlignment="1">
      <alignment horizontal="distributed"/>
    </xf>
    <xf numFmtId="0" fontId="3" fillId="0" borderId="12" xfId="0" applyFont="1" applyBorder="1" applyAlignment="1">
      <alignment horizontal="distributed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179" fontId="3" fillId="0" borderId="11" xfId="0" applyNumberFormat="1" applyFont="1" applyBorder="1" applyAlignment="1">
      <alignment vertical="center"/>
    </xf>
    <xf numFmtId="186" fontId="3" fillId="0" borderId="11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horizontal="distributed" vertical="center"/>
    </xf>
    <xf numFmtId="0" fontId="11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1" fontId="3" fillId="0" borderId="0" xfId="1" applyNumberFormat="1" applyFont="1" applyFill="1" applyBorder="1" applyAlignment="1">
      <alignment horizontal="center"/>
    </xf>
    <xf numFmtId="38" fontId="3" fillId="0" borderId="0" xfId="1" applyFont="1" applyFill="1" applyBorder="1"/>
    <xf numFmtId="182" fontId="3" fillId="0" borderId="0" xfId="1" applyNumberFormat="1" applyFont="1" applyFill="1" applyBorder="1"/>
    <xf numFmtId="38" fontId="20" fillId="0" borderId="6" xfId="1" applyFont="1" applyFill="1" applyBorder="1"/>
    <xf numFmtId="0" fontId="7" fillId="0" borderId="6" xfId="0" applyFont="1" applyBorder="1"/>
    <xf numFmtId="0" fontId="6" fillId="0" borderId="23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wrapText="1"/>
    </xf>
    <xf numFmtId="0" fontId="6" fillId="0" borderId="23" xfId="0" applyFont="1" applyBorder="1" applyAlignment="1">
      <alignment horizontal="distributed" wrapText="1"/>
    </xf>
    <xf numFmtId="0" fontId="7" fillId="0" borderId="12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6" fillId="0" borderId="0" xfId="0" applyFont="1"/>
    <xf numFmtId="38" fontId="46" fillId="0" borderId="0" xfId="1" applyFont="1" applyFill="1" applyBorder="1"/>
    <xf numFmtId="2" fontId="46" fillId="0" borderId="0" xfId="0" applyNumberFormat="1" applyFont="1"/>
    <xf numFmtId="0" fontId="7" fillId="0" borderId="11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22" fillId="0" borderId="0" xfId="0" applyFont="1" applyAlignment="1">
      <alignment vertical="center"/>
    </xf>
    <xf numFmtId="38" fontId="46" fillId="0" borderId="0" xfId="0" applyNumberFormat="1" applyFont="1"/>
    <xf numFmtId="49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6" fillId="0" borderId="39" xfId="0" applyFont="1" applyBorder="1"/>
    <xf numFmtId="0" fontId="6" fillId="0" borderId="40" xfId="0" applyFont="1" applyBorder="1" applyAlignment="1">
      <alignment horizontal="center"/>
    </xf>
    <xf numFmtId="0" fontId="6" fillId="0" borderId="40" xfId="0" applyFont="1" applyBorder="1"/>
    <xf numFmtId="0" fontId="3" fillId="0" borderId="32" xfId="0" applyFont="1" applyBorder="1"/>
    <xf numFmtId="0" fontId="6" fillId="0" borderId="36" xfId="0" applyFont="1" applyBorder="1"/>
    <xf numFmtId="0" fontId="6" fillId="0" borderId="0" xfId="0" applyFont="1" applyAlignment="1">
      <alignment horizontal="center"/>
    </xf>
    <xf numFmtId="38" fontId="12" fillId="0" borderId="0" xfId="1" applyFont="1" applyFill="1" applyBorder="1" applyAlignment="1"/>
    <xf numFmtId="0" fontId="3" fillId="0" borderId="0" xfId="0" applyFont="1" applyAlignment="1">
      <alignment horizontal="center"/>
    </xf>
    <xf numFmtId="38" fontId="3" fillId="0" borderId="0" xfId="1" applyFont="1" applyFill="1" applyBorder="1" applyAlignment="1"/>
    <xf numFmtId="38" fontId="3" fillId="0" borderId="0" xfId="1" applyFont="1" applyFill="1"/>
    <xf numFmtId="38" fontId="15" fillId="0" borderId="0" xfId="1" applyFont="1" applyFill="1"/>
    <xf numFmtId="49" fontId="25" fillId="0" borderId="0" xfId="1" applyNumberFormat="1" applyFont="1" applyFill="1" applyAlignment="1">
      <alignment vertical="center"/>
    </xf>
    <xf numFmtId="38" fontId="25" fillId="0" borderId="0" xfId="1" applyFont="1" applyFill="1"/>
    <xf numFmtId="38" fontId="25" fillId="0" borderId="0" xfId="1" applyFont="1" applyFill="1" applyAlignment="1">
      <alignment vertical="center"/>
    </xf>
    <xf numFmtId="38" fontId="23" fillId="0" borderId="0" xfId="1" applyFont="1" applyFill="1"/>
    <xf numFmtId="38" fontId="7" fillId="0" borderId="0" xfId="1" applyFont="1" applyFill="1" applyAlignment="1"/>
    <xf numFmtId="38" fontId="23" fillId="0" borderId="0" xfId="1" applyFont="1" applyFill="1" applyAlignment="1">
      <alignment vertical="center"/>
    </xf>
    <xf numFmtId="38" fontId="17" fillId="0" borderId="6" xfId="1" applyFont="1" applyFill="1" applyBorder="1"/>
    <xf numFmtId="0" fontId="3" fillId="0" borderId="6" xfId="0" applyFont="1" applyBorder="1"/>
    <xf numFmtId="0" fontId="15" fillId="0" borderId="0" xfId="0" applyFont="1"/>
    <xf numFmtId="38" fontId="3" fillId="0" borderId="13" xfId="1" applyFont="1" applyFill="1" applyBorder="1"/>
    <xf numFmtId="38" fontId="3" fillId="0" borderId="0" xfId="1" applyFont="1" applyFill="1" applyAlignment="1">
      <alignment horizontal="right"/>
    </xf>
    <xf numFmtId="38" fontId="3" fillId="0" borderId="1" xfId="1" applyFont="1" applyFill="1" applyBorder="1" applyAlignment="1">
      <alignment horizontal="center"/>
    </xf>
    <xf numFmtId="178" fontId="3" fillId="0" borderId="0" xfId="1" applyNumberFormat="1" applyFont="1" applyFill="1" applyBorder="1"/>
    <xf numFmtId="38" fontId="3" fillId="0" borderId="2" xfId="1" applyFont="1" applyFill="1" applyBorder="1" applyAlignment="1">
      <alignment horizontal="center"/>
    </xf>
    <xf numFmtId="178" fontId="3" fillId="0" borderId="32" xfId="1" applyNumberFormat="1" applyFont="1" applyFill="1" applyBorder="1"/>
    <xf numFmtId="178" fontId="3" fillId="0" borderId="0" xfId="1" applyNumberFormat="1" applyFont="1" applyFill="1"/>
    <xf numFmtId="38" fontId="3" fillId="0" borderId="13" xfId="1" applyFont="1" applyFill="1" applyBorder="1" applyAlignment="1">
      <alignment horizontal="center"/>
    </xf>
    <xf numFmtId="177" fontId="3" fillId="0" borderId="35" xfId="1" applyNumberFormat="1" applyFont="1" applyFill="1" applyBorder="1"/>
    <xf numFmtId="178" fontId="3" fillId="0" borderId="35" xfId="1" applyNumberFormat="1" applyFont="1" applyFill="1" applyBorder="1"/>
    <xf numFmtId="178" fontId="3" fillId="0" borderId="0" xfId="1" quotePrefix="1" applyNumberFormat="1" applyFont="1" applyFill="1" applyBorder="1" applyAlignment="1">
      <alignment horizontal="right"/>
    </xf>
    <xf numFmtId="38" fontId="3" fillId="0" borderId="37" xfId="1" applyFont="1" applyFill="1" applyBorder="1" applyAlignment="1">
      <alignment horizontal="center"/>
    </xf>
    <xf numFmtId="177" fontId="3" fillId="0" borderId="6" xfId="1" applyNumberFormat="1" applyFont="1" applyFill="1" applyBorder="1"/>
    <xf numFmtId="178" fontId="3" fillId="0" borderId="6" xfId="1" applyNumberFormat="1" applyFont="1" applyFill="1" applyBorder="1"/>
    <xf numFmtId="177" fontId="52" fillId="5" borderId="5" xfId="0" applyNumberFormat="1" applyFont="1" applyFill="1" applyBorder="1"/>
    <xf numFmtId="38" fontId="3" fillId="5" borderId="5" xfId="1" applyFont="1" applyFill="1" applyBorder="1"/>
    <xf numFmtId="0" fontId="15" fillId="5" borderId="5" xfId="2" applyFont="1" applyFill="1" applyBorder="1"/>
    <xf numFmtId="0" fontId="4" fillId="5" borderId="5" xfId="2" applyFont="1" applyFill="1" applyBorder="1"/>
    <xf numFmtId="3" fontId="4" fillId="5" borderId="5" xfId="2" applyNumberFormat="1" applyFont="1" applyFill="1" applyBorder="1"/>
    <xf numFmtId="3" fontId="4" fillId="5" borderId="0" xfId="2" applyNumberFormat="1" applyFont="1" applyFill="1"/>
    <xf numFmtId="0" fontId="3" fillId="0" borderId="12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 wrapText="1"/>
    </xf>
    <xf numFmtId="38" fontId="29" fillId="0" borderId="0" xfId="0" applyNumberFormat="1" applyFont="1"/>
    <xf numFmtId="38" fontId="1" fillId="5" borderId="5" xfId="1" applyFont="1" applyFill="1" applyBorder="1"/>
    <xf numFmtId="179" fontId="3" fillId="0" borderId="38" xfId="0" applyNumberFormat="1" applyFont="1" applyBorder="1" applyAlignment="1">
      <alignment vertical="center"/>
    </xf>
    <xf numFmtId="185" fontId="28" fillId="0" borderId="34" xfId="0" applyNumberFormat="1" applyFont="1" applyBorder="1"/>
    <xf numFmtId="185" fontId="28" fillId="0" borderId="35" xfId="1" applyNumberFormat="1" applyFont="1" applyFill="1" applyBorder="1"/>
    <xf numFmtId="185" fontId="28" fillId="0" borderId="35" xfId="0" applyNumberFormat="1" applyFont="1" applyBorder="1"/>
    <xf numFmtId="185" fontId="28" fillId="0" borderId="33" xfId="0" applyNumberFormat="1" applyFont="1" applyBorder="1"/>
    <xf numFmtId="180" fontId="28" fillId="0" borderId="33" xfId="0" applyNumberFormat="1" applyFont="1" applyBorder="1"/>
    <xf numFmtId="182" fontId="29" fillId="0" borderId="0" xfId="0" applyNumberFormat="1" applyFont="1"/>
    <xf numFmtId="180" fontId="29" fillId="0" borderId="0" xfId="0" applyNumberFormat="1" applyFont="1"/>
    <xf numFmtId="185" fontId="28" fillId="0" borderId="12" xfId="0" applyNumberFormat="1" applyFont="1" applyBorder="1"/>
    <xf numFmtId="185" fontId="28" fillId="0" borderId="0" xfId="1" applyNumberFormat="1" applyFont="1" applyFill="1" applyBorder="1"/>
    <xf numFmtId="185" fontId="28" fillId="0" borderId="11" xfId="0" applyNumberFormat="1" applyFont="1" applyBorder="1"/>
    <xf numFmtId="180" fontId="28" fillId="0" borderId="11" xfId="0" applyNumberFormat="1" applyFont="1" applyBorder="1"/>
    <xf numFmtId="0" fontId="29" fillId="0" borderId="14" xfId="0" applyFont="1" applyBorder="1" applyAlignment="1">
      <alignment horizontal="distributed"/>
    </xf>
    <xf numFmtId="176" fontId="29" fillId="0" borderId="14" xfId="1" applyNumberFormat="1" applyFont="1" applyFill="1" applyBorder="1"/>
    <xf numFmtId="182" fontId="29" fillId="0" borderId="14" xfId="0" applyNumberFormat="1" applyFont="1" applyBorder="1"/>
    <xf numFmtId="185" fontId="29" fillId="0" borderId="14" xfId="0" applyNumberFormat="1" applyFont="1" applyBorder="1"/>
    <xf numFmtId="180" fontId="29" fillId="0" borderId="14" xfId="0" applyNumberFormat="1" applyFont="1" applyBorder="1"/>
    <xf numFmtId="182" fontId="29" fillId="0" borderId="22" xfId="0" applyNumberFormat="1" applyFont="1" applyBorder="1"/>
    <xf numFmtId="0" fontId="29" fillId="0" borderId="22" xfId="0" applyFont="1" applyBorder="1" applyAlignment="1">
      <alignment horizontal="distributed"/>
    </xf>
    <xf numFmtId="185" fontId="29" fillId="0" borderId="22" xfId="0" applyNumberFormat="1" applyFont="1" applyBorder="1"/>
    <xf numFmtId="185" fontId="28" fillId="0" borderId="23" xfId="0" applyNumberFormat="1" applyFont="1" applyBorder="1"/>
    <xf numFmtId="185" fontId="28" fillId="0" borderId="32" xfId="1" applyNumberFormat="1" applyFont="1" applyFill="1" applyBorder="1"/>
    <xf numFmtId="185" fontId="28" fillId="0" borderId="32" xfId="0" applyNumberFormat="1" applyFont="1" applyBorder="1"/>
    <xf numFmtId="185" fontId="28" fillId="0" borderId="36" xfId="0" applyNumberFormat="1" applyFont="1" applyBorder="1"/>
    <xf numFmtId="180" fontId="28" fillId="0" borderId="36" xfId="0" applyNumberFormat="1" applyFont="1" applyBorder="1"/>
    <xf numFmtId="0" fontId="50" fillId="0" borderId="26" xfId="0" applyFont="1" applyBorder="1" applyAlignment="1">
      <alignment horizontal="distributed"/>
    </xf>
    <xf numFmtId="0" fontId="50" fillId="0" borderId="5" xfId="0" applyFont="1" applyBorder="1" applyAlignment="1">
      <alignment horizontal="distributed"/>
    </xf>
    <xf numFmtId="0" fontId="3" fillId="0" borderId="26" xfId="0" applyFont="1" applyBorder="1" applyAlignment="1">
      <alignment horizontal="distributed"/>
    </xf>
    <xf numFmtId="0" fontId="15" fillId="0" borderId="5" xfId="0" applyFont="1" applyBorder="1" applyAlignment="1">
      <alignment horizontal="distributed"/>
    </xf>
    <xf numFmtId="0" fontId="3" fillId="0" borderId="41" xfId="0" applyFont="1" applyBorder="1" applyAlignment="1">
      <alignment horizontal="distributed"/>
    </xf>
    <xf numFmtId="0" fontId="15" fillId="0" borderId="42" xfId="0" applyFont="1" applyBorder="1" applyAlignment="1">
      <alignment horizontal="distributed"/>
    </xf>
    <xf numFmtId="183" fontId="28" fillId="0" borderId="5" xfId="0" applyNumberFormat="1" applyFont="1" applyBorder="1"/>
    <xf numFmtId="184" fontId="28" fillId="0" borderId="5" xfId="0" applyNumberFormat="1" applyFont="1" applyBorder="1"/>
    <xf numFmtId="0" fontId="37" fillId="0" borderId="0" xfId="0" applyFont="1"/>
    <xf numFmtId="183" fontId="28" fillId="0" borderId="0" xfId="0" applyNumberFormat="1" applyFont="1"/>
    <xf numFmtId="0" fontId="28" fillId="0" borderId="13" xfId="0" applyFont="1" applyBorder="1"/>
    <xf numFmtId="0" fontId="37" fillId="0" borderId="14" xfId="0" applyFont="1" applyBorder="1"/>
    <xf numFmtId="0" fontId="28" fillId="0" borderId="44" xfId="0" applyFont="1" applyBorder="1"/>
    <xf numFmtId="183" fontId="28" fillId="0" borderId="44" xfId="0" applyNumberFormat="1" applyFont="1" applyBorder="1"/>
    <xf numFmtId="183" fontId="28" fillId="0" borderId="14" xfId="0" applyNumberFormat="1" applyFont="1" applyBorder="1"/>
    <xf numFmtId="0" fontId="37" fillId="0" borderId="22" xfId="0" applyFont="1" applyBorder="1"/>
    <xf numFmtId="0" fontId="28" fillId="0" borderId="45" xfId="0" applyFont="1" applyBorder="1"/>
    <xf numFmtId="0" fontId="28" fillId="0" borderId="22" xfId="0" applyFont="1" applyBorder="1"/>
    <xf numFmtId="0" fontId="28" fillId="0" borderId="2" xfId="0" applyFont="1" applyBorder="1"/>
    <xf numFmtId="183" fontId="28" fillId="0" borderId="2" xfId="0" applyNumberFormat="1" applyFont="1" applyBorder="1"/>
    <xf numFmtId="0" fontId="28" fillId="0" borderId="46" xfId="0" applyFont="1" applyBorder="1"/>
    <xf numFmtId="0" fontId="37" fillId="0" borderId="11" xfId="0" applyFont="1" applyBorder="1"/>
    <xf numFmtId="183" fontId="28" fillId="0" borderId="13" xfId="0" applyNumberFormat="1" applyFont="1" applyBorder="1"/>
    <xf numFmtId="183" fontId="28" fillId="0" borderId="46" xfId="0" applyNumberFormat="1" applyFont="1" applyBorder="1"/>
    <xf numFmtId="183" fontId="28" fillId="0" borderId="22" xfId="0" applyNumberFormat="1" applyFont="1" applyBorder="1"/>
    <xf numFmtId="3" fontId="3" fillId="0" borderId="11" xfId="0" applyNumberFormat="1" applyFont="1" applyBorder="1" applyAlignment="1">
      <alignment vertical="center"/>
    </xf>
    <xf numFmtId="38" fontId="52" fillId="0" borderId="5" xfId="1" applyFont="1" applyFill="1" applyBorder="1"/>
    <xf numFmtId="182" fontId="52" fillId="0" borderId="5" xfId="0" applyNumberFormat="1" applyFont="1" applyBorder="1"/>
    <xf numFmtId="182" fontId="52" fillId="0" borderId="5" xfId="1" applyNumberFormat="1" applyFont="1" applyFill="1" applyBorder="1"/>
    <xf numFmtId="182" fontId="52" fillId="0" borderId="27" xfId="0" applyNumberFormat="1" applyFont="1" applyBorder="1"/>
    <xf numFmtId="38" fontId="52" fillId="0" borderId="42" xfId="1" applyFont="1" applyFill="1" applyBorder="1"/>
    <xf numFmtId="182" fontId="52" fillId="0" borderId="42" xfId="0" applyNumberFormat="1" applyFont="1" applyBorder="1"/>
    <xf numFmtId="182" fontId="52" fillId="0" borderId="42" xfId="1" applyNumberFormat="1" applyFont="1" applyFill="1" applyBorder="1"/>
    <xf numFmtId="182" fontId="52" fillId="0" borderId="43" xfId="0" applyNumberFormat="1" applyFont="1" applyBorder="1"/>
    <xf numFmtId="38" fontId="4" fillId="0" borderId="5" xfId="1" applyFont="1" applyBorder="1" applyAlignment="1">
      <alignment horizontal="left"/>
    </xf>
    <xf numFmtId="0" fontId="55" fillId="0" borderId="12" xfId="0" quotePrefix="1" applyFont="1" applyBorder="1" applyAlignment="1">
      <alignment horizontal="distributed"/>
    </xf>
    <xf numFmtId="0" fontId="41" fillId="0" borderId="0" xfId="2" applyFont="1" applyAlignment="1">
      <alignment horizontal="center"/>
    </xf>
    <xf numFmtId="38" fontId="52" fillId="0" borderId="5" xfId="1" applyFont="1" applyFill="1" applyBorder="1" applyAlignment="1">
      <alignment shrinkToFit="1"/>
    </xf>
    <xf numFmtId="0" fontId="15" fillId="0" borderId="5" xfId="0" quotePrefix="1" applyFont="1" applyBorder="1" applyAlignment="1">
      <alignment shrinkToFit="1"/>
    </xf>
    <xf numFmtId="0" fontId="6" fillId="7" borderId="4" xfId="0" applyFont="1" applyFill="1" applyBorder="1" applyAlignment="1">
      <alignment horizontal="center" vertical="center"/>
    </xf>
    <xf numFmtId="0" fontId="3" fillId="0" borderId="33" xfId="0" applyFont="1" applyBorder="1"/>
    <xf numFmtId="180" fontId="45" fillId="0" borderId="11" xfId="0" applyNumberFormat="1" applyFont="1" applyBorder="1"/>
    <xf numFmtId="180" fontId="45" fillId="0" borderId="36" xfId="0" applyNumberFormat="1" applyFont="1" applyBorder="1"/>
    <xf numFmtId="180" fontId="45" fillId="0" borderId="33" xfId="0" applyNumberFormat="1" applyFont="1" applyBorder="1"/>
    <xf numFmtId="0" fontId="56" fillId="0" borderId="0" xfId="2" applyFont="1"/>
    <xf numFmtId="0" fontId="57" fillId="0" borderId="0" xfId="2" applyFont="1"/>
    <xf numFmtId="3" fontId="57" fillId="0" borderId="0" xfId="2" applyNumberFormat="1" applyFont="1"/>
    <xf numFmtId="0" fontId="58" fillId="0" borderId="0" xfId="2" applyFont="1"/>
    <xf numFmtId="0" fontId="59" fillId="0" borderId="0" xfId="0" applyFont="1"/>
    <xf numFmtId="1" fontId="56" fillId="0" borderId="0" xfId="1" applyNumberFormat="1" applyFont="1"/>
    <xf numFmtId="0" fontId="59" fillId="0" borderId="0" xfId="0" applyFont="1" applyAlignment="1">
      <alignment horizontal="right"/>
    </xf>
    <xf numFmtId="0" fontId="56" fillId="2" borderId="0" xfId="0" applyFont="1" applyFill="1"/>
    <xf numFmtId="2" fontId="8" fillId="4" borderId="5" xfId="1" applyNumberFormat="1" applyFont="1" applyFill="1" applyBorder="1"/>
    <xf numFmtId="177" fontId="3" fillId="2" borderId="0" xfId="4" applyNumberFormat="1" applyFill="1"/>
    <xf numFmtId="177" fontId="3" fillId="2" borderId="48" xfId="4" applyNumberFormat="1" applyFill="1" applyBorder="1"/>
    <xf numFmtId="0" fontId="60" fillId="0" borderId="0" xfId="0" applyFont="1" applyAlignment="1">
      <alignment vertical="center"/>
    </xf>
    <xf numFmtId="184" fontId="28" fillId="0" borderId="13" xfId="0" applyNumberFormat="1" applyFont="1" applyBorder="1"/>
    <xf numFmtId="184" fontId="28" fillId="0" borderId="46" xfId="0" applyNumberFormat="1" applyFont="1" applyBorder="1"/>
    <xf numFmtId="184" fontId="28" fillId="0" borderId="2" xfId="0" applyNumberFormat="1" applyFont="1" applyBorder="1"/>
    <xf numFmtId="0" fontId="1" fillId="0" borderId="0" xfId="0" applyFont="1"/>
    <xf numFmtId="38" fontId="7" fillId="0" borderId="0" xfId="1" applyFont="1" applyFill="1" applyAlignment="1">
      <alignment horizontal="left"/>
    </xf>
    <xf numFmtId="0" fontId="6" fillId="7" borderId="36" xfId="0" applyFont="1" applyFill="1" applyBorder="1" applyAlignment="1">
      <alignment horizontal="center" vertical="center"/>
    </xf>
    <xf numFmtId="0" fontId="6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49" xfId="0" applyFont="1" applyBorder="1"/>
    <xf numFmtId="180" fontId="3" fillId="0" borderId="52" xfId="0" applyNumberFormat="1" applyFont="1" applyBorder="1"/>
    <xf numFmtId="0" fontId="6" fillId="7" borderId="11" xfId="0" applyFont="1" applyFill="1" applyBorder="1" applyAlignment="1">
      <alignment horizontal="center" vertical="center"/>
    </xf>
    <xf numFmtId="0" fontId="20" fillId="0" borderId="52" xfId="0" applyFont="1" applyBorder="1"/>
    <xf numFmtId="0" fontId="20" fillId="0" borderId="52" xfId="0" applyFont="1" applyBorder="1" applyAlignment="1">
      <alignment horizontal="right"/>
    </xf>
    <xf numFmtId="0" fontId="15" fillId="0" borderId="23" xfId="0" applyFont="1" applyBorder="1" applyAlignment="1">
      <alignment horizontal="distributed" wrapText="1"/>
    </xf>
    <xf numFmtId="0" fontId="18" fillId="2" borderId="0" xfId="0" applyFont="1" applyFill="1"/>
    <xf numFmtId="38" fontId="18" fillId="2" borderId="52" xfId="1" applyFont="1" applyFill="1" applyBorder="1"/>
    <xf numFmtId="0" fontId="18" fillId="2" borderId="52" xfId="0" applyFont="1" applyFill="1" applyBorder="1"/>
    <xf numFmtId="0" fontId="15" fillId="2" borderId="52" xfId="0" applyFont="1" applyFill="1" applyBorder="1"/>
    <xf numFmtId="0" fontId="47" fillId="2" borderId="52" xfId="0" applyFont="1" applyFill="1" applyBorder="1"/>
    <xf numFmtId="180" fontId="15" fillId="6" borderId="52" xfId="0" applyNumberFormat="1" applyFont="1" applyFill="1" applyBorder="1" applyAlignment="1">
      <alignment vertical="center"/>
    </xf>
    <xf numFmtId="38" fontId="15" fillId="7" borderId="52" xfId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52" xfId="0" applyFont="1" applyFill="1" applyBorder="1" applyAlignment="1">
      <alignment vertical="center"/>
    </xf>
    <xf numFmtId="0" fontId="15" fillId="0" borderId="54" xfId="0" applyFont="1" applyBorder="1" applyAlignment="1">
      <alignment horizontal="distributed" vertical="center" wrapText="1"/>
    </xf>
    <xf numFmtId="0" fontId="15" fillId="2" borderId="55" xfId="0" applyFont="1" applyFill="1" applyBorder="1" applyAlignment="1">
      <alignment horizontal="right"/>
    </xf>
    <xf numFmtId="38" fontId="15" fillId="2" borderId="55" xfId="1" applyFont="1" applyFill="1" applyBorder="1"/>
    <xf numFmtId="38" fontId="15" fillId="2" borderId="55" xfId="1" applyFont="1" applyFill="1" applyBorder="1" applyAlignment="1">
      <alignment vertical="center"/>
    </xf>
    <xf numFmtId="38" fontId="15" fillId="2" borderId="56" xfId="1" applyFont="1" applyFill="1" applyBorder="1" applyAlignment="1">
      <alignment vertical="center"/>
    </xf>
    <xf numFmtId="0" fontId="3" fillId="0" borderId="40" xfId="0" applyFont="1" applyBorder="1" applyAlignment="1">
      <alignment horizontal="center"/>
    </xf>
    <xf numFmtId="0" fontId="3" fillId="0" borderId="38" xfId="0" applyFont="1" applyBorder="1" applyAlignment="1">
      <alignment vertical="center" wrapText="1"/>
    </xf>
    <xf numFmtId="38" fontId="8" fillId="4" borderId="7" xfId="1" applyFont="1" applyFill="1" applyBorder="1"/>
    <xf numFmtId="1" fontId="3" fillId="0" borderId="7" xfId="1" applyNumberFormat="1" applyFont="1" applyBorder="1" applyAlignment="1">
      <alignment horizontal="center"/>
    </xf>
    <xf numFmtId="177" fontId="52" fillId="5" borderId="7" xfId="0" applyNumberFormat="1" applyFont="1" applyFill="1" applyBorder="1"/>
    <xf numFmtId="181" fontId="15" fillId="2" borderId="0" xfId="0" applyNumberFormat="1" applyFont="1" applyFill="1" applyAlignment="1">
      <alignment horizontal="right"/>
    </xf>
    <xf numFmtId="181" fontId="15" fillId="2" borderId="0" xfId="1" applyNumberFormat="1" applyFont="1" applyFill="1" applyAlignment="1">
      <alignment horizontal="right"/>
    </xf>
    <xf numFmtId="181" fontId="15" fillId="2" borderId="0" xfId="0" applyNumberFormat="1" applyFont="1" applyFill="1"/>
    <xf numFmtId="181" fontId="15" fillId="2" borderId="0" xfId="0" applyNumberFormat="1" applyFont="1" applyFill="1" applyAlignment="1">
      <alignment vertical="center"/>
    </xf>
    <xf numFmtId="181" fontId="15" fillId="2" borderId="0" xfId="0" applyNumberFormat="1" applyFont="1" applyFill="1" applyAlignment="1">
      <alignment horizontal="right" vertical="center"/>
    </xf>
    <xf numFmtId="181" fontId="15" fillId="7" borderId="52" xfId="0" applyNumberFormat="1" applyFont="1" applyFill="1" applyBorder="1" applyAlignment="1">
      <alignment vertical="center"/>
    </xf>
    <xf numFmtId="49" fontId="24" fillId="0" borderId="0" xfId="1" applyNumberFormat="1" applyFont="1" applyFill="1" applyAlignment="1">
      <alignment horizontal="right" vertical="top"/>
    </xf>
    <xf numFmtId="38" fontId="24" fillId="0" borderId="0" xfId="1" applyFont="1" applyFill="1" applyAlignment="1">
      <alignment vertical="top"/>
    </xf>
    <xf numFmtId="38" fontId="17" fillId="0" borderId="0" xfId="1" applyFont="1" applyFill="1" applyAlignment="1">
      <alignment vertical="top"/>
    </xf>
    <xf numFmtId="38" fontId="3" fillId="0" borderId="0" xfId="1" applyFont="1" applyFill="1" applyAlignment="1">
      <alignment vertical="top"/>
    </xf>
    <xf numFmtId="38" fontId="15" fillId="0" borderId="0" xfId="1" applyFont="1" applyFill="1" applyAlignment="1">
      <alignment vertical="top"/>
    </xf>
    <xf numFmtId="0" fontId="11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1" fontId="3" fillId="0" borderId="0" xfId="1" applyNumberFormat="1" applyFont="1" applyFill="1" applyBorder="1" applyAlignment="1">
      <alignment horizontal="center" vertical="top"/>
    </xf>
    <xf numFmtId="38" fontId="3" fillId="0" borderId="0" xfId="1" applyFont="1" applyFill="1" applyBorder="1" applyAlignment="1">
      <alignment vertical="top"/>
    </xf>
    <xf numFmtId="182" fontId="3" fillId="0" borderId="0" xfId="1" applyNumberFormat="1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distributed" vertical="top"/>
    </xf>
    <xf numFmtId="38" fontId="8" fillId="4" borderId="3" xfId="1" applyFont="1" applyFill="1" applyBorder="1"/>
    <xf numFmtId="1" fontId="3" fillId="0" borderId="31" xfId="1" applyNumberFormat="1" applyFont="1" applyBorder="1" applyAlignment="1">
      <alignment horizontal="center"/>
    </xf>
    <xf numFmtId="38" fontId="61" fillId="4" borderId="5" xfId="1" applyFont="1" applyFill="1" applyBorder="1"/>
    <xf numFmtId="2" fontId="61" fillId="4" borderId="5" xfId="0" applyNumberFormat="1" applyFont="1" applyFill="1" applyBorder="1"/>
    <xf numFmtId="178" fontId="3" fillId="0" borderId="35" xfId="1" quotePrefix="1" applyNumberFormat="1" applyFont="1" applyFill="1" applyBorder="1" applyAlignment="1">
      <alignment horizontal="right"/>
    </xf>
    <xf numFmtId="49" fontId="62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38" fontId="6" fillId="0" borderId="12" xfId="1" applyFont="1" applyFill="1" applyBorder="1" applyAlignment="1"/>
    <xf numFmtId="3" fontId="6" fillId="0" borderId="35" xfId="2" applyNumberFormat="1" applyFont="1" applyBorder="1"/>
    <xf numFmtId="38" fontId="6" fillId="0" borderId="29" xfId="1" applyFont="1" applyFill="1" applyBorder="1" applyAlignment="1"/>
    <xf numFmtId="3" fontId="6" fillId="0" borderId="6" xfId="2" applyNumberFormat="1" applyFont="1" applyBorder="1"/>
    <xf numFmtId="0" fontId="27" fillId="0" borderId="1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38" fontId="63" fillId="0" borderId="0" xfId="1" applyFont="1" applyFill="1" applyBorder="1"/>
    <xf numFmtId="0" fontId="27" fillId="0" borderId="6" xfId="0" applyFont="1" applyBorder="1"/>
    <xf numFmtId="0" fontId="63" fillId="0" borderId="6" xfId="0" applyFont="1" applyBorder="1" applyAlignment="1">
      <alignment horizontal="right"/>
    </xf>
    <xf numFmtId="0" fontId="62" fillId="0" borderId="0" xfId="0" applyFont="1" applyAlignment="1">
      <alignment vertical="center"/>
    </xf>
    <xf numFmtId="49" fontId="64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38" fontId="12" fillId="0" borderId="12" xfId="1" applyFont="1" applyFill="1" applyBorder="1"/>
    <xf numFmtId="38" fontId="12" fillId="0" borderId="0" xfId="1" applyFont="1" applyFill="1" applyBorder="1"/>
    <xf numFmtId="181" fontId="12" fillId="0" borderId="0" xfId="0" applyNumberFormat="1" applyFont="1"/>
    <xf numFmtId="38" fontId="12" fillId="0" borderId="0" xfId="1" applyFont="1" applyFill="1"/>
    <xf numFmtId="177" fontId="12" fillId="0" borderId="0" xfId="1" applyNumberFormat="1" applyFont="1" applyFill="1"/>
    <xf numFmtId="177" fontId="12" fillId="0" borderId="0" xfId="1" applyNumberFormat="1" applyFont="1" applyFill="1" applyBorder="1"/>
    <xf numFmtId="181" fontId="12" fillId="0" borderId="0" xfId="0" applyNumberFormat="1" applyFont="1" applyAlignment="1">
      <alignment horizontal="right"/>
    </xf>
    <xf numFmtId="38" fontId="12" fillId="0" borderId="29" xfId="1" applyFont="1" applyFill="1" applyBorder="1"/>
    <xf numFmtId="38" fontId="12" fillId="0" borderId="6" xfId="1" applyFont="1" applyFill="1" applyBorder="1"/>
    <xf numFmtId="177" fontId="12" fillId="0" borderId="6" xfId="1" applyNumberFormat="1" applyFont="1" applyFill="1" applyBorder="1"/>
    <xf numFmtId="181" fontId="12" fillId="0" borderId="6" xfId="0" applyNumberFormat="1" applyFont="1" applyBorder="1" applyAlignment="1">
      <alignment horizontal="right"/>
    </xf>
    <xf numFmtId="181" fontId="12" fillId="0" borderId="6" xfId="0" applyNumberFormat="1" applyFont="1" applyBorder="1"/>
    <xf numFmtId="38" fontId="3" fillId="0" borderId="8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5" xfId="1" applyFont="1" applyFill="1" applyBorder="1" applyAlignment="1">
      <alignment horizontal="center" textRotation="255"/>
    </xf>
    <xf numFmtId="0" fontId="0" fillId="0" borderId="33" xfId="0" applyBorder="1" applyAlignment="1">
      <alignment horizontal="center" textRotation="255"/>
    </xf>
    <xf numFmtId="38" fontId="3" fillId="0" borderId="0" xfId="1" applyFont="1" applyFill="1" applyBorder="1" applyAlignment="1">
      <alignment horizontal="center" textRotation="255"/>
    </xf>
    <xf numFmtId="0" fontId="0" fillId="0" borderId="11" xfId="0" applyBorder="1" applyAlignment="1">
      <alignment horizontal="center" textRotation="255"/>
    </xf>
    <xf numFmtId="38" fontId="3" fillId="0" borderId="6" xfId="1" applyFont="1" applyFill="1" applyBorder="1" applyAlignment="1">
      <alignment horizontal="center" textRotation="255"/>
    </xf>
    <xf numFmtId="0" fontId="0" fillId="0" borderId="38" xfId="0" applyBorder="1" applyAlignment="1">
      <alignment horizontal="center" textRotation="255"/>
    </xf>
    <xf numFmtId="38" fontId="3" fillId="0" borderId="32" xfId="1" applyFont="1" applyFill="1" applyBorder="1" applyAlignment="1">
      <alignment horizontal="center" textRotation="255"/>
    </xf>
    <xf numFmtId="0" fontId="0" fillId="0" borderId="36" xfId="0" applyBorder="1" applyAlignment="1">
      <alignment horizontal="center" textRotation="255"/>
    </xf>
    <xf numFmtId="38" fontId="7" fillId="0" borderId="10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9" fillId="0" borderId="0" xfId="0" applyFont="1"/>
    <xf numFmtId="0" fontId="27" fillId="0" borderId="4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50" fillId="0" borderId="26" xfId="0" applyFont="1" applyBorder="1" applyAlignment="1">
      <alignment horizontal="distributed"/>
    </xf>
    <xf numFmtId="0" fontId="50" fillId="0" borderId="5" xfId="0" applyFont="1" applyBorder="1" applyAlignment="1">
      <alignment horizontal="distributed"/>
    </xf>
    <xf numFmtId="0" fontId="29" fillId="0" borderId="5" xfId="2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76" fontId="29" fillId="0" borderId="8" xfId="1" applyNumberFormat="1" applyFont="1" applyFill="1" applyBorder="1" applyAlignment="1">
      <alignment horizontal="center"/>
    </xf>
    <xf numFmtId="176" fontId="29" fillId="0" borderId="9" xfId="1" applyNumberFormat="1" applyFont="1" applyFill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47" xfId="0" applyFont="1" applyBorder="1" applyAlignment="1">
      <alignment horizontal="center"/>
    </xf>
    <xf numFmtId="0" fontId="50" fillId="0" borderId="0" xfId="0" applyFont="1" applyAlignment="1">
      <alignment horizontal="distributed"/>
    </xf>
    <xf numFmtId="0" fontId="6" fillId="7" borderId="0" xfId="0" applyFont="1" applyFill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22" fillId="0" borderId="0" xfId="0" applyFont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distributed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2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15" fillId="0" borderId="53" xfId="0" applyFont="1" applyBorder="1" applyAlignment="1">
      <alignment horizontal="distributed" vertical="center"/>
    </xf>
  </cellXfs>
  <cellStyles count="5">
    <cellStyle name="桁区切り" xfId="1" builtinId="6"/>
    <cellStyle name="標準" xfId="0" builtinId="0"/>
    <cellStyle name="標準_年報2表 2" xfId="4" xr:uid="{00000000-0005-0000-0000-000002000000}"/>
    <cellStyle name="標準_年報図-2" xfId="2" xr:uid="{00000000-0005-0000-0000-000003000000}"/>
    <cellStyle name="標準_年報表-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標準明朝"/>
                <a:ea typeface="標準明朝"/>
              </a:rPr>
              <a:t>図-2  月別県外転入･県外転出者数の動き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 altLang="en-US" sz="1400" b="1" i="0" u="none" strike="noStrike" baseline="0">
              <a:solidFill>
                <a:srgbClr val="000000"/>
              </a:solidFill>
              <a:latin typeface="標準明朝"/>
              <a:ea typeface="標準明朝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 altLang="en-US" sz="1400" b="1" i="0" u="none" strike="noStrike" baseline="0">
              <a:solidFill>
                <a:srgbClr val="000000"/>
              </a:solidFill>
              <a:latin typeface="標準明朝"/>
              <a:ea typeface="標準明朝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 altLang="en-US" sz="1400" b="1" i="0" u="none" strike="noStrike" baseline="0">
              <a:solidFill>
                <a:srgbClr val="000000"/>
              </a:solidFill>
              <a:latin typeface="標準明朝"/>
              <a:ea typeface="標準明朝"/>
            </a:endParaRPr>
          </a:p>
        </c:rich>
      </c:tx>
      <c:layout>
        <c:manualLayout>
          <c:xMode val="edge"/>
          <c:yMode val="edge"/>
          <c:x val="0.2234852461624115"/>
          <c:y val="1.3215886475728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5776585619107"/>
          <c:y val="9.9845622024683417E-2"/>
          <c:w val="0.80303178827789912"/>
          <c:h val="0.75330477494404657"/>
        </c:manualLayout>
      </c:layout>
      <c:lineChart>
        <c:grouping val="standard"/>
        <c:varyColors val="0"/>
        <c:ser>
          <c:idx val="0"/>
          <c:order val="0"/>
          <c:tx>
            <c:strRef>
              <c:f>図ー２データ!$C$3</c:f>
              <c:strCache>
                <c:ptCount val="1"/>
                <c:pt idx="0">
                  <c:v>県外転入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図ー２データ!$D$2:$O$2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図ー２データ!$D$3:$O$3</c:f>
              <c:numCache>
                <c:formatCode>#,##0</c:formatCode>
                <c:ptCount val="12"/>
                <c:pt idx="0">
                  <c:v>1271</c:v>
                </c:pt>
                <c:pt idx="1">
                  <c:v>1109</c:v>
                </c:pt>
                <c:pt idx="2">
                  <c:v>1182</c:v>
                </c:pt>
                <c:pt idx="3">
                  <c:v>1132</c:v>
                </c:pt>
                <c:pt idx="4">
                  <c:v>1280</c:v>
                </c:pt>
                <c:pt idx="5">
                  <c:v>3540</c:v>
                </c:pt>
                <c:pt idx="6">
                  <c:v>2638</c:v>
                </c:pt>
                <c:pt idx="7">
                  <c:v>1409</c:v>
                </c:pt>
                <c:pt idx="8">
                  <c:v>1353</c:v>
                </c:pt>
                <c:pt idx="9">
                  <c:v>1548</c:v>
                </c:pt>
                <c:pt idx="10">
                  <c:v>1346</c:v>
                </c:pt>
                <c:pt idx="11">
                  <c:v>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4-47AD-A8DF-06DAA2E2D987}"/>
            </c:ext>
          </c:extLst>
        </c:ser>
        <c:ser>
          <c:idx val="1"/>
          <c:order val="1"/>
          <c:tx>
            <c:strRef>
              <c:f>図ー２データ!$C$4</c:f>
              <c:strCache>
                <c:ptCount val="1"/>
                <c:pt idx="0">
                  <c:v>県外転出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図ー２データ!$D$2:$O$2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図ー２データ!$D$4:$O$4</c:f>
              <c:numCache>
                <c:formatCode>#,##0</c:formatCode>
                <c:ptCount val="12"/>
                <c:pt idx="0">
                  <c:v>1037</c:v>
                </c:pt>
                <c:pt idx="1">
                  <c:v>961</c:v>
                </c:pt>
                <c:pt idx="2">
                  <c:v>1043</c:v>
                </c:pt>
                <c:pt idx="3">
                  <c:v>1146</c:v>
                </c:pt>
                <c:pt idx="4">
                  <c:v>1381</c:v>
                </c:pt>
                <c:pt idx="5">
                  <c:v>5157</c:v>
                </c:pt>
                <c:pt idx="6">
                  <c:v>1875</c:v>
                </c:pt>
                <c:pt idx="7">
                  <c:v>1440</c:v>
                </c:pt>
                <c:pt idx="8">
                  <c:v>1283</c:v>
                </c:pt>
                <c:pt idx="9">
                  <c:v>1326</c:v>
                </c:pt>
                <c:pt idx="10">
                  <c:v>1094</c:v>
                </c:pt>
                <c:pt idx="11">
                  <c:v>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4-47AD-A8DF-06DAA2E2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08256"/>
        <c:axId val="62456192"/>
      </c:lineChart>
      <c:catAx>
        <c:axId val="6220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標準明朝"/>
                    <a:ea typeface="標準明朝"/>
                  </a:rPr>
                  <a:t>(月)</a:t>
                </a:r>
              </a:p>
            </c:rich>
          </c:tx>
          <c:layout>
            <c:manualLayout>
              <c:xMode val="edge"/>
              <c:yMode val="edge"/>
              <c:x val="0.90530462101328235"/>
              <c:y val="0.922908482593521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45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456192"/>
        <c:scaling>
          <c:orientation val="minMax"/>
          <c:max val="7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標準明朝"/>
                    <a:ea typeface="標準明朝"/>
                  </a:rPr>
                  <a:t>(人)</a:t>
                </a:r>
              </a:p>
            </c:rich>
          </c:tx>
          <c:layout>
            <c:manualLayout>
              <c:xMode val="edge"/>
              <c:yMode val="edge"/>
              <c:x val="5.3030303030303032E-2"/>
              <c:y val="1.10132387297741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208256"/>
        <c:crosses val="autoZero"/>
        <c:crossBetween val="midCat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1969696969697"/>
          <c:y val="0.1299559862709469"/>
          <c:w val="0.25946969696969702"/>
          <c:h val="0.123348043033082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portrait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131008"/>
        <c:axId val="63145088"/>
      </c:barChart>
      <c:catAx>
        <c:axId val="6313100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145088"/>
        <c:crosses val="autoZero"/>
        <c:auto val="0"/>
        <c:lblAlgn val="ctr"/>
        <c:lblOffset val="100"/>
        <c:tickMarkSkip val="1"/>
        <c:noMultiLvlLbl val="0"/>
      </c:catAx>
      <c:valAx>
        <c:axId val="6314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131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図ー２データ!$C$3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A-483B-8BA9-07B60AB893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図ー２データ!$C$3:$O$3</c:f>
              <c:numCache>
                <c:formatCode>#,##0</c:formatCode>
                <c:ptCount val="13"/>
                <c:pt idx="0">
                  <c:v>0</c:v>
                </c:pt>
                <c:pt idx="1">
                  <c:v>1271</c:v>
                </c:pt>
                <c:pt idx="2">
                  <c:v>1109</c:v>
                </c:pt>
                <c:pt idx="3">
                  <c:v>1182</c:v>
                </c:pt>
                <c:pt idx="4">
                  <c:v>1132</c:v>
                </c:pt>
                <c:pt idx="5">
                  <c:v>1280</c:v>
                </c:pt>
                <c:pt idx="6">
                  <c:v>3540</c:v>
                </c:pt>
                <c:pt idx="7">
                  <c:v>2638</c:v>
                </c:pt>
                <c:pt idx="8">
                  <c:v>1409</c:v>
                </c:pt>
                <c:pt idx="9">
                  <c:v>1353</c:v>
                </c:pt>
                <c:pt idx="10">
                  <c:v>1548</c:v>
                </c:pt>
                <c:pt idx="11">
                  <c:v>1346</c:v>
                </c:pt>
                <c:pt idx="12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A-483B-8BA9-07B60AB8939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図ー２データ!$C$4:$O$4</c:f>
              <c:numCache>
                <c:formatCode>#,##0</c:formatCode>
                <c:ptCount val="13"/>
                <c:pt idx="0">
                  <c:v>0</c:v>
                </c:pt>
                <c:pt idx="1">
                  <c:v>1037</c:v>
                </c:pt>
                <c:pt idx="2">
                  <c:v>961</c:v>
                </c:pt>
                <c:pt idx="3">
                  <c:v>1043</c:v>
                </c:pt>
                <c:pt idx="4">
                  <c:v>1146</c:v>
                </c:pt>
                <c:pt idx="5">
                  <c:v>1381</c:v>
                </c:pt>
                <c:pt idx="6">
                  <c:v>5157</c:v>
                </c:pt>
                <c:pt idx="7">
                  <c:v>1875</c:v>
                </c:pt>
                <c:pt idx="8">
                  <c:v>1440</c:v>
                </c:pt>
                <c:pt idx="9">
                  <c:v>1283</c:v>
                </c:pt>
                <c:pt idx="10">
                  <c:v>1326</c:v>
                </c:pt>
                <c:pt idx="11">
                  <c:v>1094</c:v>
                </c:pt>
                <c:pt idx="12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A-483B-8BA9-07B60AB89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44160"/>
        <c:axId val="63245696"/>
      </c:barChart>
      <c:catAx>
        <c:axId val="6324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245696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6324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244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77312"/>
        <c:axId val="63283200"/>
      </c:barChart>
      <c:catAx>
        <c:axId val="632773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283200"/>
        <c:crosses val="autoZero"/>
        <c:auto val="0"/>
        <c:lblAlgn val="ctr"/>
        <c:lblOffset val="100"/>
        <c:tickMarkSkip val="1"/>
        <c:noMultiLvlLbl val="0"/>
      </c:catAx>
      <c:valAx>
        <c:axId val="63283200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27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社会動態データ'!$C$3:$C$5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A-4D5B-AB63-56E209323BD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社会動態データ'!$D$3:$D$3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A-4D5B-AB63-56E209323BD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社会動態データ'!$E$3:$E$5</c:f>
              <c:numCache>
                <c:formatCode>#,##0;"△ 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8BDA-4D5B-AB63-56E209323BDB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社会動態データ'!$F$3:$F$5</c:f>
              <c:numCache>
                <c:formatCode>General</c:formatCode>
                <c:ptCount val="3"/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DA-4D5B-AB63-56E209323BD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社会動態データ'!$G$3:$G$3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8BDA-4D5B-AB63-56E209323BDB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社会動態データ'!$H$3:$H$3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DA-4D5B-AB63-56E209323BDB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社会動態データ'!$I$3:$I$3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8BDA-4D5B-AB63-56E209323BDB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社会動態データ'!$J$3:$J$5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8BDA-4D5B-AB63-56E209323BDB}"/>
            </c:ext>
          </c:extLst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社会動態データ'!$K$3:$K$5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8BDA-4D5B-AB63-56E209323BDB}"/>
            </c:ext>
          </c:extLst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社会動態データ'!$L$3:$L$3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8BDA-4D5B-AB63-56E209323BDB}"/>
            </c:ext>
          </c:extLst>
        </c:ser>
        <c:ser>
          <c:idx val="10"/>
          <c:order val="1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社会動態データ'!$M$3:$M$3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8BDA-4D5B-AB63-56E209323BDB}"/>
            </c:ext>
          </c:extLst>
        </c:ser>
        <c:ser>
          <c:idx val="11"/>
          <c:order val="1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社会動態データ'!$N$3:$N$3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8BDA-4D5B-AB63-56E209323BDB}"/>
            </c:ext>
          </c:extLst>
        </c:ser>
        <c:ser>
          <c:idx val="12"/>
          <c:order val="12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社会動態データ'!$O$3:$O$3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8BDA-4D5B-AB63-56E209323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46688"/>
        <c:axId val="62548224"/>
      </c:barChart>
      <c:catAx>
        <c:axId val="62546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5482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254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546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67552"/>
        <c:axId val="62569088"/>
      </c:barChart>
      <c:catAx>
        <c:axId val="6256755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569088"/>
        <c:crosses val="autoZero"/>
        <c:auto val="0"/>
        <c:lblAlgn val="ctr"/>
        <c:lblOffset val="100"/>
        <c:tickMarkSkip val="1"/>
        <c:noMultiLvlLbl val="0"/>
      </c:catAx>
      <c:valAx>
        <c:axId val="6256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567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6-4CA2-B99D-C94CEC20838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社会動態データ'!$C$4:$K$4</c:f>
              <c:numCache>
                <c:formatCode>General</c:formatCode>
                <c:ptCount val="9"/>
                <c:pt idx="0">
                  <c:v>0</c:v>
                </c:pt>
                <c:pt idx="1">
                  <c:v>526</c:v>
                </c:pt>
                <c:pt idx="3">
                  <c:v>1</c:v>
                </c:pt>
                <c:pt idx="4">
                  <c:v>0</c:v>
                </c:pt>
                <c:pt idx="5">
                  <c:v>526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6-4CA2-B99D-C94CEC20838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社会動態データ'!$C$5:$K$5</c:f>
              <c:numCache>
                <c:formatCode>General</c:formatCode>
                <c:ptCount val="9"/>
                <c:pt idx="0">
                  <c:v>0</c:v>
                </c:pt>
                <c:pt idx="1">
                  <c:v>-276</c:v>
                </c:pt>
                <c:pt idx="3">
                  <c:v>2</c:v>
                </c:pt>
                <c:pt idx="4">
                  <c:v>0</c:v>
                </c:pt>
                <c:pt idx="5">
                  <c:v>226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6-4CA2-B99D-C94CEC208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8544"/>
        <c:axId val="62830080"/>
      </c:barChart>
      <c:catAx>
        <c:axId val="62828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30080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6283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28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57600"/>
        <c:axId val="62859136"/>
      </c:barChart>
      <c:catAx>
        <c:axId val="6285760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59136"/>
        <c:crosses val="autoZero"/>
        <c:auto val="0"/>
        <c:lblAlgn val="ctr"/>
        <c:lblOffset val="100"/>
        <c:tickMarkSkip val="1"/>
        <c:noMultiLvlLbl val="0"/>
      </c:catAx>
      <c:valAx>
        <c:axId val="62859136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5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78464"/>
        <c:axId val="62880000"/>
      </c:barChart>
      <c:catAx>
        <c:axId val="6287846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80000"/>
        <c:crosses val="autoZero"/>
        <c:auto val="0"/>
        <c:lblAlgn val="ctr"/>
        <c:lblOffset val="100"/>
        <c:tickMarkSkip val="1"/>
        <c:noMultiLvlLbl val="0"/>
      </c:catAx>
      <c:valAx>
        <c:axId val="6288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878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2-4322-9DE4-2FD2306AA80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社会動態データ'!$C$4:$K$4</c:f>
              <c:numCache>
                <c:formatCode>General</c:formatCode>
                <c:ptCount val="9"/>
                <c:pt idx="0">
                  <c:v>0</c:v>
                </c:pt>
                <c:pt idx="1">
                  <c:v>526</c:v>
                </c:pt>
                <c:pt idx="3">
                  <c:v>1</c:v>
                </c:pt>
                <c:pt idx="4">
                  <c:v>0</c:v>
                </c:pt>
                <c:pt idx="5">
                  <c:v>526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2-4322-9DE4-2FD2306AA80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社会動態データ'!$C$5:$K$5</c:f>
              <c:numCache>
                <c:formatCode>General</c:formatCode>
                <c:ptCount val="9"/>
                <c:pt idx="0">
                  <c:v>0</c:v>
                </c:pt>
                <c:pt idx="1">
                  <c:v>-276</c:v>
                </c:pt>
                <c:pt idx="3">
                  <c:v>2</c:v>
                </c:pt>
                <c:pt idx="4">
                  <c:v>0</c:v>
                </c:pt>
                <c:pt idx="5">
                  <c:v>226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2-4322-9DE4-2FD2306A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13920"/>
        <c:axId val="62985344"/>
      </c:barChart>
      <c:catAx>
        <c:axId val="6291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985344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6298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2913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04672"/>
        <c:axId val="63006208"/>
      </c:barChart>
      <c:catAx>
        <c:axId val="6300467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006208"/>
        <c:crosses val="autoZero"/>
        <c:auto val="0"/>
        <c:lblAlgn val="ctr"/>
        <c:lblOffset val="100"/>
        <c:tickMarkSkip val="1"/>
        <c:noMultiLvlLbl val="0"/>
      </c:catAx>
      <c:valAx>
        <c:axId val="63006208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004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図ー２データ!$C$2:$C$4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F-48B5-AF99-C7D7C11BAC5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図ー２データ!$D$2:$D$4</c:f>
              <c:numCache>
                <c:formatCode>#,##0</c:formatCode>
                <c:ptCount val="3"/>
                <c:pt idx="0">
                  <c:v>10</c:v>
                </c:pt>
                <c:pt idx="1">
                  <c:v>1271</c:v>
                </c:pt>
                <c:pt idx="2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F-48B5-AF99-C7D7C11BAC5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図ー２データ!$E$2:$E$4</c:f>
              <c:numCache>
                <c:formatCode>#,##0</c:formatCode>
                <c:ptCount val="3"/>
                <c:pt idx="0">
                  <c:v>11</c:v>
                </c:pt>
                <c:pt idx="1">
                  <c:v>1109</c:v>
                </c:pt>
                <c:pt idx="2">
                  <c:v>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7F-48B5-AF99-C7D7C11BAC5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図ー２データ!$F$2:$F$4</c:f>
              <c:numCache>
                <c:formatCode>#,##0</c:formatCode>
                <c:ptCount val="3"/>
                <c:pt idx="0">
                  <c:v>12</c:v>
                </c:pt>
                <c:pt idx="1">
                  <c:v>1182</c:v>
                </c:pt>
                <c:pt idx="2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7F-48B5-AF99-C7D7C11BAC5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図ー２データ!$G$2:$G$4</c:f>
              <c:numCache>
                <c:formatCode>#,##0</c:formatCode>
                <c:ptCount val="3"/>
                <c:pt idx="0">
                  <c:v>1</c:v>
                </c:pt>
                <c:pt idx="1">
                  <c:v>1132</c:v>
                </c:pt>
                <c:pt idx="2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7F-48B5-AF99-C7D7C11BAC50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図ー２データ!$H$2:$H$4</c:f>
              <c:numCache>
                <c:formatCode>#,##0</c:formatCode>
                <c:ptCount val="3"/>
                <c:pt idx="0">
                  <c:v>2</c:v>
                </c:pt>
                <c:pt idx="1">
                  <c:v>1280</c:v>
                </c:pt>
                <c:pt idx="2">
                  <c:v>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7F-48B5-AF99-C7D7C11BAC50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図ー２データ!$I$2:$I$4</c:f>
              <c:numCache>
                <c:formatCode>#,##0</c:formatCode>
                <c:ptCount val="3"/>
                <c:pt idx="0">
                  <c:v>3</c:v>
                </c:pt>
                <c:pt idx="1">
                  <c:v>3540</c:v>
                </c:pt>
                <c:pt idx="2">
                  <c:v>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7F-48B5-AF99-C7D7C11BAC50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図ー２データ!$J$2:$J$4</c:f>
              <c:numCache>
                <c:formatCode>#,##0</c:formatCode>
                <c:ptCount val="3"/>
                <c:pt idx="0">
                  <c:v>4</c:v>
                </c:pt>
                <c:pt idx="1">
                  <c:v>2638</c:v>
                </c:pt>
                <c:pt idx="2">
                  <c:v>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F-48B5-AF99-C7D7C11BAC50}"/>
            </c:ext>
          </c:extLst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図ー２データ!$K$2:$K$4</c:f>
              <c:numCache>
                <c:formatCode>#,##0</c:formatCode>
                <c:ptCount val="3"/>
                <c:pt idx="0">
                  <c:v>5</c:v>
                </c:pt>
                <c:pt idx="1">
                  <c:v>1409</c:v>
                </c:pt>
                <c:pt idx="2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7F-48B5-AF99-C7D7C11BAC50}"/>
            </c:ext>
          </c:extLst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図ー２データ!$L$2:$L$4</c:f>
              <c:numCache>
                <c:formatCode>#,##0</c:formatCode>
                <c:ptCount val="3"/>
                <c:pt idx="0">
                  <c:v>6</c:v>
                </c:pt>
                <c:pt idx="1">
                  <c:v>1353</c:v>
                </c:pt>
                <c:pt idx="2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7F-48B5-AF99-C7D7C11BAC50}"/>
            </c:ext>
          </c:extLst>
        </c:ser>
        <c:ser>
          <c:idx val="10"/>
          <c:order val="1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図ー２データ!$M$2:$M$4</c:f>
              <c:numCache>
                <c:formatCode>#,##0</c:formatCode>
                <c:ptCount val="3"/>
                <c:pt idx="0">
                  <c:v>7</c:v>
                </c:pt>
                <c:pt idx="1">
                  <c:v>1548</c:v>
                </c:pt>
                <c:pt idx="2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7F-48B5-AF99-C7D7C11BAC50}"/>
            </c:ext>
          </c:extLst>
        </c:ser>
        <c:ser>
          <c:idx val="11"/>
          <c:order val="1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図ー２データ!$N$2:$N$4</c:f>
              <c:numCache>
                <c:formatCode>#,##0</c:formatCode>
                <c:ptCount val="3"/>
                <c:pt idx="0">
                  <c:v>8</c:v>
                </c:pt>
                <c:pt idx="1">
                  <c:v>1346</c:v>
                </c:pt>
                <c:pt idx="2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97F-48B5-AF99-C7D7C11BAC50}"/>
            </c:ext>
          </c:extLst>
        </c:ser>
        <c:ser>
          <c:idx val="12"/>
          <c:order val="12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図ー２データ!$O$2:$O$4</c:f>
              <c:numCache>
                <c:formatCode>#,##0</c:formatCode>
                <c:ptCount val="3"/>
                <c:pt idx="0">
                  <c:v>9</c:v>
                </c:pt>
                <c:pt idx="1">
                  <c:v>1452</c:v>
                </c:pt>
                <c:pt idx="2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97F-48B5-AF99-C7D7C11BA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11360"/>
        <c:axId val="63116032"/>
      </c:barChart>
      <c:catAx>
        <c:axId val="170511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631160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31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170511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0</xdr:row>
      <xdr:rowOff>0</xdr:rowOff>
    </xdr:from>
    <xdr:to>
      <xdr:col>17</xdr:col>
      <xdr:colOff>45357</xdr:colOff>
      <xdr:row>10</xdr:row>
      <xdr:rowOff>534761</xdr:rowOff>
    </xdr:to>
    <xdr:graphicFrame macro="">
      <xdr:nvGraphicFramePr>
        <xdr:cNvPr id="5476472" name="Chart 1">
          <a:extLst>
            <a:ext uri="{FF2B5EF4-FFF2-40B4-BE49-F238E27FC236}">
              <a16:creationId xmlns:a16="http://schemas.microsoft.com/office/drawing/2014/main" id="{00000000-0008-0000-0100-00007890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46</xdr:col>
      <xdr:colOff>163287</xdr:colOff>
      <xdr:row>57</xdr:row>
      <xdr:rowOff>63500</xdr:rowOff>
    </xdr:from>
    <xdr:to>
      <xdr:col>62</xdr:col>
      <xdr:colOff>351066</xdr:colOff>
      <xdr:row>80</xdr:row>
      <xdr:rowOff>39007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02EDEC7-640F-459E-B336-AC084417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5644" y="15956643"/>
          <a:ext cx="10202636" cy="3731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198438</xdr:colOff>
      <xdr:row>20</xdr:row>
      <xdr:rowOff>246062</xdr:rowOff>
    </xdr:from>
    <xdr:to>
      <xdr:col>18</xdr:col>
      <xdr:colOff>79375</xdr:colOff>
      <xdr:row>39</xdr:row>
      <xdr:rowOff>39007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6DA36EE-D179-78D7-DB07-448BBA051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438" y="7542212"/>
          <a:ext cx="9018587" cy="539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0.11259</cdr:x>
      <cdr:y>0.923</cdr:y>
    </cdr:from>
    <cdr:to>
      <cdr:x>0.29875</cdr:x>
      <cdr:y>0.97801</cdr:y>
    </cdr:to>
    <cdr:sp macro="" textlink="">
      <cdr:nvSpPr>
        <cdr:cNvPr id="153088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957" y="3994288"/>
          <a:ext cx="945693" cy="238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年）</a:t>
          </a:r>
        </a:p>
      </cdr:txBody>
    </cdr:sp>
  </cdr:relSizeAnchor>
  <cdr:relSizeAnchor xmlns:cdr="http://schemas.openxmlformats.org/drawingml/2006/chartDrawing">
    <cdr:from>
      <cdr:x>0.33256</cdr:x>
      <cdr:y>0.923</cdr:y>
    </cdr:from>
    <cdr:to>
      <cdr:x>0.49794</cdr:x>
      <cdr:y>0.97547</cdr:y>
    </cdr:to>
    <cdr:sp macro="" textlink="">
      <cdr:nvSpPr>
        <cdr:cNvPr id="1530882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7357" y="4001632"/>
          <a:ext cx="764517" cy="227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標準明朝"/>
              <a:ea typeface="標準明朝"/>
            </a:rPr>
            <a:t>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9525</xdr:colOff>
      <xdr:row>6</xdr:row>
      <xdr:rowOff>0</xdr:rowOff>
    </xdr:to>
    <xdr:graphicFrame macro="">
      <xdr:nvGraphicFramePr>
        <xdr:cNvPr id="5478806" name="Chart 1">
          <a:extLst>
            <a:ext uri="{FF2B5EF4-FFF2-40B4-BE49-F238E27FC236}">
              <a16:creationId xmlns:a16="http://schemas.microsoft.com/office/drawing/2014/main" id="{00000000-0008-0000-0200-000096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504825</xdr:colOff>
      <xdr:row>6</xdr:row>
      <xdr:rowOff>0</xdr:rowOff>
    </xdr:from>
    <xdr:to>
      <xdr:col>2</xdr:col>
      <xdr:colOff>504825</xdr:colOff>
      <xdr:row>6</xdr:row>
      <xdr:rowOff>0</xdr:rowOff>
    </xdr:to>
    <xdr:graphicFrame macro="">
      <xdr:nvGraphicFramePr>
        <xdr:cNvPr id="5478807" name="Chart 2">
          <a:extLst>
            <a:ext uri="{FF2B5EF4-FFF2-40B4-BE49-F238E27FC236}">
              <a16:creationId xmlns:a16="http://schemas.microsoft.com/office/drawing/2014/main" id="{00000000-0008-0000-0200-000097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6</xdr:row>
      <xdr:rowOff>0</xdr:rowOff>
    </xdr:from>
    <xdr:to>
      <xdr:col>2</xdr:col>
      <xdr:colOff>114300</xdr:colOff>
      <xdr:row>6</xdr:row>
      <xdr:rowOff>0</xdr:rowOff>
    </xdr:to>
    <xdr:graphicFrame macro="">
      <xdr:nvGraphicFramePr>
        <xdr:cNvPr id="5478808" name="Chart 3">
          <a:extLst>
            <a:ext uri="{FF2B5EF4-FFF2-40B4-BE49-F238E27FC236}">
              <a16:creationId xmlns:a16="http://schemas.microsoft.com/office/drawing/2014/main" id="{00000000-0008-0000-0200-000098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123825</xdr:colOff>
      <xdr:row>6</xdr:row>
      <xdr:rowOff>0</xdr:rowOff>
    </xdr:from>
    <xdr:to>
      <xdr:col>2</xdr:col>
      <xdr:colOff>123825</xdr:colOff>
      <xdr:row>6</xdr:row>
      <xdr:rowOff>0</xdr:rowOff>
    </xdr:to>
    <xdr:graphicFrame macro="">
      <xdr:nvGraphicFramePr>
        <xdr:cNvPr id="5478809" name="Chart 4">
          <a:extLst>
            <a:ext uri="{FF2B5EF4-FFF2-40B4-BE49-F238E27FC236}">
              <a16:creationId xmlns:a16="http://schemas.microsoft.com/office/drawing/2014/main" id="{00000000-0008-0000-0200-000099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504825</xdr:colOff>
      <xdr:row>5</xdr:row>
      <xdr:rowOff>0</xdr:rowOff>
    </xdr:from>
    <xdr:to>
      <xdr:col>6</xdr:col>
      <xdr:colOff>504825</xdr:colOff>
      <xdr:row>5</xdr:row>
      <xdr:rowOff>0</xdr:rowOff>
    </xdr:to>
    <xdr:graphicFrame macro="">
      <xdr:nvGraphicFramePr>
        <xdr:cNvPr id="5478810" name="Chart 2">
          <a:extLst>
            <a:ext uri="{FF2B5EF4-FFF2-40B4-BE49-F238E27FC236}">
              <a16:creationId xmlns:a16="http://schemas.microsoft.com/office/drawing/2014/main" id="{00000000-0008-0000-0200-00009A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104775</xdr:colOff>
      <xdr:row>5</xdr:row>
      <xdr:rowOff>0</xdr:rowOff>
    </xdr:from>
    <xdr:to>
      <xdr:col>6</xdr:col>
      <xdr:colOff>114300</xdr:colOff>
      <xdr:row>5</xdr:row>
      <xdr:rowOff>0</xdr:rowOff>
    </xdr:to>
    <xdr:graphicFrame macro="">
      <xdr:nvGraphicFramePr>
        <xdr:cNvPr id="5478811" name="Chart 3">
          <a:extLst>
            <a:ext uri="{FF2B5EF4-FFF2-40B4-BE49-F238E27FC236}">
              <a16:creationId xmlns:a16="http://schemas.microsoft.com/office/drawing/2014/main" id="{00000000-0008-0000-0200-00009B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123825</xdr:colOff>
      <xdr:row>5</xdr:row>
      <xdr:rowOff>0</xdr:rowOff>
    </xdr:from>
    <xdr:to>
      <xdr:col>6</xdr:col>
      <xdr:colOff>123825</xdr:colOff>
      <xdr:row>5</xdr:row>
      <xdr:rowOff>0</xdr:rowOff>
    </xdr:to>
    <xdr:graphicFrame macro="">
      <xdr:nvGraphicFramePr>
        <xdr:cNvPr id="5478812" name="Chart 4">
          <a:extLst>
            <a:ext uri="{FF2B5EF4-FFF2-40B4-BE49-F238E27FC236}">
              <a16:creationId xmlns:a16="http://schemas.microsoft.com/office/drawing/2014/main" id="{00000000-0008-0000-0200-00009C9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9525</xdr:colOff>
      <xdr:row>5</xdr:row>
      <xdr:rowOff>0</xdr:rowOff>
    </xdr:to>
    <xdr:graphicFrame macro="">
      <xdr:nvGraphicFramePr>
        <xdr:cNvPr id="3086324" name="Chart 1">
          <a:extLst>
            <a:ext uri="{FF2B5EF4-FFF2-40B4-BE49-F238E27FC236}">
              <a16:creationId xmlns:a16="http://schemas.microsoft.com/office/drawing/2014/main" id="{00000000-0008-0000-0300-0000F417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504825</xdr:colOff>
      <xdr:row>5</xdr:row>
      <xdr:rowOff>0</xdr:rowOff>
    </xdr:from>
    <xdr:to>
      <xdr:col>2</xdr:col>
      <xdr:colOff>504825</xdr:colOff>
      <xdr:row>5</xdr:row>
      <xdr:rowOff>0</xdr:rowOff>
    </xdr:to>
    <xdr:graphicFrame macro="">
      <xdr:nvGraphicFramePr>
        <xdr:cNvPr id="3086325" name="Chart 3">
          <a:extLst>
            <a:ext uri="{FF2B5EF4-FFF2-40B4-BE49-F238E27FC236}">
              <a16:creationId xmlns:a16="http://schemas.microsoft.com/office/drawing/2014/main" id="{00000000-0008-0000-0300-0000F517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5</xdr:row>
      <xdr:rowOff>0</xdr:rowOff>
    </xdr:from>
    <xdr:to>
      <xdr:col>2</xdr:col>
      <xdr:colOff>114300</xdr:colOff>
      <xdr:row>5</xdr:row>
      <xdr:rowOff>0</xdr:rowOff>
    </xdr:to>
    <xdr:graphicFrame macro="">
      <xdr:nvGraphicFramePr>
        <xdr:cNvPr id="3086326" name="Chart 4">
          <a:extLst>
            <a:ext uri="{FF2B5EF4-FFF2-40B4-BE49-F238E27FC236}">
              <a16:creationId xmlns:a16="http://schemas.microsoft.com/office/drawing/2014/main" id="{00000000-0008-0000-0300-0000F617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123825</xdr:colOff>
      <xdr:row>5</xdr:row>
      <xdr:rowOff>0</xdr:rowOff>
    </xdr:from>
    <xdr:to>
      <xdr:col>2</xdr:col>
      <xdr:colOff>123825</xdr:colOff>
      <xdr:row>5</xdr:row>
      <xdr:rowOff>0</xdr:rowOff>
    </xdr:to>
    <xdr:graphicFrame macro="">
      <xdr:nvGraphicFramePr>
        <xdr:cNvPr id="3086327" name="Chart 5">
          <a:extLst>
            <a:ext uri="{FF2B5EF4-FFF2-40B4-BE49-F238E27FC236}">
              <a16:creationId xmlns:a16="http://schemas.microsoft.com/office/drawing/2014/main" id="{00000000-0008-0000-0300-0000F717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13</xdr:row>
      <xdr:rowOff>146050</xdr:rowOff>
    </xdr:from>
    <xdr:to>
      <xdr:col>11</xdr:col>
      <xdr:colOff>488950</xdr:colOff>
      <xdr:row>44</xdr:row>
      <xdr:rowOff>165100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5BB1ECB-F063-F86F-A47B-3E9145B75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150" y="2978150"/>
          <a:ext cx="4076700" cy="701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AH40"/>
  <sheetViews>
    <sheetView tabSelected="1" zoomScaleNormal="100" zoomScaleSheetLayoutView="100" workbookViewId="0">
      <selection activeCell="V9" sqref="V9"/>
    </sheetView>
  </sheetViews>
  <sheetFormatPr defaultColWidth="9" defaultRowHeight="13" x14ac:dyDescent="0.2"/>
  <cols>
    <col min="1" max="1" width="2.7265625" style="253" customWidth="1"/>
    <col min="2" max="2" width="2.453125" style="253" customWidth="1"/>
    <col min="3" max="3" width="2.08984375" style="253" customWidth="1"/>
    <col min="4" max="4" width="3.6328125" style="253" customWidth="1"/>
    <col min="5" max="5" width="2.6328125" style="253" customWidth="1"/>
    <col min="6" max="6" width="6.6328125" style="253" customWidth="1"/>
    <col min="7" max="12" width="11.6328125" style="253" customWidth="1"/>
    <col min="13" max="13" width="9" style="253"/>
    <col min="14" max="14" width="9" style="254"/>
    <col min="15" max="15" width="5.453125" style="254" bestFit="1" customWidth="1"/>
    <col min="16" max="16" width="2.90625" style="254" customWidth="1"/>
    <col min="17" max="16384" width="9" style="253"/>
  </cols>
  <sheetData>
    <row r="2" spans="2:16" s="412" customFormat="1" ht="22" customHeight="1" x14ac:dyDescent="0.2">
      <c r="B2" s="409" t="s">
        <v>247</v>
      </c>
      <c r="C2" s="410" t="s">
        <v>346</v>
      </c>
      <c r="D2" s="410"/>
      <c r="E2" s="411"/>
      <c r="F2" s="411"/>
      <c r="N2" s="413"/>
      <c r="O2" s="413"/>
      <c r="P2" s="413"/>
    </row>
    <row r="3" spans="2:16" ht="27" customHeight="1" x14ac:dyDescent="0.25">
      <c r="B3" s="255" t="s">
        <v>248</v>
      </c>
      <c r="C3" s="256"/>
      <c r="D3" s="257" t="s">
        <v>295</v>
      </c>
      <c r="E3" s="258"/>
      <c r="F3" s="258"/>
    </row>
    <row r="4" spans="2:16" ht="21" customHeight="1" x14ac:dyDescent="0.2">
      <c r="C4" s="259" t="s">
        <v>382</v>
      </c>
      <c r="E4" s="259"/>
      <c r="F4" s="259"/>
      <c r="G4" s="259"/>
      <c r="H4" s="259"/>
      <c r="I4" s="259"/>
      <c r="J4" s="259"/>
      <c r="K4" s="259"/>
      <c r="L4" s="259"/>
    </row>
    <row r="5" spans="2:16" ht="21" customHeight="1" x14ac:dyDescent="0.2">
      <c r="C5" s="259" t="s">
        <v>383</v>
      </c>
      <c r="D5" s="259"/>
      <c r="E5" s="259"/>
      <c r="F5" s="259"/>
      <c r="G5" s="259"/>
      <c r="H5" s="259"/>
      <c r="I5" s="259"/>
      <c r="J5" s="259"/>
      <c r="K5" s="259"/>
      <c r="L5" s="259"/>
    </row>
    <row r="6" spans="2:16" ht="21" customHeight="1" x14ac:dyDescent="0.2">
      <c r="C6" s="259" t="s">
        <v>384</v>
      </c>
      <c r="D6" s="259"/>
      <c r="E6" s="259"/>
      <c r="F6" s="259"/>
      <c r="G6" s="259"/>
      <c r="H6" s="259"/>
      <c r="I6" s="259"/>
      <c r="J6" s="259"/>
      <c r="K6" s="259"/>
      <c r="L6" s="259"/>
    </row>
    <row r="7" spans="2:16" ht="21" customHeight="1" x14ac:dyDescent="0.2">
      <c r="C7" s="259" t="s">
        <v>385</v>
      </c>
      <c r="E7" s="259"/>
      <c r="F7" s="259"/>
      <c r="G7" s="259"/>
      <c r="H7" s="259"/>
      <c r="I7" s="259"/>
      <c r="J7" s="259"/>
      <c r="K7" s="259"/>
      <c r="L7" s="259"/>
    </row>
    <row r="8" spans="2:16" ht="21" customHeight="1" x14ac:dyDescent="0.2">
      <c r="C8" s="259" t="s">
        <v>386</v>
      </c>
      <c r="D8" s="372"/>
      <c r="E8" s="233"/>
      <c r="F8" s="233"/>
      <c r="G8" s="233"/>
      <c r="H8" s="233"/>
      <c r="I8" s="233"/>
      <c r="J8" s="233"/>
      <c r="K8" s="233"/>
      <c r="L8" s="233"/>
    </row>
    <row r="9" spans="2:16" ht="21" customHeight="1" x14ac:dyDescent="0.2">
      <c r="C9" s="259" t="s">
        <v>387</v>
      </c>
      <c r="D9" s="259"/>
      <c r="E9" s="259"/>
      <c r="F9" s="259"/>
      <c r="G9" s="259"/>
      <c r="H9" s="259"/>
      <c r="I9" s="259"/>
      <c r="J9" s="259"/>
      <c r="K9" s="259"/>
      <c r="L9" s="259"/>
    </row>
    <row r="10" spans="2:16" ht="9" customHeight="1" x14ac:dyDescent="0.2">
      <c r="C10" s="259"/>
      <c r="D10" s="259"/>
      <c r="E10" s="259"/>
      <c r="F10" s="259"/>
      <c r="G10" s="259"/>
      <c r="H10" s="259"/>
      <c r="I10" s="259"/>
      <c r="J10" s="259"/>
      <c r="K10" s="259"/>
      <c r="L10" s="259"/>
    </row>
    <row r="11" spans="2:16" ht="27" customHeight="1" x14ac:dyDescent="0.25">
      <c r="B11" s="255" t="s">
        <v>249</v>
      </c>
      <c r="C11" s="257"/>
      <c r="D11" s="257" t="s">
        <v>46</v>
      </c>
      <c r="E11" s="257"/>
      <c r="F11" s="260"/>
      <c r="G11" s="258"/>
    </row>
    <row r="12" spans="2:16" ht="21" customHeight="1" x14ac:dyDescent="0.2">
      <c r="C12" s="373" t="s">
        <v>388</v>
      </c>
      <c r="E12" s="373"/>
      <c r="F12" s="373"/>
      <c r="G12" s="373"/>
      <c r="H12" s="373"/>
      <c r="I12" s="373"/>
      <c r="J12" s="373"/>
      <c r="K12" s="373"/>
      <c r="L12" s="373"/>
    </row>
    <row r="13" spans="2:16" ht="21" customHeight="1" x14ac:dyDescent="0.2">
      <c r="C13" s="373" t="s">
        <v>389</v>
      </c>
      <c r="D13" s="373"/>
      <c r="E13" s="373"/>
      <c r="F13" s="373"/>
      <c r="G13" s="373"/>
      <c r="H13" s="373"/>
      <c r="I13" s="373"/>
      <c r="J13" s="373"/>
      <c r="K13" s="373"/>
      <c r="L13" s="373"/>
    </row>
    <row r="14" spans="2:16" ht="21" customHeight="1" x14ac:dyDescent="0.2">
      <c r="C14" s="373" t="s">
        <v>390</v>
      </c>
      <c r="D14" s="373"/>
      <c r="E14" s="373"/>
      <c r="F14" s="373"/>
      <c r="G14" s="373"/>
      <c r="H14" s="373"/>
      <c r="I14" s="373"/>
      <c r="J14" s="373"/>
      <c r="K14" s="373"/>
      <c r="L14" s="373"/>
    </row>
    <row r="15" spans="2:16" ht="21" customHeight="1" x14ac:dyDescent="0.2">
      <c r="C15" s="373" t="s">
        <v>391</v>
      </c>
      <c r="E15" s="373"/>
      <c r="F15" s="373"/>
      <c r="G15" s="373"/>
      <c r="H15" s="373"/>
      <c r="I15" s="373"/>
      <c r="J15" s="373"/>
      <c r="K15" s="373"/>
      <c r="L15" s="373"/>
    </row>
    <row r="16" spans="2:16" ht="21" customHeight="1" x14ac:dyDescent="0.2">
      <c r="C16" s="373" t="s">
        <v>392</v>
      </c>
      <c r="D16" s="373"/>
      <c r="E16" s="373"/>
      <c r="F16" s="373"/>
      <c r="G16" s="373"/>
      <c r="H16" s="373"/>
      <c r="I16" s="373"/>
      <c r="J16" s="373"/>
      <c r="K16" s="373"/>
      <c r="L16" s="373"/>
    </row>
    <row r="17" spans="3:34" ht="21" customHeight="1" x14ac:dyDescent="0.2">
      <c r="C17" s="373" t="s">
        <v>393</v>
      </c>
      <c r="D17" s="373"/>
      <c r="E17" s="373"/>
      <c r="F17" s="373"/>
      <c r="G17" s="373"/>
      <c r="H17" s="373"/>
      <c r="I17" s="373"/>
      <c r="J17" s="373"/>
      <c r="K17" s="373"/>
      <c r="L17" s="373"/>
    </row>
    <row r="18" spans="3:34" ht="21" customHeight="1" x14ac:dyDescent="0.2">
      <c r="C18" s="373" t="s">
        <v>394</v>
      </c>
      <c r="D18" s="373"/>
      <c r="E18" s="373"/>
      <c r="F18" s="373"/>
      <c r="G18" s="373"/>
      <c r="H18" s="373"/>
      <c r="I18" s="373"/>
      <c r="J18" s="373"/>
      <c r="K18" s="373"/>
      <c r="L18" s="373"/>
    </row>
    <row r="19" spans="3:34" ht="21" customHeight="1" x14ac:dyDescent="0.2">
      <c r="C19" s="373" t="s">
        <v>395</v>
      </c>
      <c r="D19" s="373"/>
      <c r="E19" s="373"/>
      <c r="F19" s="373"/>
      <c r="G19" s="373"/>
      <c r="H19" s="373"/>
      <c r="I19" s="373"/>
      <c r="J19" s="373"/>
      <c r="K19" s="373"/>
      <c r="L19" s="373"/>
    </row>
    <row r="20" spans="3:34" ht="21" customHeight="1" x14ac:dyDescent="0.2">
      <c r="C20" s="373" t="s">
        <v>396</v>
      </c>
      <c r="D20" s="373"/>
      <c r="E20" s="373"/>
      <c r="F20" s="373"/>
      <c r="G20" s="373"/>
      <c r="H20" s="373"/>
      <c r="I20" s="373"/>
      <c r="J20" s="373"/>
      <c r="K20" s="373"/>
      <c r="L20" s="373"/>
    </row>
    <row r="21" spans="3:34" ht="12" customHeight="1" x14ac:dyDescent="0.2"/>
    <row r="22" spans="3:34" s="16" customFormat="1" ht="18" customHeight="1" thickBot="1" x14ac:dyDescent="0.25">
      <c r="D22" s="261" t="s">
        <v>357</v>
      </c>
      <c r="E22" s="262"/>
      <c r="F22" s="262"/>
      <c r="G22" s="262"/>
      <c r="H22" s="262"/>
      <c r="I22" s="262"/>
      <c r="J22" s="262"/>
      <c r="K22" s="262"/>
      <c r="L22" s="262"/>
      <c r="N22" s="263"/>
      <c r="O22" s="263"/>
      <c r="P22" s="263"/>
      <c r="AH22" s="71" t="s">
        <v>250</v>
      </c>
    </row>
    <row r="23" spans="3:34" ht="24" customHeight="1" x14ac:dyDescent="0.2">
      <c r="D23" s="466" t="s">
        <v>45</v>
      </c>
      <c r="E23" s="466"/>
      <c r="F23" s="466"/>
      <c r="G23" s="467" t="s">
        <v>376</v>
      </c>
      <c r="H23" s="468"/>
      <c r="I23" s="467" t="s">
        <v>381</v>
      </c>
      <c r="J23" s="468"/>
      <c r="K23" s="456" t="s">
        <v>144</v>
      </c>
      <c r="L23" s="457"/>
    </row>
    <row r="24" spans="3:34" ht="20.149999999999999" customHeight="1" x14ac:dyDescent="0.2">
      <c r="E24" s="253" t="s">
        <v>30</v>
      </c>
      <c r="F24" s="264"/>
      <c r="G24" s="265" t="s">
        <v>2</v>
      </c>
      <c r="H24" s="265" t="s">
        <v>43</v>
      </c>
      <c r="I24" s="265" t="s">
        <v>2</v>
      </c>
      <c r="J24" s="265" t="s">
        <v>43</v>
      </c>
      <c r="K24" s="265" t="s">
        <v>2</v>
      </c>
      <c r="L24" s="265" t="s">
        <v>44</v>
      </c>
    </row>
    <row r="25" spans="3:34" ht="21" customHeight="1" x14ac:dyDescent="0.2">
      <c r="D25" s="460" t="s">
        <v>50</v>
      </c>
      <c r="E25" s="461"/>
      <c r="F25" s="266" t="s">
        <v>42</v>
      </c>
      <c r="G25" s="175">
        <v>18875</v>
      </c>
      <c r="H25" s="267">
        <f>ROUND(G25/'6 社会動態データ'!$L$5*1000,1)</f>
        <v>23.8</v>
      </c>
      <c r="I25" s="175">
        <v>19260</v>
      </c>
      <c r="J25" s="267">
        <f>ROUND(I25/'6 社会動態データ'!$O$5*1000,1)</f>
        <v>24.5</v>
      </c>
      <c r="K25" s="175">
        <f t="shared" ref="K25:K39" si="0">I25-G25</f>
        <v>385</v>
      </c>
      <c r="L25" s="267">
        <f t="shared" ref="L25:L39" si="1">J25-H25</f>
        <v>0.69999999999999929</v>
      </c>
    </row>
    <row r="26" spans="3:34" ht="21" customHeight="1" x14ac:dyDescent="0.2">
      <c r="D26" s="460"/>
      <c r="E26" s="461"/>
      <c r="F26" s="266" t="s">
        <v>0</v>
      </c>
      <c r="G26" s="175">
        <v>10307</v>
      </c>
      <c r="H26" s="267">
        <f>ROUND(G26/'6 社会動態データ'!$L$6*1000,1)</f>
        <v>27.3</v>
      </c>
      <c r="I26" s="175">
        <v>10646</v>
      </c>
      <c r="J26" s="267">
        <f>ROUND(I26/'6 社会動態データ'!$O$6*1000,1)</f>
        <v>28.4</v>
      </c>
      <c r="K26" s="175">
        <f t="shared" si="0"/>
        <v>339</v>
      </c>
      <c r="L26" s="267">
        <f t="shared" si="1"/>
        <v>1.0999999999999979</v>
      </c>
    </row>
    <row r="27" spans="3:34" ht="21" customHeight="1" x14ac:dyDescent="0.2">
      <c r="D27" s="464"/>
      <c r="E27" s="465"/>
      <c r="F27" s="268" t="s">
        <v>1</v>
      </c>
      <c r="G27" s="176">
        <v>8568</v>
      </c>
      <c r="H27" s="269">
        <f>ROUND(G27/'6 社会動態データ'!$L$7*1000,1)</f>
        <v>20.5</v>
      </c>
      <c r="I27" s="176">
        <v>8614</v>
      </c>
      <c r="J27" s="269">
        <f>ROUND(I27/'6 社会動態データ'!$O$7*1000,1)</f>
        <v>20.8</v>
      </c>
      <c r="K27" s="176">
        <f t="shared" si="0"/>
        <v>46</v>
      </c>
      <c r="L27" s="269">
        <f t="shared" si="1"/>
        <v>0.30000000000000071</v>
      </c>
      <c r="M27" s="270"/>
    </row>
    <row r="28" spans="3:34" ht="21" customHeight="1" x14ac:dyDescent="0.2">
      <c r="D28" s="458" t="s">
        <v>51</v>
      </c>
      <c r="E28" s="459"/>
      <c r="F28" s="271" t="s">
        <v>42</v>
      </c>
      <c r="G28" s="272">
        <v>19187</v>
      </c>
      <c r="H28" s="273">
        <f>ROUND(G28/'6 社会動態データ'!$L$5*1000,1)</f>
        <v>24.2</v>
      </c>
      <c r="I28" s="272">
        <v>18972</v>
      </c>
      <c r="J28" s="273">
        <f>ROUND(I28/'6 社会動態データ'!$O$5*1000,1)</f>
        <v>24.1</v>
      </c>
      <c r="K28" s="272">
        <f t="shared" si="0"/>
        <v>-215</v>
      </c>
      <c r="L28" s="273">
        <f t="shared" si="1"/>
        <v>-9.9999999999997868E-2</v>
      </c>
      <c r="M28" s="222"/>
    </row>
    <row r="29" spans="3:34" ht="21" customHeight="1" x14ac:dyDescent="0.2">
      <c r="D29" s="460"/>
      <c r="E29" s="461"/>
      <c r="F29" s="266" t="s">
        <v>0</v>
      </c>
      <c r="G29" s="175">
        <v>10260</v>
      </c>
      <c r="H29" s="267">
        <f>ROUND(G29/'6 社会動態データ'!$L$6*1000,1)</f>
        <v>27.2</v>
      </c>
      <c r="I29" s="175">
        <v>10270</v>
      </c>
      <c r="J29" s="267">
        <f>ROUND(I29/'6 社会動態データ'!$O$6*1000,1)</f>
        <v>27.4</v>
      </c>
      <c r="K29" s="175">
        <f t="shared" si="0"/>
        <v>10</v>
      </c>
      <c r="L29" s="267">
        <f t="shared" si="1"/>
        <v>0.19999999999999929</v>
      </c>
    </row>
    <row r="30" spans="3:34" ht="21" customHeight="1" x14ac:dyDescent="0.2">
      <c r="D30" s="464"/>
      <c r="E30" s="465"/>
      <c r="F30" s="268" t="s">
        <v>1</v>
      </c>
      <c r="G30" s="176">
        <v>8927</v>
      </c>
      <c r="H30" s="269">
        <f>ROUND(G30/'6 社会動態データ'!$L$7*1000,1)</f>
        <v>21.4</v>
      </c>
      <c r="I30" s="176">
        <v>8702</v>
      </c>
      <c r="J30" s="269">
        <f>ROUND(I30/'6 社会動態データ'!$O$7*1000,1)</f>
        <v>21</v>
      </c>
      <c r="K30" s="176">
        <f t="shared" si="0"/>
        <v>-225</v>
      </c>
      <c r="L30" s="269">
        <f t="shared" si="1"/>
        <v>-0.39999999999999858</v>
      </c>
    </row>
    <row r="31" spans="3:34" ht="21" customHeight="1" x14ac:dyDescent="0.2">
      <c r="D31" s="458" t="s">
        <v>90</v>
      </c>
      <c r="E31" s="459"/>
      <c r="F31" s="271" t="s">
        <v>42</v>
      </c>
      <c r="G31" s="272">
        <v>-312</v>
      </c>
      <c r="H31" s="273">
        <f>ROUND(G31/'6 社会動態データ'!$L$5*1000,1)</f>
        <v>-0.4</v>
      </c>
      <c r="I31" s="272">
        <v>288</v>
      </c>
      <c r="J31" s="273">
        <f>ROUND(I31/'6 社会動態データ'!$O$5*1000,1)</f>
        <v>0.4</v>
      </c>
      <c r="K31" s="272">
        <f t="shared" si="0"/>
        <v>600</v>
      </c>
      <c r="L31" s="273">
        <f t="shared" si="1"/>
        <v>0.8</v>
      </c>
      <c r="N31" s="208"/>
      <c r="O31" s="208"/>
      <c r="P31" s="208"/>
    </row>
    <row r="32" spans="3:34" ht="21" customHeight="1" x14ac:dyDescent="0.2">
      <c r="D32" s="460"/>
      <c r="E32" s="461"/>
      <c r="F32" s="266" t="s">
        <v>0</v>
      </c>
      <c r="G32" s="175">
        <v>47</v>
      </c>
      <c r="H32" s="267">
        <f>ROUND(G32/'6 社会動態データ'!$L$6*1000,1)</f>
        <v>0.1</v>
      </c>
      <c r="I32" s="175">
        <v>376</v>
      </c>
      <c r="J32" s="267">
        <f>ROUND(I32/'6 社会動態データ'!$O$6*1000,1)</f>
        <v>1</v>
      </c>
      <c r="K32" s="175">
        <f t="shared" si="0"/>
        <v>329</v>
      </c>
      <c r="L32" s="267">
        <f t="shared" si="1"/>
        <v>0.9</v>
      </c>
      <c r="N32" s="208"/>
      <c r="O32" s="208"/>
      <c r="P32" s="208"/>
    </row>
    <row r="33" spans="4:16" ht="21" customHeight="1" x14ac:dyDescent="0.2">
      <c r="D33" s="464"/>
      <c r="E33" s="465"/>
      <c r="F33" s="268" t="s">
        <v>1</v>
      </c>
      <c r="G33" s="176">
        <v>-359</v>
      </c>
      <c r="H33" s="269">
        <f>ROUND(G33/'6 社会動態データ'!$L$7*1000,1)</f>
        <v>-0.9</v>
      </c>
      <c r="I33" s="176">
        <v>-88</v>
      </c>
      <c r="J33" s="269">
        <f>ROUND(I33/'6 社会動態データ'!$O$7*1000,1)</f>
        <v>-0.2</v>
      </c>
      <c r="K33" s="176">
        <f t="shared" si="0"/>
        <v>271</v>
      </c>
      <c r="L33" s="269">
        <f t="shared" si="1"/>
        <v>0.7</v>
      </c>
      <c r="N33" s="208"/>
      <c r="O33" s="208"/>
      <c r="P33" s="208"/>
    </row>
    <row r="34" spans="4:16" ht="21" customHeight="1" x14ac:dyDescent="0.2">
      <c r="D34" s="458" t="s">
        <v>49</v>
      </c>
      <c r="E34" s="459"/>
      <c r="F34" s="271" t="s">
        <v>42</v>
      </c>
      <c r="G34" s="272">
        <v>9745</v>
      </c>
      <c r="H34" s="273">
        <f>ROUND(G34/'6 社会動態データ'!$L$5*1000,1)</f>
        <v>12.3</v>
      </c>
      <c r="I34" s="272">
        <v>9873</v>
      </c>
      <c r="J34" s="273">
        <f>ROUND(I34/'6 社会動態データ'!$O$5*1000,1)</f>
        <v>12.5</v>
      </c>
      <c r="K34" s="272">
        <f t="shared" si="0"/>
        <v>128</v>
      </c>
      <c r="L34" s="428">
        <f t="shared" si="1"/>
        <v>0.19999999999999929</v>
      </c>
      <c r="N34" s="208"/>
      <c r="O34" s="208"/>
      <c r="P34" s="208"/>
    </row>
    <row r="35" spans="4:16" ht="21" customHeight="1" x14ac:dyDescent="0.2">
      <c r="D35" s="460"/>
      <c r="E35" s="461"/>
      <c r="F35" s="266" t="s">
        <v>0</v>
      </c>
      <c r="G35" s="175">
        <v>4791</v>
      </c>
      <c r="H35" s="267">
        <f>ROUND(G35/'6 社会動態データ'!$L$6*1000,1)</f>
        <v>12.7</v>
      </c>
      <c r="I35" s="175">
        <v>4835</v>
      </c>
      <c r="J35" s="267">
        <f>ROUND(I35/'6 社会動態データ'!$O$6*1000,1)</f>
        <v>12.9</v>
      </c>
      <c r="K35" s="175">
        <f t="shared" si="0"/>
        <v>44</v>
      </c>
      <c r="L35" s="274">
        <f t="shared" si="1"/>
        <v>0.20000000000000107</v>
      </c>
      <c r="N35" s="208"/>
      <c r="O35" s="208"/>
      <c r="P35" s="208"/>
    </row>
    <row r="36" spans="4:16" ht="21" customHeight="1" x14ac:dyDescent="0.2">
      <c r="D36" s="464"/>
      <c r="E36" s="465"/>
      <c r="F36" s="268" t="s">
        <v>1</v>
      </c>
      <c r="G36" s="176">
        <v>4954</v>
      </c>
      <c r="H36" s="269">
        <f>ROUND(G36/'6 社会動態データ'!$L$7*1000,1)</f>
        <v>11.9</v>
      </c>
      <c r="I36" s="176">
        <v>5038</v>
      </c>
      <c r="J36" s="269">
        <f>ROUND(I36/'6 社会動態データ'!$O$7*1000,1)</f>
        <v>12.2</v>
      </c>
      <c r="K36" s="176">
        <f t="shared" si="0"/>
        <v>84</v>
      </c>
      <c r="L36" s="269">
        <f t="shared" si="1"/>
        <v>0.29999999999999893</v>
      </c>
      <c r="N36" s="208"/>
      <c r="O36" s="208"/>
      <c r="P36" s="208"/>
    </row>
    <row r="37" spans="4:16" ht="21" customHeight="1" x14ac:dyDescent="0.2">
      <c r="D37" s="458" t="s">
        <v>91</v>
      </c>
      <c r="E37" s="459"/>
      <c r="F37" s="271" t="s">
        <v>42</v>
      </c>
      <c r="G37" s="272">
        <v>47807</v>
      </c>
      <c r="H37" s="273">
        <f>ROUND(G37/'6 社会動態データ'!$L$5*1000,1)</f>
        <v>60.2</v>
      </c>
      <c r="I37" s="272">
        <v>48105</v>
      </c>
      <c r="J37" s="273">
        <f>ROUND(I37/'6 社会動態データ'!$O$5*1000,1)</f>
        <v>61.1</v>
      </c>
      <c r="K37" s="272">
        <f t="shared" si="0"/>
        <v>298</v>
      </c>
      <c r="L37" s="273">
        <f t="shared" si="1"/>
        <v>0.89999999999999858</v>
      </c>
    </row>
    <row r="38" spans="4:16" ht="21" customHeight="1" x14ac:dyDescent="0.2">
      <c r="D38" s="460"/>
      <c r="E38" s="461"/>
      <c r="F38" s="266" t="s">
        <v>0</v>
      </c>
      <c r="G38" s="175">
        <v>25358</v>
      </c>
      <c r="H38" s="267">
        <f>ROUND(G38/'6 社会動態データ'!$L$6*1000,1)</f>
        <v>67.2</v>
      </c>
      <c r="I38" s="175">
        <v>25751</v>
      </c>
      <c r="J38" s="267">
        <f>ROUND(I38/'6 社会動態データ'!$O$6*1000,1)</f>
        <v>68.8</v>
      </c>
      <c r="K38" s="175">
        <f t="shared" si="0"/>
        <v>393</v>
      </c>
      <c r="L38" s="267">
        <f t="shared" si="1"/>
        <v>1.5999999999999943</v>
      </c>
    </row>
    <row r="39" spans="4:16" ht="21" customHeight="1" thickBot="1" x14ac:dyDescent="0.25">
      <c r="D39" s="462"/>
      <c r="E39" s="463"/>
      <c r="F39" s="275" t="s">
        <v>1</v>
      </c>
      <c r="G39" s="276">
        <v>22449</v>
      </c>
      <c r="H39" s="277">
        <f>ROUND(G39/'6 社会動態データ'!$L$7*1000,1)</f>
        <v>53.8</v>
      </c>
      <c r="I39" s="276">
        <v>22354</v>
      </c>
      <c r="J39" s="277">
        <f>ROUND(I39/'6 社会動態データ'!$O$7*1000,1)</f>
        <v>54.1</v>
      </c>
      <c r="K39" s="276">
        <f t="shared" si="0"/>
        <v>-95</v>
      </c>
      <c r="L39" s="277">
        <f t="shared" si="1"/>
        <v>0.30000000000000426</v>
      </c>
    </row>
    <row r="40" spans="4:16" x14ac:dyDescent="0.2">
      <c r="D40" s="253" t="s">
        <v>358</v>
      </c>
    </row>
  </sheetData>
  <mergeCells count="9">
    <mergeCell ref="K23:L23"/>
    <mergeCell ref="D37:E39"/>
    <mergeCell ref="D28:E30"/>
    <mergeCell ref="D31:E33"/>
    <mergeCell ref="D34:E36"/>
    <mergeCell ref="D25:E27"/>
    <mergeCell ref="D23:F23"/>
    <mergeCell ref="G23:H23"/>
    <mergeCell ref="I23:J2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7" orientation="portrait" r:id="rId1"/>
  <headerFooter alignWithMargins="0"/>
  <colBreaks count="1" manualBreakCount="1">
    <brk id="12" min="1" max="35" man="1"/>
  </colBreaks>
  <ignoredErrors>
    <ignoredError sqref="B11 B2:B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2D050"/>
    <pageSetUpPr fitToPage="1"/>
  </sheetPr>
  <dimension ref="A1:P38"/>
  <sheetViews>
    <sheetView topLeftCell="A4" zoomScaleNormal="100" workbookViewId="0">
      <selection activeCell="L33" sqref="L33:L37"/>
    </sheetView>
  </sheetViews>
  <sheetFormatPr defaultRowHeight="13" x14ac:dyDescent="0.2"/>
  <cols>
    <col min="1" max="1" width="11.6328125" customWidth="1"/>
    <col min="2" max="2" width="9.08984375" bestFit="1" customWidth="1"/>
    <col min="3" max="3" width="8.453125" customWidth="1"/>
    <col min="4" max="4" width="13" customWidth="1"/>
    <col min="6" max="6" width="4.7265625" customWidth="1"/>
    <col min="7" max="7" width="10.26953125" bestFit="1" customWidth="1"/>
    <col min="8" max="8" width="9.08984375" bestFit="1" customWidth="1"/>
    <col min="9" max="9" width="2" customWidth="1"/>
    <col min="10" max="10" width="4.453125" bestFit="1" customWidth="1"/>
    <col min="11" max="11" width="9.26953125" bestFit="1" customWidth="1"/>
    <col min="12" max="12" width="10.08984375" customWidth="1"/>
    <col min="13" max="13" width="1.36328125" customWidth="1"/>
    <col min="14" max="14" width="3.6328125" customWidth="1"/>
  </cols>
  <sheetData>
    <row r="1" spans="1:12" x14ac:dyDescent="0.2">
      <c r="A1" t="s">
        <v>64</v>
      </c>
      <c r="C1" s="361" t="s">
        <v>337</v>
      </c>
    </row>
    <row r="3" spans="1:12" x14ac:dyDescent="0.2">
      <c r="A3" t="s">
        <v>408</v>
      </c>
      <c r="D3" s="287">
        <v>781351</v>
      </c>
      <c r="E3" t="s">
        <v>2</v>
      </c>
    </row>
    <row r="5" spans="1:12" x14ac:dyDescent="0.2">
      <c r="A5" s="27" t="s">
        <v>52</v>
      </c>
      <c r="B5" s="287">
        <v>4715</v>
      </c>
      <c r="C5" t="s">
        <v>2</v>
      </c>
      <c r="D5" s="27" t="s">
        <v>58</v>
      </c>
      <c r="E5" s="287">
        <v>19260</v>
      </c>
      <c r="F5" t="s">
        <v>2</v>
      </c>
    </row>
    <row r="6" spans="1:12" x14ac:dyDescent="0.2">
      <c r="A6" s="27" t="s">
        <v>53</v>
      </c>
      <c r="B6" s="28">
        <f>ROUND(B5/D3*1000,2)</f>
        <v>6.03</v>
      </c>
      <c r="C6" t="s">
        <v>65</v>
      </c>
      <c r="D6" s="27" t="s">
        <v>59</v>
      </c>
      <c r="E6" s="28">
        <f>ROUND(E5/D3*1000,2)</f>
        <v>24.65</v>
      </c>
      <c r="F6" t="s">
        <v>65</v>
      </c>
    </row>
    <row r="9" spans="1:12" x14ac:dyDescent="0.2">
      <c r="A9" s="27" t="s">
        <v>54</v>
      </c>
      <c r="B9" s="287">
        <v>11327</v>
      </c>
      <c r="C9" t="s">
        <v>2</v>
      </c>
      <c r="D9" s="27" t="s">
        <v>60</v>
      </c>
      <c r="E9" s="287">
        <v>18972</v>
      </c>
      <c r="F9" t="s">
        <v>2</v>
      </c>
      <c r="K9" s="96" t="s">
        <v>184</v>
      </c>
      <c r="L9" s="97"/>
    </row>
    <row r="10" spans="1:12" x14ac:dyDescent="0.2">
      <c r="A10" s="27" t="s">
        <v>55</v>
      </c>
      <c r="B10" s="28">
        <f>ROUND(B9/D3*1000,2)</f>
        <v>14.5</v>
      </c>
      <c r="C10" t="s">
        <v>65</v>
      </c>
      <c r="D10" s="27" t="s">
        <v>61</v>
      </c>
      <c r="E10" s="28">
        <f>ROUND(E9/D3*1000,2)</f>
        <v>24.28</v>
      </c>
      <c r="F10" t="s">
        <v>65</v>
      </c>
      <c r="K10" s="98" t="s">
        <v>179</v>
      </c>
      <c r="L10" s="99" t="s">
        <v>377</v>
      </c>
    </row>
    <row r="11" spans="1:12" x14ac:dyDescent="0.2">
      <c r="K11" s="98" t="s">
        <v>180</v>
      </c>
      <c r="L11" s="99" t="s">
        <v>378</v>
      </c>
    </row>
    <row r="12" spans="1:12" x14ac:dyDescent="0.2">
      <c r="K12" s="98" t="s">
        <v>181</v>
      </c>
      <c r="L12" s="100" t="s">
        <v>370</v>
      </c>
    </row>
    <row r="13" spans="1:12" x14ac:dyDescent="0.2">
      <c r="A13" s="27" t="s">
        <v>56</v>
      </c>
      <c r="B13" s="29">
        <f>B5-B9</f>
        <v>-6612</v>
      </c>
      <c r="C13" t="s">
        <v>2</v>
      </c>
      <c r="D13" s="27" t="s">
        <v>62</v>
      </c>
      <c r="E13" s="29">
        <f>E5-E9</f>
        <v>288</v>
      </c>
      <c r="F13" t="s">
        <v>2</v>
      </c>
      <c r="K13" s="98"/>
      <c r="L13" s="99"/>
    </row>
    <row r="14" spans="1:12" x14ac:dyDescent="0.2">
      <c r="A14" s="27" t="s">
        <v>57</v>
      </c>
      <c r="B14" s="28">
        <f>ROUND(B13/D3*1000,2)</f>
        <v>-8.4600000000000009</v>
      </c>
      <c r="C14" t="s">
        <v>65</v>
      </c>
      <c r="D14" s="27" t="s">
        <v>63</v>
      </c>
      <c r="E14" s="28">
        <f>ROUND(E13/D3*1000,2)</f>
        <v>0.37</v>
      </c>
      <c r="F14" t="s">
        <v>65</v>
      </c>
      <c r="K14" s="101" t="s">
        <v>182</v>
      </c>
      <c r="L14" s="102" t="s">
        <v>291</v>
      </c>
    </row>
    <row r="16" spans="1:12" x14ac:dyDescent="0.2">
      <c r="B16" s="522" t="s">
        <v>337</v>
      </c>
      <c r="C16" s="522"/>
      <c r="D16" s="363" t="s">
        <v>339</v>
      </c>
    </row>
    <row r="17" spans="1:16" x14ac:dyDescent="0.2">
      <c r="A17" s="95" t="s">
        <v>171</v>
      </c>
      <c r="B17" s="73" t="s">
        <v>177</v>
      </c>
      <c r="C17" s="73" t="s">
        <v>178</v>
      </c>
      <c r="D17" s="86" t="s">
        <v>183</v>
      </c>
      <c r="F17" s="103" t="s">
        <v>172</v>
      </c>
      <c r="H17" s="73" t="s">
        <v>177</v>
      </c>
      <c r="L17" s="73" t="s">
        <v>178</v>
      </c>
      <c r="M17" s="73"/>
      <c r="P17" s="86" t="s">
        <v>183</v>
      </c>
    </row>
    <row r="18" spans="1:16" x14ac:dyDescent="0.2">
      <c r="A18" s="119" t="s">
        <v>96</v>
      </c>
      <c r="B18" s="119">
        <v>919</v>
      </c>
      <c r="C18" s="319">
        <v>0.92127555060999999</v>
      </c>
      <c r="D18" s="320">
        <v>2.2560096153845999</v>
      </c>
      <c r="F18" s="321">
        <v>1</v>
      </c>
      <c r="G18" s="119" t="s">
        <v>96</v>
      </c>
      <c r="H18" s="119">
        <v>919</v>
      </c>
      <c r="I18" s="86"/>
      <c r="J18" s="321">
        <v>1</v>
      </c>
      <c r="K18" s="119" t="s">
        <v>77</v>
      </c>
      <c r="L18" s="319">
        <v>2.5890797231479001</v>
      </c>
      <c r="M18" s="322"/>
      <c r="N18" s="321">
        <v>1</v>
      </c>
      <c r="O18" s="119" t="s">
        <v>82</v>
      </c>
      <c r="P18" s="320">
        <v>2.7536585365853998</v>
      </c>
    </row>
    <row r="19" spans="1:16" x14ac:dyDescent="0.2">
      <c r="A19" s="119" t="s">
        <v>70</v>
      </c>
      <c r="B19" s="119">
        <v>154</v>
      </c>
      <c r="C19" s="319">
        <v>0.34606741573029998</v>
      </c>
      <c r="D19" s="320">
        <v>2.4640345769695999</v>
      </c>
      <c r="F19" s="321">
        <v>2</v>
      </c>
      <c r="G19" s="119" t="s">
        <v>71</v>
      </c>
      <c r="H19" s="119">
        <v>534</v>
      </c>
      <c r="I19" s="86"/>
      <c r="J19" s="321">
        <v>2</v>
      </c>
      <c r="K19" s="119" t="s">
        <v>76</v>
      </c>
      <c r="L19" s="319">
        <v>1.7881896312725001</v>
      </c>
      <c r="M19" s="322"/>
      <c r="N19" s="321">
        <v>2</v>
      </c>
      <c r="O19" s="119" t="s">
        <v>81</v>
      </c>
      <c r="P19" s="320">
        <v>2.6143845089902999</v>
      </c>
    </row>
    <row r="20" spans="1:16" x14ac:dyDescent="0.2">
      <c r="A20" s="119" t="s">
        <v>71</v>
      </c>
      <c r="B20" s="119">
        <v>534</v>
      </c>
      <c r="C20" s="319">
        <v>1.6741911211436999</v>
      </c>
      <c r="D20" s="320">
        <v>2.3031760715387</v>
      </c>
      <c r="F20" s="321">
        <v>3</v>
      </c>
      <c r="G20" s="119" t="s">
        <v>93</v>
      </c>
      <c r="H20" s="119">
        <v>175</v>
      </c>
      <c r="I20" s="86"/>
      <c r="J20" s="321">
        <v>3</v>
      </c>
      <c r="K20" s="119" t="s">
        <v>71</v>
      </c>
      <c r="L20" s="319">
        <v>1.6741911211436999</v>
      </c>
      <c r="M20" s="322"/>
      <c r="N20" s="321">
        <v>3</v>
      </c>
      <c r="O20" s="119" t="s">
        <v>83</v>
      </c>
      <c r="P20" s="320">
        <v>2.6073354908306001</v>
      </c>
    </row>
    <row r="21" spans="1:16" x14ac:dyDescent="0.2">
      <c r="A21" s="119" t="s">
        <v>72</v>
      </c>
      <c r="B21" s="119">
        <v>15</v>
      </c>
      <c r="C21" s="319">
        <v>0.2201350161432</v>
      </c>
      <c r="D21" s="320">
        <v>2.4681505344853001</v>
      </c>
      <c r="F21" s="321">
        <v>4</v>
      </c>
      <c r="G21" s="119" t="s">
        <v>70</v>
      </c>
      <c r="H21" s="119">
        <v>154</v>
      </c>
      <c r="I21" s="86"/>
      <c r="J21" s="321">
        <v>4</v>
      </c>
      <c r="K21" s="119" t="s">
        <v>120</v>
      </c>
      <c r="L21" s="319">
        <v>1.3050570962479999</v>
      </c>
      <c r="M21" s="322"/>
      <c r="N21" s="321">
        <v>4</v>
      </c>
      <c r="O21" s="119" t="s">
        <v>160</v>
      </c>
      <c r="P21" s="320">
        <v>2.5750184774574998</v>
      </c>
    </row>
    <row r="22" spans="1:16" ht="13.5" thickBot="1" x14ac:dyDescent="0.25">
      <c r="A22" s="119" t="s">
        <v>73</v>
      </c>
      <c r="B22" s="119">
        <v>19</v>
      </c>
      <c r="C22" s="319">
        <v>9.3205788570000003E-2</v>
      </c>
      <c r="D22" s="320">
        <v>2.431876102725</v>
      </c>
      <c r="F22" s="321">
        <v>5</v>
      </c>
      <c r="G22" s="323" t="s">
        <v>161</v>
      </c>
      <c r="H22" s="323">
        <v>150</v>
      </c>
      <c r="I22" s="86"/>
      <c r="J22" s="324">
        <v>5</v>
      </c>
      <c r="K22" s="325" t="s">
        <v>161</v>
      </c>
      <c r="L22" s="326">
        <v>1.2719409819384</v>
      </c>
      <c r="M22" s="327"/>
      <c r="N22" s="321">
        <v>5</v>
      </c>
      <c r="O22" s="323" t="s">
        <v>120</v>
      </c>
      <c r="P22" s="369">
        <v>2.5677334943639001</v>
      </c>
    </row>
    <row r="23" spans="1:16" x14ac:dyDescent="0.2">
      <c r="A23" s="119" t="s">
        <v>74</v>
      </c>
      <c r="B23" s="119">
        <v>101</v>
      </c>
      <c r="C23" s="319">
        <v>0.55378879263080005</v>
      </c>
      <c r="D23" s="320">
        <v>2.4938655324718</v>
      </c>
      <c r="F23" s="328">
        <v>6</v>
      </c>
      <c r="G23" s="329" t="s">
        <v>76</v>
      </c>
      <c r="H23" s="329">
        <v>129</v>
      </c>
      <c r="I23" s="330"/>
      <c r="J23" s="321">
        <v>6</v>
      </c>
      <c r="K23" s="331" t="s">
        <v>176</v>
      </c>
      <c r="L23" s="332">
        <v>1.1936133932724</v>
      </c>
      <c r="M23" s="322"/>
      <c r="N23" s="328">
        <v>6</v>
      </c>
      <c r="O23" s="333" t="s">
        <v>75</v>
      </c>
      <c r="P23" s="370">
        <v>2.5522898154477001</v>
      </c>
    </row>
    <row r="24" spans="1:16" x14ac:dyDescent="0.2">
      <c r="A24" s="119" t="s">
        <v>75</v>
      </c>
      <c r="B24" s="119">
        <v>63</v>
      </c>
      <c r="C24" s="319">
        <v>0.61898211829439997</v>
      </c>
      <c r="D24" s="320">
        <v>2.5522898154477001</v>
      </c>
      <c r="F24" s="321">
        <v>7</v>
      </c>
      <c r="G24" s="119" t="s">
        <v>120</v>
      </c>
      <c r="H24" s="119">
        <v>128</v>
      </c>
      <c r="I24" s="86"/>
      <c r="J24" s="321">
        <v>7</v>
      </c>
      <c r="K24" s="119" t="s">
        <v>93</v>
      </c>
      <c r="L24" s="319">
        <v>1.0528215617856</v>
      </c>
      <c r="M24" s="322"/>
      <c r="N24" s="321">
        <v>7</v>
      </c>
      <c r="O24" s="331" t="s">
        <v>93</v>
      </c>
      <c r="P24" s="371">
        <v>2.5466452342679999</v>
      </c>
    </row>
    <row r="25" spans="1:16" x14ac:dyDescent="0.2">
      <c r="A25" s="119" t="s">
        <v>93</v>
      </c>
      <c r="B25" s="119">
        <v>175</v>
      </c>
      <c r="C25" s="319">
        <v>1.0528215617856</v>
      </c>
      <c r="D25" s="320">
        <v>2.5466452342679999</v>
      </c>
      <c r="F25" s="321">
        <v>8</v>
      </c>
      <c r="G25" s="119" t="s">
        <v>74</v>
      </c>
      <c r="H25" s="119">
        <v>101</v>
      </c>
      <c r="I25" s="86"/>
      <c r="J25" s="321">
        <v>8</v>
      </c>
      <c r="K25" s="119" t="s">
        <v>96</v>
      </c>
      <c r="L25" s="319">
        <v>0.92127555060999999</v>
      </c>
      <c r="M25" s="322"/>
      <c r="N25" s="334">
        <v>8</v>
      </c>
      <c r="O25" s="331" t="s">
        <v>79</v>
      </c>
      <c r="P25" s="371">
        <v>2.5154566080545</v>
      </c>
    </row>
    <row r="26" spans="1:16" x14ac:dyDescent="0.2">
      <c r="A26" s="119" t="s">
        <v>160</v>
      </c>
      <c r="B26" s="119">
        <v>83</v>
      </c>
      <c r="C26" s="319">
        <v>0.88410737111210003</v>
      </c>
      <c r="D26" s="320">
        <v>2.5750184774574998</v>
      </c>
      <c r="F26" s="321">
        <v>9</v>
      </c>
      <c r="G26" s="119" t="s">
        <v>77</v>
      </c>
      <c r="H26" s="119">
        <v>101</v>
      </c>
      <c r="I26" s="86"/>
      <c r="J26" s="321">
        <v>9</v>
      </c>
      <c r="K26" s="119" t="s">
        <v>160</v>
      </c>
      <c r="L26" s="319">
        <v>0.88410737111210003</v>
      </c>
      <c r="M26" s="322"/>
      <c r="N26" s="321">
        <v>9</v>
      </c>
      <c r="O26" s="119" t="s">
        <v>176</v>
      </c>
      <c r="P26" s="320">
        <v>2.4960171568626999</v>
      </c>
    </row>
    <row r="27" spans="1:16" x14ac:dyDescent="0.2">
      <c r="A27" s="119" t="s">
        <v>161</v>
      </c>
      <c r="B27" s="119">
        <v>150</v>
      </c>
      <c r="C27" s="319">
        <v>1.2719409819384</v>
      </c>
      <c r="D27" s="320">
        <v>2.4830444611906999</v>
      </c>
      <c r="F27" s="321">
        <v>10</v>
      </c>
      <c r="G27" s="119" t="s">
        <v>160</v>
      </c>
      <c r="H27" s="119">
        <v>83</v>
      </c>
      <c r="I27" s="86"/>
      <c r="J27" s="321">
        <v>10</v>
      </c>
      <c r="K27" s="119" t="s">
        <v>81</v>
      </c>
      <c r="L27" s="319">
        <v>0.80870050195200005</v>
      </c>
      <c r="M27" s="322"/>
      <c r="N27" s="321">
        <v>10</v>
      </c>
      <c r="O27" s="119" t="s">
        <v>74</v>
      </c>
      <c r="P27" s="320">
        <v>2.4938655324718</v>
      </c>
    </row>
    <row r="28" spans="1:16" x14ac:dyDescent="0.2">
      <c r="A28" s="119" t="s">
        <v>176</v>
      </c>
      <c r="B28" s="119">
        <v>77</v>
      </c>
      <c r="C28" s="319">
        <v>1.1936133932724</v>
      </c>
      <c r="D28" s="320">
        <v>2.4960171568626999</v>
      </c>
      <c r="F28" s="321">
        <v>11</v>
      </c>
      <c r="G28" s="119" t="s">
        <v>176</v>
      </c>
      <c r="H28" s="119">
        <v>77</v>
      </c>
      <c r="I28" s="86"/>
      <c r="J28" s="321">
        <v>11</v>
      </c>
      <c r="K28" s="119" t="s">
        <v>75</v>
      </c>
      <c r="L28" s="319">
        <v>0.61898211829439997</v>
      </c>
      <c r="M28" s="322"/>
      <c r="N28" s="321">
        <v>11</v>
      </c>
      <c r="O28" s="119" t="s">
        <v>161</v>
      </c>
      <c r="P28" s="320">
        <v>2.4830444611906999</v>
      </c>
    </row>
    <row r="29" spans="1:16" x14ac:dyDescent="0.2">
      <c r="A29" s="119" t="s">
        <v>76</v>
      </c>
      <c r="B29" s="119">
        <v>129</v>
      </c>
      <c r="C29" s="319">
        <v>1.7881896312725001</v>
      </c>
      <c r="D29" s="320">
        <v>2.3799536973988999</v>
      </c>
      <c r="F29" s="321">
        <v>12</v>
      </c>
      <c r="G29" s="119" t="s">
        <v>75</v>
      </c>
      <c r="H29" s="119">
        <v>63</v>
      </c>
      <c r="I29" s="86"/>
      <c r="J29" s="321">
        <v>12</v>
      </c>
      <c r="K29" s="119" t="s">
        <v>74</v>
      </c>
      <c r="L29" s="319">
        <v>0.55378879263080005</v>
      </c>
      <c r="M29" s="322"/>
      <c r="N29" s="321">
        <v>12</v>
      </c>
      <c r="O29" s="119" t="s">
        <v>72</v>
      </c>
      <c r="P29" s="320">
        <v>2.4681505344853001</v>
      </c>
    </row>
    <row r="30" spans="1:16" x14ac:dyDescent="0.2">
      <c r="A30" s="119" t="s">
        <v>77</v>
      </c>
      <c r="B30" s="119">
        <v>101</v>
      </c>
      <c r="C30" s="319">
        <v>2.5890797231479001</v>
      </c>
      <c r="D30" s="320">
        <v>2.4020489755122001</v>
      </c>
      <c r="F30" s="321">
        <v>13</v>
      </c>
      <c r="G30" s="119" t="s">
        <v>81</v>
      </c>
      <c r="H30" s="119">
        <v>29</v>
      </c>
      <c r="I30" s="86"/>
      <c r="J30" s="321">
        <v>13</v>
      </c>
      <c r="K30" s="119" t="s">
        <v>82</v>
      </c>
      <c r="L30" s="319">
        <v>0.38084874863980001</v>
      </c>
      <c r="M30" s="322"/>
      <c r="N30" s="321">
        <v>13</v>
      </c>
      <c r="O30" s="119" t="s">
        <v>70</v>
      </c>
      <c r="P30" s="320">
        <v>2.4640345769695999</v>
      </c>
    </row>
    <row r="31" spans="1:16" x14ac:dyDescent="0.2">
      <c r="A31" s="119" t="s">
        <v>120</v>
      </c>
      <c r="B31" s="119">
        <v>128</v>
      </c>
      <c r="C31" s="319">
        <v>1.3050570962479999</v>
      </c>
      <c r="D31" s="320">
        <v>2.5677334943639001</v>
      </c>
      <c r="F31" s="321">
        <v>14</v>
      </c>
      <c r="G31" s="119" t="s">
        <v>82</v>
      </c>
      <c r="H31" s="119">
        <v>28</v>
      </c>
      <c r="I31" s="86"/>
      <c r="J31" s="321">
        <v>14</v>
      </c>
      <c r="K31" s="119" t="s">
        <v>70</v>
      </c>
      <c r="L31" s="319">
        <v>0.34606741573029998</v>
      </c>
      <c r="M31" s="322"/>
      <c r="N31" s="321">
        <v>14</v>
      </c>
      <c r="O31" s="119" t="s">
        <v>80</v>
      </c>
      <c r="P31" s="320">
        <v>2.4512711864407</v>
      </c>
    </row>
    <row r="32" spans="1:16" ht="13.5" thickBot="1" x14ac:dyDescent="0.25">
      <c r="A32" s="119" t="s">
        <v>78</v>
      </c>
      <c r="B32" s="119">
        <v>-22</v>
      </c>
      <c r="C32" s="319">
        <v>-1.025641025641</v>
      </c>
      <c r="D32" s="320">
        <v>2.3089967027790999</v>
      </c>
      <c r="F32" s="321">
        <v>15</v>
      </c>
      <c r="G32" s="323" t="s">
        <v>73</v>
      </c>
      <c r="H32" s="323">
        <v>19</v>
      </c>
      <c r="I32" s="86"/>
      <c r="J32" s="321">
        <v>15</v>
      </c>
      <c r="K32" s="323" t="s">
        <v>72</v>
      </c>
      <c r="L32" s="335">
        <v>0.2201350161432</v>
      </c>
      <c r="M32" s="322"/>
      <c r="N32" s="321">
        <v>15</v>
      </c>
      <c r="O32" s="323" t="s">
        <v>73</v>
      </c>
      <c r="P32" s="369">
        <v>2.431876102725</v>
      </c>
    </row>
    <row r="33" spans="1:16" x14ac:dyDescent="0.2">
      <c r="A33" s="119" t="s">
        <v>79</v>
      </c>
      <c r="B33" s="27">
        <v>1</v>
      </c>
      <c r="C33" s="319">
        <v>1.41823854772E-2</v>
      </c>
      <c r="D33" s="320">
        <v>2.5154566080545</v>
      </c>
      <c r="F33" s="328">
        <v>20</v>
      </c>
      <c r="G33" s="333" t="s">
        <v>80</v>
      </c>
      <c r="H33" s="333">
        <v>-26</v>
      </c>
      <c r="I33" s="330"/>
      <c r="J33" s="328">
        <v>20</v>
      </c>
      <c r="K33" s="333" t="s">
        <v>80</v>
      </c>
      <c r="L33" s="336">
        <v>-1.0896898575020999</v>
      </c>
      <c r="M33" s="337"/>
      <c r="N33" s="328">
        <v>20</v>
      </c>
      <c r="O33" s="333" t="s">
        <v>96</v>
      </c>
      <c r="P33" s="370">
        <v>2.2560096153845999</v>
      </c>
    </row>
    <row r="34" spans="1:16" x14ac:dyDescent="0.2">
      <c r="A34" s="119" t="s">
        <v>80</v>
      </c>
      <c r="B34" s="119">
        <v>-26</v>
      </c>
      <c r="C34" s="319">
        <v>-1.0896898575020999</v>
      </c>
      <c r="D34" s="320">
        <v>2.4512711864407</v>
      </c>
      <c r="F34" s="321">
        <v>19</v>
      </c>
      <c r="G34" s="119" t="s">
        <v>78</v>
      </c>
      <c r="H34" s="119">
        <v>-22</v>
      </c>
      <c r="I34" s="86"/>
      <c r="J34" s="321">
        <v>19</v>
      </c>
      <c r="K34" s="119" t="s">
        <v>78</v>
      </c>
      <c r="L34" s="319">
        <v>-1.025641025641</v>
      </c>
      <c r="M34" s="322"/>
      <c r="N34" s="321">
        <v>19</v>
      </c>
      <c r="O34" s="119" t="s">
        <v>71</v>
      </c>
      <c r="P34" s="320">
        <v>2.3031760715387</v>
      </c>
    </row>
    <row r="35" spans="1:16" x14ac:dyDescent="0.2">
      <c r="A35" s="119" t="s">
        <v>81</v>
      </c>
      <c r="B35" s="119">
        <v>29</v>
      </c>
      <c r="C35" s="319">
        <v>0.80870050195200005</v>
      </c>
      <c r="D35" s="320">
        <v>2.6143845089902999</v>
      </c>
      <c r="F35" s="321">
        <v>18</v>
      </c>
      <c r="G35" s="119" t="s">
        <v>83</v>
      </c>
      <c r="H35" s="119">
        <v>-16</v>
      </c>
      <c r="I35" s="86"/>
      <c r="J35" s="321">
        <v>18</v>
      </c>
      <c r="K35" s="119" t="s">
        <v>83</v>
      </c>
      <c r="L35" s="319">
        <v>-0.57204147300679997</v>
      </c>
      <c r="M35" s="322"/>
      <c r="N35" s="321">
        <v>18</v>
      </c>
      <c r="O35" s="119" t="s">
        <v>78</v>
      </c>
      <c r="P35" s="320">
        <v>2.3089967027790999</v>
      </c>
    </row>
    <row r="36" spans="1:16" x14ac:dyDescent="0.2">
      <c r="A36" s="119" t="s">
        <v>82</v>
      </c>
      <c r="B36" s="119">
        <v>28</v>
      </c>
      <c r="C36" s="319">
        <v>0.38084874863980001</v>
      </c>
      <c r="D36" s="320">
        <v>2.7536585365853998</v>
      </c>
      <c r="F36" s="321">
        <v>17</v>
      </c>
      <c r="G36" s="119" t="s">
        <v>79</v>
      </c>
      <c r="H36" s="119">
        <v>1</v>
      </c>
      <c r="I36" s="86"/>
      <c r="J36" s="321">
        <v>17</v>
      </c>
      <c r="K36" s="119" t="s">
        <v>79</v>
      </c>
      <c r="L36" s="319">
        <v>1.41823854772E-2</v>
      </c>
      <c r="M36" s="322"/>
      <c r="N36" s="321">
        <v>17</v>
      </c>
      <c r="O36" s="119" t="s">
        <v>76</v>
      </c>
      <c r="P36" s="320">
        <v>2.3799536973988999</v>
      </c>
    </row>
    <row r="37" spans="1:16" x14ac:dyDescent="0.2">
      <c r="A37" s="119" t="s">
        <v>83</v>
      </c>
      <c r="B37" s="119">
        <v>-16</v>
      </c>
      <c r="C37" s="319">
        <v>-0.57204147300679997</v>
      </c>
      <c r="D37" s="320">
        <v>2.6073354908306001</v>
      </c>
      <c r="F37" s="321">
        <v>16</v>
      </c>
      <c r="G37" s="119" t="s">
        <v>72</v>
      </c>
      <c r="H37" s="119">
        <v>15</v>
      </c>
      <c r="I37" s="86"/>
      <c r="J37" s="321">
        <v>16</v>
      </c>
      <c r="K37" s="119" t="s">
        <v>73</v>
      </c>
      <c r="L37" s="319">
        <v>9.3205788570000003E-2</v>
      </c>
      <c r="M37" s="322"/>
      <c r="N37" s="321">
        <v>16</v>
      </c>
      <c r="O37" s="119" t="s">
        <v>77</v>
      </c>
      <c r="P37" s="320">
        <v>2.4020489755122001</v>
      </c>
    </row>
    <row r="38" spans="1:16" x14ac:dyDescent="0.2">
      <c r="B38">
        <f>SUM(B18:B37)</f>
        <v>2642</v>
      </c>
      <c r="F38" s="86"/>
    </row>
  </sheetData>
  <sortState xmlns:xlrd2="http://schemas.microsoft.com/office/spreadsheetml/2017/richdata2" ref="O33:P37">
    <sortCondition ref="P33:P37"/>
  </sortState>
  <mergeCells count="1">
    <mergeCell ref="B16:C16"/>
  </mergeCells>
  <phoneticPr fontId="2"/>
  <pageMargins left="0.25" right="0.25" top="0.75" bottom="0.75" header="0.3" footer="0.3"/>
  <pageSetup paperSize="9" orientation="landscape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B1:K49"/>
  <sheetViews>
    <sheetView zoomScaleNormal="100" workbookViewId="0">
      <selection activeCell="B2" sqref="B2:H49"/>
    </sheetView>
  </sheetViews>
  <sheetFormatPr defaultColWidth="9" defaultRowHeight="13" x14ac:dyDescent="0.2"/>
  <cols>
    <col min="1" max="1" width="3.26953125" style="51" customWidth="1"/>
    <col min="2" max="2" width="2.6328125" style="51" customWidth="1"/>
    <col min="3" max="3" width="4.26953125" style="51" customWidth="1"/>
    <col min="4" max="4" width="3" style="51" customWidth="1"/>
    <col min="5" max="8" width="9.90625" style="51" customWidth="1"/>
    <col min="9" max="9" width="1.90625" style="51" customWidth="1"/>
    <col min="10" max="16384" width="9" style="51"/>
  </cols>
  <sheetData>
    <row r="1" spans="2:11" ht="18" customHeight="1" x14ac:dyDescent="0.2">
      <c r="H1" s="364" t="s">
        <v>340</v>
      </c>
      <c r="J1" s="54"/>
      <c r="K1" s="53"/>
    </row>
    <row r="2" spans="2:11" x14ac:dyDescent="0.2">
      <c r="B2" s="70" t="s">
        <v>123</v>
      </c>
      <c r="C2" s="384"/>
      <c r="D2" s="384"/>
      <c r="E2" s="384"/>
      <c r="F2" s="384"/>
      <c r="G2" s="384"/>
      <c r="H2" s="52"/>
      <c r="J2" s="54"/>
      <c r="K2" s="53"/>
    </row>
    <row r="3" spans="2:11" ht="13.5" thickBot="1" x14ac:dyDescent="0.25">
      <c r="B3" s="385"/>
      <c r="C3" s="386"/>
      <c r="D3" s="386"/>
      <c r="E3" s="386"/>
      <c r="F3" s="386" t="s">
        <v>149</v>
      </c>
      <c r="G3" s="386"/>
      <c r="H3" s="387"/>
      <c r="J3" s="54"/>
      <c r="K3" s="53"/>
    </row>
    <row r="4" spans="2:11" ht="24.5" thickTop="1" x14ac:dyDescent="0.2">
      <c r="B4" s="523" t="s">
        <v>124</v>
      </c>
      <c r="C4" s="523"/>
      <c r="D4" s="523"/>
      <c r="E4" s="393" t="s">
        <v>114</v>
      </c>
      <c r="F4" s="383" t="s">
        <v>125</v>
      </c>
      <c r="G4" s="383" t="s">
        <v>126</v>
      </c>
      <c r="H4" s="383" t="s">
        <v>127</v>
      </c>
      <c r="I4" s="69"/>
      <c r="J4" s="54"/>
      <c r="K4" s="53"/>
    </row>
    <row r="5" spans="2:11" ht="12" customHeight="1" x14ac:dyDescent="0.2">
      <c r="B5" s="52" t="s">
        <v>128</v>
      </c>
      <c r="C5" s="52"/>
      <c r="D5" s="55" t="s">
        <v>129</v>
      </c>
      <c r="E5" s="394" t="s">
        <v>130</v>
      </c>
      <c r="F5" s="55" t="s">
        <v>2</v>
      </c>
      <c r="G5" s="55" t="s">
        <v>131</v>
      </c>
      <c r="H5" s="55" t="s">
        <v>132</v>
      </c>
      <c r="I5" s="55"/>
      <c r="J5" s="54"/>
      <c r="K5" s="53"/>
    </row>
    <row r="6" spans="2:11" ht="12" customHeight="1" x14ac:dyDescent="0.2">
      <c r="B6" s="52" t="s">
        <v>133</v>
      </c>
      <c r="C6" s="52" t="s">
        <v>134</v>
      </c>
      <c r="D6" s="55">
        <v>9</v>
      </c>
      <c r="E6" s="395">
        <v>128854</v>
      </c>
      <c r="F6" s="52">
        <v>5.2</v>
      </c>
      <c r="G6" s="56" t="s">
        <v>135</v>
      </c>
      <c r="H6" s="56" t="s">
        <v>135</v>
      </c>
      <c r="I6" s="56"/>
    </row>
    <row r="7" spans="2:11" ht="12" customHeight="1" x14ac:dyDescent="0.2">
      <c r="B7" s="52" t="s">
        <v>136</v>
      </c>
      <c r="C7" s="52"/>
      <c r="D7" s="52">
        <v>14</v>
      </c>
      <c r="E7" s="395">
        <v>129728</v>
      </c>
      <c r="F7" s="52">
        <v>5.3</v>
      </c>
      <c r="G7" s="56" t="s">
        <v>135</v>
      </c>
      <c r="H7" s="56" t="s">
        <v>135</v>
      </c>
      <c r="I7" s="56"/>
    </row>
    <row r="8" spans="2:11" ht="12" customHeight="1" x14ac:dyDescent="0.2">
      <c r="B8" s="52" t="s">
        <v>136</v>
      </c>
      <c r="C8" s="52" t="s">
        <v>137</v>
      </c>
      <c r="D8" s="55">
        <v>5</v>
      </c>
      <c r="E8" s="395">
        <v>128731</v>
      </c>
      <c r="F8" s="52">
        <v>5.4</v>
      </c>
      <c r="G8" s="56" t="s">
        <v>135</v>
      </c>
      <c r="H8" s="56" t="s">
        <v>135</v>
      </c>
      <c r="I8" s="56"/>
    </row>
    <row r="9" spans="2:11" ht="12" customHeight="1" x14ac:dyDescent="0.2">
      <c r="B9" s="52" t="s">
        <v>136</v>
      </c>
      <c r="C9" s="52"/>
      <c r="D9" s="52">
        <v>10</v>
      </c>
      <c r="E9" s="395">
        <v>126691</v>
      </c>
      <c r="F9" s="52">
        <v>5.4</v>
      </c>
      <c r="G9" s="56" t="s">
        <v>135</v>
      </c>
      <c r="H9" s="56" t="s">
        <v>135</v>
      </c>
      <c r="I9" s="56"/>
    </row>
    <row r="10" spans="2:11" ht="12" customHeight="1" x14ac:dyDescent="0.2">
      <c r="B10" s="52" t="s">
        <v>136</v>
      </c>
      <c r="C10" s="52"/>
      <c r="D10" s="52">
        <v>15</v>
      </c>
      <c r="E10" s="395">
        <v>129761</v>
      </c>
      <c r="F10" s="52">
        <v>5.4</v>
      </c>
      <c r="G10" s="56" t="s">
        <v>135</v>
      </c>
      <c r="H10" s="56" t="s">
        <v>135</v>
      </c>
      <c r="I10" s="56"/>
    </row>
    <row r="11" spans="2:11" ht="12" customHeight="1" x14ac:dyDescent="0.2">
      <c r="B11" s="52" t="s">
        <v>136</v>
      </c>
      <c r="C11" s="52"/>
      <c r="D11" s="52">
        <v>22</v>
      </c>
      <c r="E11" s="395">
        <v>174652</v>
      </c>
      <c r="F11" s="52">
        <v>5.3</v>
      </c>
      <c r="G11" s="56" t="s">
        <v>135</v>
      </c>
      <c r="H11" s="56" t="s">
        <v>135</v>
      </c>
      <c r="I11" s="56"/>
    </row>
    <row r="12" spans="2:11" ht="12" customHeight="1" x14ac:dyDescent="0.2">
      <c r="B12" s="52" t="s">
        <v>136</v>
      </c>
      <c r="C12" s="52"/>
      <c r="D12" s="52">
        <v>25</v>
      </c>
      <c r="E12" s="395">
        <v>176603</v>
      </c>
      <c r="F12" s="52">
        <v>5.4</v>
      </c>
      <c r="G12" s="56" t="s">
        <v>135</v>
      </c>
      <c r="H12" s="56" t="s">
        <v>135</v>
      </c>
      <c r="I12" s="56"/>
    </row>
    <row r="13" spans="2:11" ht="12" customHeight="1" x14ac:dyDescent="0.2">
      <c r="B13" s="52" t="s">
        <v>138</v>
      </c>
      <c r="C13" s="52"/>
      <c r="D13" s="52">
        <v>30</v>
      </c>
      <c r="E13" s="395">
        <v>181468</v>
      </c>
      <c r="F13" s="52">
        <v>5.4</v>
      </c>
      <c r="G13" s="56" t="s">
        <v>139</v>
      </c>
      <c r="H13" s="56" t="s">
        <v>139</v>
      </c>
      <c r="I13" s="56"/>
    </row>
    <row r="14" spans="2:11" ht="12" customHeight="1" x14ac:dyDescent="0.2">
      <c r="B14" s="52" t="s">
        <v>138</v>
      </c>
      <c r="C14" s="52"/>
      <c r="D14" s="52">
        <v>35</v>
      </c>
      <c r="E14" s="395">
        <v>190063</v>
      </c>
      <c r="F14" s="57">
        <v>5</v>
      </c>
      <c r="G14" s="56" t="s">
        <v>139</v>
      </c>
      <c r="H14" s="56" t="s">
        <v>139</v>
      </c>
      <c r="I14" s="56"/>
    </row>
    <row r="15" spans="2:11" ht="12" customHeight="1" x14ac:dyDescent="0.2">
      <c r="B15" s="52" t="s">
        <v>138</v>
      </c>
      <c r="C15" s="52"/>
      <c r="D15" s="52">
        <v>40</v>
      </c>
      <c r="E15" s="395">
        <v>191425</v>
      </c>
      <c r="F15" s="52">
        <v>4.5999999999999996</v>
      </c>
      <c r="G15" s="56" t="s">
        <v>139</v>
      </c>
      <c r="H15" s="56" t="s">
        <v>139</v>
      </c>
      <c r="I15" s="56"/>
    </row>
    <row r="16" spans="2:11" ht="12" customHeight="1" x14ac:dyDescent="0.2">
      <c r="B16" s="52" t="s">
        <v>138</v>
      </c>
      <c r="C16" s="52"/>
      <c r="D16" s="52">
        <v>45</v>
      </c>
      <c r="E16" s="395">
        <v>199755</v>
      </c>
      <c r="F16" s="52">
        <v>4.2</v>
      </c>
      <c r="G16" s="56" t="s">
        <v>139</v>
      </c>
      <c r="H16" s="56" t="s">
        <v>139</v>
      </c>
      <c r="I16" s="56"/>
    </row>
    <row r="17" spans="2:9" ht="12" customHeight="1" x14ac:dyDescent="0.2">
      <c r="B17" s="52" t="s">
        <v>138</v>
      </c>
      <c r="C17" s="52"/>
      <c r="D17" s="52">
        <v>50</v>
      </c>
      <c r="E17" s="395">
        <v>213152</v>
      </c>
      <c r="F17" s="52">
        <v>3.9</v>
      </c>
      <c r="G17" s="56" t="s">
        <v>139</v>
      </c>
      <c r="H17" s="56" t="s">
        <v>139</v>
      </c>
      <c r="I17" s="56"/>
    </row>
    <row r="18" spans="2:9" ht="12" customHeight="1" x14ac:dyDescent="0.2">
      <c r="B18" s="52" t="s">
        <v>138</v>
      </c>
      <c r="C18" s="52"/>
      <c r="D18" s="52">
        <v>55</v>
      </c>
      <c r="E18" s="395">
        <v>233117</v>
      </c>
      <c r="F18" s="52">
        <v>3.7</v>
      </c>
      <c r="G18" s="56" t="s">
        <v>139</v>
      </c>
      <c r="H18" s="56" t="s">
        <v>139</v>
      </c>
      <c r="I18" s="56"/>
    </row>
    <row r="19" spans="2:9" ht="12" customHeight="1" x14ac:dyDescent="0.2">
      <c r="B19" s="52" t="s">
        <v>138</v>
      </c>
      <c r="C19" s="52"/>
      <c r="D19" s="52">
        <v>60</v>
      </c>
      <c r="E19" s="395">
        <v>242619</v>
      </c>
      <c r="F19" s="52">
        <v>3.6</v>
      </c>
      <c r="G19" s="56" t="s">
        <v>139</v>
      </c>
      <c r="H19" s="56" t="s">
        <v>139</v>
      </c>
      <c r="I19" s="56"/>
    </row>
    <row r="20" spans="2:9" ht="12" customHeight="1" x14ac:dyDescent="0.2">
      <c r="B20" s="52" t="s">
        <v>121</v>
      </c>
      <c r="C20" s="52" t="s">
        <v>265</v>
      </c>
      <c r="D20" s="52">
        <v>2</v>
      </c>
      <c r="E20" s="395">
        <v>251225</v>
      </c>
      <c r="F20" s="52">
        <v>3.5</v>
      </c>
      <c r="G20" s="59" t="s">
        <v>122</v>
      </c>
      <c r="H20" s="60" t="s">
        <v>122</v>
      </c>
      <c r="I20" s="60"/>
    </row>
    <row r="21" spans="2:9" ht="12" customHeight="1" x14ac:dyDescent="0.2">
      <c r="B21" s="52" t="s">
        <v>121</v>
      </c>
      <c r="C21" s="52"/>
      <c r="D21" s="52">
        <v>7</v>
      </c>
      <c r="E21" s="395">
        <v>267862</v>
      </c>
      <c r="F21" s="52">
        <v>3.3</v>
      </c>
      <c r="G21" s="56" t="s">
        <v>122</v>
      </c>
      <c r="H21" s="62" t="s">
        <v>122</v>
      </c>
      <c r="I21" s="62"/>
    </row>
    <row r="22" spans="2:9" ht="12" customHeight="1" x14ac:dyDescent="0.2">
      <c r="B22" s="52" t="s">
        <v>121</v>
      </c>
      <c r="C22" s="52"/>
      <c r="D22" s="52">
        <v>12</v>
      </c>
      <c r="E22" s="395">
        <v>278306</v>
      </c>
      <c r="F22" s="52">
        <v>3.1</v>
      </c>
      <c r="G22" s="56" t="s">
        <v>122</v>
      </c>
      <c r="H22" s="62" t="s">
        <v>122</v>
      </c>
      <c r="I22" s="63"/>
    </row>
    <row r="23" spans="2:9" ht="12" customHeight="1" x14ac:dyDescent="0.2">
      <c r="B23" s="52"/>
      <c r="C23" s="52"/>
      <c r="D23" s="52">
        <v>15</v>
      </c>
      <c r="E23" s="395">
        <v>285606</v>
      </c>
      <c r="F23" s="52">
        <v>3.1</v>
      </c>
      <c r="G23" s="56">
        <v>2506</v>
      </c>
      <c r="H23" s="403">
        <v>0.88519957612151179</v>
      </c>
      <c r="I23" s="61"/>
    </row>
    <row r="24" spans="2:9" ht="12" customHeight="1" x14ac:dyDescent="0.2">
      <c r="B24" s="52"/>
      <c r="C24" s="52"/>
      <c r="D24" s="52">
        <v>16</v>
      </c>
      <c r="E24" s="395">
        <v>287692</v>
      </c>
      <c r="F24" s="63">
        <v>3</v>
      </c>
      <c r="G24" s="56">
        <v>2086</v>
      </c>
      <c r="H24" s="403">
        <v>0.7303768128120558</v>
      </c>
      <c r="I24" s="61"/>
    </row>
    <row r="25" spans="2:9" ht="12" customHeight="1" x14ac:dyDescent="0.2">
      <c r="B25" s="52" t="s">
        <v>121</v>
      </c>
      <c r="C25" s="52"/>
      <c r="D25" s="52">
        <v>17</v>
      </c>
      <c r="E25" s="395">
        <v>287431</v>
      </c>
      <c r="F25" s="63">
        <v>3</v>
      </c>
      <c r="G25" s="56" t="s">
        <v>122</v>
      </c>
      <c r="H25" s="404" t="s">
        <v>122</v>
      </c>
      <c r="I25" s="62"/>
    </row>
    <row r="26" spans="2:9" ht="12" customHeight="1" x14ac:dyDescent="0.2">
      <c r="B26" s="52"/>
      <c r="C26" s="52"/>
      <c r="D26" s="52">
        <v>18</v>
      </c>
      <c r="E26" s="395">
        <v>290279</v>
      </c>
      <c r="F26" s="63">
        <v>3</v>
      </c>
      <c r="G26" s="58">
        <v>2848</v>
      </c>
      <c r="H26" s="405">
        <v>0.9908464988118888</v>
      </c>
      <c r="I26" s="63"/>
    </row>
    <row r="27" spans="2:9" ht="12" customHeight="1" x14ac:dyDescent="0.2">
      <c r="B27" s="52"/>
      <c r="C27" s="52"/>
      <c r="D27" s="52">
        <v>19</v>
      </c>
      <c r="E27" s="395">
        <v>293002</v>
      </c>
      <c r="F27" s="63">
        <v>2.9</v>
      </c>
      <c r="G27" s="58">
        <v>2723</v>
      </c>
      <c r="H27" s="405">
        <v>0.93806303590683449</v>
      </c>
      <c r="I27" s="63"/>
    </row>
    <row r="28" spans="2:9" ht="12" customHeight="1" x14ac:dyDescent="0.2">
      <c r="B28" s="52"/>
      <c r="C28" s="52"/>
      <c r="D28" s="52">
        <v>20</v>
      </c>
      <c r="E28" s="395">
        <v>295425</v>
      </c>
      <c r="F28" s="63">
        <v>2.9</v>
      </c>
      <c r="G28" s="56">
        <v>2423</v>
      </c>
      <c r="H28" s="403">
        <v>0.82695681258148412</v>
      </c>
      <c r="I28" s="61"/>
    </row>
    <row r="29" spans="2:9" ht="12" customHeight="1" x14ac:dyDescent="0.2">
      <c r="B29" s="52"/>
      <c r="C29" s="52"/>
      <c r="D29" s="52">
        <v>21</v>
      </c>
      <c r="E29" s="395">
        <v>297429</v>
      </c>
      <c r="F29" s="63">
        <v>2.9</v>
      </c>
      <c r="G29" s="56">
        <v>2004</v>
      </c>
      <c r="H29" s="403">
        <v>0.67834475755267831</v>
      </c>
      <c r="I29" s="61"/>
    </row>
    <row r="30" spans="2:9" ht="12" customHeight="1" x14ac:dyDescent="0.2">
      <c r="B30" s="52" t="s">
        <v>121</v>
      </c>
      <c r="C30" s="52"/>
      <c r="D30" s="52">
        <v>22</v>
      </c>
      <c r="E30" s="395">
        <v>295038</v>
      </c>
      <c r="F30" s="63">
        <v>2.9</v>
      </c>
      <c r="G30" s="56" t="s">
        <v>122</v>
      </c>
      <c r="H30" s="403" t="s">
        <v>122</v>
      </c>
      <c r="I30" s="61"/>
    </row>
    <row r="31" spans="2:9" ht="12" customHeight="1" x14ac:dyDescent="0.2">
      <c r="C31" s="52"/>
      <c r="D31" s="52">
        <v>23</v>
      </c>
      <c r="E31" s="395">
        <v>297524</v>
      </c>
      <c r="F31" s="63">
        <v>2.8</v>
      </c>
      <c r="G31" s="64">
        <v>2486</v>
      </c>
      <c r="H31" s="405">
        <v>0.83582972743074824</v>
      </c>
      <c r="I31" s="63"/>
    </row>
    <row r="32" spans="2:9" ht="12" customHeight="1" x14ac:dyDescent="0.2">
      <c r="B32" s="52"/>
      <c r="D32" s="391">
        <v>24</v>
      </c>
      <c r="E32" s="396">
        <v>299776</v>
      </c>
      <c r="F32" s="66">
        <v>2.8</v>
      </c>
      <c r="G32" s="65">
        <v>2252</v>
      </c>
      <c r="H32" s="406">
        <v>0.76229161377676236</v>
      </c>
      <c r="I32" s="66"/>
    </row>
    <row r="33" spans="2:9" ht="12" customHeight="1" x14ac:dyDescent="0.2">
      <c r="B33" s="125"/>
      <c r="D33" s="391">
        <v>25</v>
      </c>
      <c r="E33" s="396">
        <v>301958</v>
      </c>
      <c r="F33" s="66">
        <v>2.8</v>
      </c>
      <c r="G33" s="126">
        <v>2182</v>
      </c>
      <c r="H33" s="403">
        <v>0.73362046068137265</v>
      </c>
      <c r="I33" s="66"/>
    </row>
    <row r="34" spans="2:9" s="125" customFormat="1" ht="12" customHeight="1" x14ac:dyDescent="0.2">
      <c r="D34" s="391">
        <v>26</v>
      </c>
      <c r="E34" s="396">
        <v>303808</v>
      </c>
      <c r="F34" s="66">
        <v>2.7</v>
      </c>
      <c r="G34" s="126">
        <v>1850</v>
      </c>
      <c r="H34" s="403">
        <v>0.61266798693860003</v>
      </c>
      <c r="I34" s="124"/>
    </row>
    <row r="35" spans="2:9" s="125" customFormat="1" ht="12" customHeight="1" x14ac:dyDescent="0.2">
      <c r="B35" s="51" t="s">
        <v>121</v>
      </c>
      <c r="D35" s="391">
        <v>27</v>
      </c>
      <c r="E35" s="396">
        <v>302109</v>
      </c>
      <c r="F35" s="66">
        <v>2.8</v>
      </c>
      <c r="G35" s="126" t="s">
        <v>122</v>
      </c>
      <c r="H35" s="403" t="s">
        <v>122</v>
      </c>
      <c r="I35" s="124"/>
    </row>
    <row r="36" spans="2:9" s="125" customFormat="1" ht="12" customHeight="1" x14ac:dyDescent="0.2">
      <c r="D36" s="391">
        <v>28</v>
      </c>
      <c r="E36" s="396">
        <v>304646</v>
      </c>
      <c r="F36" s="66">
        <v>2.7</v>
      </c>
      <c r="G36" s="65">
        <v>2537</v>
      </c>
      <c r="H36" s="406">
        <v>0.83976313184976281</v>
      </c>
      <c r="I36" s="124"/>
    </row>
    <row r="37" spans="2:9" s="122" customFormat="1" ht="12" customHeight="1" x14ac:dyDescent="0.2">
      <c r="B37" s="52"/>
      <c r="D37" s="391">
        <v>29</v>
      </c>
      <c r="E37" s="396">
        <v>307514</v>
      </c>
      <c r="F37" s="66">
        <v>2.7</v>
      </c>
      <c r="G37" s="65">
        <v>2868</v>
      </c>
      <c r="H37" s="406">
        <v>0.94142053399683578</v>
      </c>
      <c r="I37" s="121"/>
    </row>
    <row r="38" spans="2:9" s="122" customFormat="1" ht="12" customHeight="1" x14ac:dyDescent="0.2">
      <c r="B38" s="52"/>
      <c r="D38" s="391">
        <v>30</v>
      </c>
      <c r="E38" s="396">
        <v>310323</v>
      </c>
      <c r="F38" s="66">
        <v>2.6</v>
      </c>
      <c r="G38" s="158">
        <v>2809</v>
      </c>
      <c r="H38" s="407">
        <v>0.9134543467939672</v>
      </c>
      <c r="I38" s="121"/>
    </row>
    <row r="39" spans="2:9" s="122" customFormat="1" ht="12" customHeight="1" x14ac:dyDescent="0.2">
      <c r="C39" s="51" t="s">
        <v>338</v>
      </c>
      <c r="D39" s="391">
        <v>1</v>
      </c>
      <c r="E39" s="396">
        <v>313132</v>
      </c>
      <c r="F39" s="66">
        <v>2.6</v>
      </c>
      <c r="G39" s="158">
        <v>2809</v>
      </c>
      <c r="H39" s="407">
        <v>0.90518588696293856</v>
      </c>
      <c r="I39" s="121"/>
    </row>
    <row r="40" spans="2:9" s="122" customFormat="1" ht="12" customHeight="1" x14ac:dyDescent="0.2">
      <c r="B40" s="52" t="s">
        <v>121</v>
      </c>
      <c r="C40" s="52"/>
      <c r="D40" s="391">
        <v>2</v>
      </c>
      <c r="E40" s="396">
        <v>312680</v>
      </c>
      <c r="F40" s="66">
        <v>2.560329845998</v>
      </c>
      <c r="G40" s="126" t="s">
        <v>122</v>
      </c>
      <c r="H40" s="403" t="s">
        <v>122</v>
      </c>
      <c r="I40" s="121"/>
    </row>
    <row r="41" spans="2:9" s="122" customFormat="1" ht="12" customHeight="1" x14ac:dyDescent="0.2">
      <c r="B41" s="52"/>
      <c r="C41" s="52"/>
      <c r="D41" s="391">
        <v>3</v>
      </c>
      <c r="E41" s="396">
        <v>314731</v>
      </c>
      <c r="F41" s="66">
        <v>2.5600306293310999</v>
      </c>
      <c r="G41" s="65">
        <v>2051</v>
      </c>
      <c r="H41" s="406">
        <v>0.65594217730587179</v>
      </c>
      <c r="I41" s="121"/>
    </row>
    <row r="42" spans="2:9" s="122" customFormat="1" ht="12" customHeight="1" x14ac:dyDescent="0.2">
      <c r="B42" s="52"/>
      <c r="C42" s="52"/>
      <c r="D42" s="391">
        <v>4</v>
      </c>
      <c r="E42" s="396">
        <v>317304</v>
      </c>
      <c r="F42" s="66">
        <v>2.5228519022767002</v>
      </c>
      <c r="G42" s="65">
        <v>2573</v>
      </c>
      <c r="H42" s="406">
        <v>0.81752353597198868</v>
      </c>
      <c r="I42" s="121"/>
    </row>
    <row r="43" spans="2:9" s="122" customFormat="1" ht="12" customHeight="1" x14ac:dyDescent="0.2">
      <c r="B43" s="52"/>
      <c r="D43" s="391">
        <v>5</v>
      </c>
      <c r="E43" s="396">
        <v>319610</v>
      </c>
      <c r="F43" s="66">
        <v>2.5228519022767002</v>
      </c>
      <c r="G43" s="158">
        <v>2306</v>
      </c>
      <c r="H43" s="407">
        <v>0.72674785064165592</v>
      </c>
      <c r="I43" s="121"/>
    </row>
    <row r="44" spans="2:9" s="122" customFormat="1" ht="12" customHeight="1" x14ac:dyDescent="0.2">
      <c r="B44" s="52"/>
      <c r="D44" s="391">
        <v>6</v>
      </c>
      <c r="E44" s="396">
        <v>322258</v>
      </c>
      <c r="F44" s="66">
        <v>2.4</v>
      </c>
      <c r="G44" s="158">
        <v>2648</v>
      </c>
      <c r="H44" s="407">
        <v>0.82850974625324625</v>
      </c>
      <c r="I44" s="121"/>
    </row>
    <row r="45" spans="2:9" s="122" customFormat="1" ht="12" customHeight="1" thickBot="1" x14ac:dyDescent="0.25">
      <c r="B45" s="388"/>
      <c r="C45" s="387"/>
      <c r="D45" s="392">
        <v>7</v>
      </c>
      <c r="E45" s="397">
        <v>324900</v>
      </c>
      <c r="F45" s="389">
        <v>2.4</v>
      </c>
      <c r="G45" s="390">
        <f>E45-E44</f>
        <v>2642</v>
      </c>
      <c r="H45" s="408">
        <f>G45/E44*100</f>
        <v>0.81984000397197276</v>
      </c>
      <c r="I45" s="121"/>
    </row>
    <row r="46" spans="2:9" ht="13.5" customHeight="1" thickTop="1" x14ac:dyDescent="0.2">
      <c r="B46" s="67" t="s">
        <v>145</v>
      </c>
      <c r="C46" s="68"/>
      <c r="D46" s="52"/>
      <c r="E46" s="52"/>
      <c r="F46" s="52"/>
      <c r="G46" s="52"/>
      <c r="H46" s="52"/>
      <c r="I46" s="52"/>
    </row>
    <row r="47" spans="2:9" ht="12" customHeight="1" x14ac:dyDescent="0.2">
      <c r="B47" s="68" t="s">
        <v>146</v>
      </c>
      <c r="C47" s="68"/>
      <c r="D47" s="52"/>
      <c r="E47" s="52"/>
      <c r="F47" s="52"/>
      <c r="G47" s="52"/>
      <c r="H47" s="52"/>
      <c r="I47" s="52"/>
    </row>
    <row r="48" spans="2:9" ht="12" customHeight="1" x14ac:dyDescent="0.2">
      <c r="B48" s="68" t="s">
        <v>147</v>
      </c>
      <c r="C48" s="68"/>
      <c r="D48" s="52"/>
      <c r="E48" s="52"/>
      <c r="F48" s="52"/>
      <c r="G48" s="52"/>
      <c r="H48" s="52"/>
      <c r="I48" s="52"/>
    </row>
    <row r="49" spans="2:3" ht="12" customHeight="1" x14ac:dyDescent="0.2">
      <c r="B49" s="68" t="s">
        <v>148</v>
      </c>
      <c r="C49" s="68"/>
    </row>
  </sheetData>
  <mergeCells count="1">
    <mergeCell ref="B4:D4"/>
  </mergeCells>
  <phoneticPr fontId="2"/>
  <pageMargins left="0.25" right="0.25" top="0.75" bottom="0.75" header="0.3" footer="0.3"/>
  <pageSetup paperSize="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H44"/>
  <sheetViews>
    <sheetView showGridLines="0" zoomScale="80" zoomScaleNormal="80" zoomScaleSheetLayoutView="100" workbookViewId="0">
      <selection activeCell="AE11" sqref="AE11"/>
    </sheetView>
  </sheetViews>
  <sheetFormatPr defaultColWidth="9" defaultRowHeight="13" x14ac:dyDescent="0.2"/>
  <cols>
    <col min="1" max="3" width="3.6328125" style="16" customWidth="1"/>
    <col min="4" max="4" width="10.08984375" style="16" customWidth="1"/>
    <col min="5" max="5" width="9.36328125" style="16" bestFit="1" customWidth="1"/>
    <col min="6" max="18" width="7.7265625" style="16" customWidth="1"/>
    <col min="19" max="19" width="2.08984375" style="16" customWidth="1"/>
    <col min="20" max="22" width="6.6328125" style="16" customWidth="1"/>
    <col min="23" max="24" width="3.08984375" style="16" customWidth="1"/>
    <col min="25" max="25" width="10.7265625" style="16" customWidth="1"/>
    <col min="26" max="26" width="5.7265625" style="16" customWidth="1"/>
    <col min="27" max="27" width="10.7265625" style="16" customWidth="1"/>
    <col min="28" max="28" width="5.7265625" style="16" customWidth="1"/>
    <col min="29" max="29" width="10.7265625" style="16" customWidth="1"/>
    <col min="30" max="30" width="5.7265625" style="16" customWidth="1"/>
    <col min="31" max="31" width="10.7265625" style="16" customWidth="1"/>
    <col min="32" max="32" width="5.7265625" style="16" customWidth="1"/>
    <col min="33" max="33" width="10.7265625" style="16" customWidth="1"/>
    <col min="34" max="34" width="5.7265625" style="16" customWidth="1"/>
    <col min="35" max="35" width="10.7265625" style="16" customWidth="1"/>
    <col min="36" max="36" width="5.7265625" style="16" customWidth="1"/>
    <col min="37" max="37" width="9.6328125" style="16" customWidth="1"/>
    <col min="38" max="38" width="7.7265625" style="16" customWidth="1"/>
    <col min="39" max="16384" width="9" style="16"/>
  </cols>
  <sheetData>
    <row r="1" spans="1:34" ht="15" customHeight="1" x14ac:dyDescent="0.2"/>
    <row r="2" spans="1:34" ht="36.75" customHeight="1" x14ac:dyDescent="0.3">
      <c r="B2" s="429" t="s">
        <v>92</v>
      </c>
      <c r="C2" s="241"/>
      <c r="D2" s="241" t="s">
        <v>87</v>
      </c>
      <c r="E2" s="241"/>
      <c r="F2" s="241"/>
      <c r="G2" s="241"/>
      <c r="H2" s="23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34" ht="33.4" customHeight="1" x14ac:dyDescent="0.3">
      <c r="A3" s="23"/>
      <c r="B3" s="23"/>
      <c r="C3" s="430" t="s">
        <v>152</v>
      </c>
      <c r="E3" s="242"/>
      <c r="F3" s="242"/>
      <c r="G3" s="242"/>
      <c r="H3" s="242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34" ht="30" customHeight="1" x14ac:dyDescent="0.3">
      <c r="A4" s="23"/>
      <c r="B4" s="23"/>
      <c r="C4" s="430" t="s">
        <v>269</v>
      </c>
      <c r="D4" s="430"/>
      <c r="E4" s="430"/>
      <c r="F4" s="430"/>
      <c r="G4" s="430"/>
      <c r="H4" s="430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34" ht="30" customHeight="1" x14ac:dyDescent="0.3">
      <c r="A5" s="23"/>
      <c r="B5" s="23"/>
      <c r="C5" s="430" t="s">
        <v>399</v>
      </c>
      <c r="D5" s="430"/>
      <c r="E5" s="430"/>
      <c r="F5" s="430"/>
      <c r="G5" s="430"/>
      <c r="H5" s="430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34" ht="30" customHeight="1" x14ac:dyDescent="0.3">
      <c r="A6" s="23"/>
      <c r="B6" s="23"/>
      <c r="C6" s="430" t="s">
        <v>351</v>
      </c>
      <c r="D6" s="430"/>
      <c r="E6" s="430"/>
      <c r="F6" s="430"/>
      <c r="G6" s="430"/>
      <c r="H6" s="430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34" ht="30" customHeight="1" x14ac:dyDescent="0.3">
      <c r="A7" s="23"/>
      <c r="B7" s="23"/>
      <c r="C7" s="430" t="s">
        <v>400</v>
      </c>
      <c r="D7" s="23"/>
      <c r="E7" s="430"/>
      <c r="F7" s="430"/>
      <c r="G7" s="430"/>
      <c r="H7" s="430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34" ht="30" customHeight="1" x14ac:dyDescent="0.3">
      <c r="A8" s="23"/>
      <c r="B8" s="23"/>
      <c r="C8" s="430" t="s">
        <v>401</v>
      </c>
      <c r="D8" s="430"/>
      <c r="E8" s="430"/>
      <c r="F8" s="430"/>
      <c r="G8" s="430"/>
      <c r="H8" s="430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34" ht="30" customHeight="1" x14ac:dyDescent="0.3">
      <c r="A9" s="23"/>
      <c r="B9" s="23"/>
      <c r="C9" s="473" t="s">
        <v>251</v>
      </c>
      <c r="D9" s="473"/>
      <c r="E9" s="473"/>
      <c r="F9" s="473"/>
      <c r="G9" s="473"/>
      <c r="H9" s="473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34" ht="36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34" ht="43.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34" ht="38.25" customHeight="1" thickBot="1" x14ac:dyDescent="0.3">
      <c r="C12" s="437" t="s">
        <v>88</v>
      </c>
      <c r="D12" s="220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9" t="s">
        <v>89</v>
      </c>
      <c r="R12" s="243"/>
    </row>
    <row r="13" spans="1:34" ht="22.5" customHeight="1" x14ac:dyDescent="0.25">
      <c r="C13" s="120"/>
      <c r="D13" s="244"/>
      <c r="E13" s="474" t="s">
        <v>252</v>
      </c>
      <c r="F13" s="398" t="s">
        <v>373</v>
      </c>
      <c r="G13" s="246"/>
      <c r="H13" s="246"/>
      <c r="I13" s="398" t="s">
        <v>398</v>
      </c>
      <c r="J13" s="246"/>
      <c r="K13" s="246"/>
      <c r="L13" s="246"/>
      <c r="M13" s="245"/>
      <c r="N13" s="246"/>
      <c r="O13" s="246"/>
      <c r="P13" s="246"/>
      <c r="Q13" s="246"/>
      <c r="R13" s="18"/>
    </row>
    <row r="14" spans="1:34" ht="21.75" customHeight="1" x14ac:dyDescent="0.25">
      <c r="C14" s="247"/>
      <c r="D14" s="248" t="s">
        <v>253</v>
      </c>
      <c r="E14" s="475"/>
      <c r="F14" s="435" t="s">
        <v>254</v>
      </c>
      <c r="G14" s="436" t="s">
        <v>31</v>
      </c>
      <c r="H14" s="436" t="s">
        <v>32</v>
      </c>
      <c r="I14" s="436" t="s">
        <v>33</v>
      </c>
      <c r="J14" s="436" t="s">
        <v>34</v>
      </c>
      <c r="K14" s="436" t="s">
        <v>35</v>
      </c>
      <c r="L14" s="436" t="s">
        <v>36</v>
      </c>
      <c r="M14" s="436" t="s">
        <v>37</v>
      </c>
      <c r="N14" s="436" t="s">
        <v>38</v>
      </c>
      <c r="O14" s="436" t="s">
        <v>39</v>
      </c>
      <c r="P14" s="436" t="s">
        <v>40</v>
      </c>
      <c r="Q14" s="436" t="s">
        <v>41</v>
      </c>
      <c r="R14" s="249"/>
    </row>
    <row r="15" spans="1:34" ht="24" customHeight="1" x14ac:dyDescent="0.25">
      <c r="C15" s="469" t="s">
        <v>50</v>
      </c>
      <c r="D15" s="470"/>
      <c r="E15" s="431">
        <f>SUM(F15:Q15)</f>
        <v>19260</v>
      </c>
      <c r="F15" s="432">
        <v>1271</v>
      </c>
      <c r="G15" s="432">
        <v>1109</v>
      </c>
      <c r="H15" s="432">
        <v>1182</v>
      </c>
      <c r="I15" s="432">
        <v>1132</v>
      </c>
      <c r="J15" s="432">
        <v>1280</v>
      </c>
      <c r="K15" s="432">
        <v>3540</v>
      </c>
      <c r="L15" s="432">
        <v>2638</v>
      </c>
      <c r="M15" s="432">
        <v>1409</v>
      </c>
      <c r="N15" s="432">
        <v>1353</v>
      </c>
      <c r="O15" s="432">
        <v>1548</v>
      </c>
      <c r="P15" s="432">
        <v>1346</v>
      </c>
      <c r="Q15" s="432">
        <v>1452</v>
      </c>
      <c r="R15" s="250"/>
    </row>
    <row r="16" spans="1:34" ht="24.75" customHeight="1" thickBot="1" x14ac:dyDescent="0.3">
      <c r="C16" s="471" t="s">
        <v>51</v>
      </c>
      <c r="D16" s="472"/>
      <c r="E16" s="433">
        <f>SUM(F16:Q16)</f>
        <v>18972</v>
      </c>
      <c r="F16" s="434">
        <v>1037</v>
      </c>
      <c r="G16" s="434">
        <v>961</v>
      </c>
      <c r="H16" s="434">
        <v>1043</v>
      </c>
      <c r="I16" s="434">
        <v>1146</v>
      </c>
      <c r="J16" s="434">
        <v>1381</v>
      </c>
      <c r="K16" s="434">
        <v>5157</v>
      </c>
      <c r="L16" s="434">
        <v>1875</v>
      </c>
      <c r="M16" s="434">
        <v>1440</v>
      </c>
      <c r="N16" s="434">
        <v>1283</v>
      </c>
      <c r="O16" s="434">
        <v>1326</v>
      </c>
      <c r="P16" s="434">
        <v>1094</v>
      </c>
      <c r="Q16" s="434">
        <v>1229</v>
      </c>
      <c r="R16" s="250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</row>
    <row r="17" spans="2:18" ht="34.5" customHeight="1" x14ac:dyDescent="0.2">
      <c r="D17" s="251"/>
      <c r="E17" s="252"/>
    </row>
    <row r="18" spans="2:18" ht="33.65" customHeight="1" x14ac:dyDescent="0.3">
      <c r="B18" s="429" t="s">
        <v>255</v>
      </c>
      <c r="C18" s="241"/>
      <c r="D18" s="440" t="s">
        <v>296</v>
      </c>
      <c r="E18" s="241"/>
      <c r="F18" s="241"/>
      <c r="G18" s="23"/>
    </row>
    <row r="19" spans="2:18" ht="32.25" customHeight="1" x14ac:dyDescent="0.3">
      <c r="C19" s="430" t="s">
        <v>420</v>
      </c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</row>
    <row r="20" spans="2:18" ht="30" customHeight="1" x14ac:dyDescent="0.3">
      <c r="C20" s="23" t="s">
        <v>419</v>
      </c>
    </row>
    <row r="21" spans="2:18" ht="32.25" customHeight="1" x14ac:dyDescent="0.3">
      <c r="C21" s="430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</row>
    <row r="22" spans="2:18" ht="21.75" customHeight="1" x14ac:dyDescent="0.2"/>
    <row r="23" spans="2:18" ht="21" customHeight="1" x14ac:dyDescent="0.2"/>
    <row r="24" spans="2:18" ht="25.5" customHeight="1" x14ac:dyDescent="0.2"/>
    <row r="25" spans="2:18" ht="25.4" customHeight="1" x14ac:dyDescent="0.2"/>
    <row r="26" spans="2:18" ht="6" customHeight="1" x14ac:dyDescent="0.2"/>
    <row r="27" spans="2:18" ht="25.4" customHeight="1" x14ac:dyDescent="0.2"/>
    <row r="28" spans="2:18" ht="25.4" customHeight="1" x14ac:dyDescent="0.2"/>
    <row r="29" spans="2:18" ht="25.4" customHeight="1" x14ac:dyDescent="0.2"/>
    <row r="30" spans="2:18" ht="25.4" customHeight="1" x14ac:dyDescent="0.2"/>
    <row r="31" spans="2:18" ht="25.4" customHeight="1" x14ac:dyDescent="0.2"/>
    <row r="32" spans="2:18" ht="24.75" customHeight="1" x14ac:dyDescent="0.2"/>
    <row r="33" spans="1:18" ht="6" customHeight="1" x14ac:dyDescent="0.2"/>
    <row r="34" spans="1:18" ht="6" customHeight="1" x14ac:dyDescent="0.2"/>
    <row r="35" spans="1:18" ht="30" customHeight="1" x14ac:dyDescent="0.2"/>
    <row r="36" spans="1:18" ht="30" customHeight="1" x14ac:dyDescent="0.2"/>
    <row r="37" spans="1:18" ht="30" customHeight="1" x14ac:dyDescent="0.2"/>
    <row r="38" spans="1:18" ht="38.5" customHeight="1" x14ac:dyDescent="0.2"/>
    <row r="39" spans="1:18" ht="20.5" customHeight="1" x14ac:dyDescent="0.25">
      <c r="B39" s="186"/>
      <c r="C39" s="186"/>
    </row>
    <row r="40" spans="1:18" ht="6" customHeight="1" x14ac:dyDescent="0.25"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7"/>
      <c r="O40" s="17"/>
      <c r="P40" s="17"/>
      <c r="Q40" s="17"/>
      <c r="R40" s="17"/>
    </row>
    <row r="41" spans="1:18" ht="16.5" x14ac:dyDescent="0.25">
      <c r="A41" s="30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7"/>
      <c r="O41" s="17"/>
      <c r="P41" s="17"/>
      <c r="Q41" s="17"/>
      <c r="R41" s="17"/>
    </row>
    <row r="42" spans="1:18" ht="16.5" customHeight="1" x14ac:dyDescent="0.25">
      <c r="A42" s="30"/>
      <c r="B42" s="18"/>
    </row>
    <row r="43" spans="1:18" ht="16.5" customHeight="1" x14ac:dyDescent="0.2">
      <c r="A43" s="30" t="s">
        <v>321</v>
      </c>
    </row>
    <row r="44" spans="1:18" ht="16.5" customHeight="1" x14ac:dyDescent="0.2">
      <c r="A44" s="30"/>
    </row>
  </sheetData>
  <mergeCells count="4">
    <mergeCell ref="C15:D15"/>
    <mergeCell ref="C16:D16"/>
    <mergeCell ref="C9:H9"/>
    <mergeCell ref="E13:E14"/>
  </mergeCells>
  <phoneticPr fontId="2"/>
  <printOptions horizontalCentered="1"/>
  <pageMargins left="0.49212598425196852" right="0.49212598425196852" top="0.78740157480314965" bottom="0.59055118110236227" header="0.51181102362204722" footer="0.51181102362204722"/>
  <pageSetup paperSize="9" scale="71" orientation="portrait" r:id="rId1"/>
  <headerFooter alignWithMargins="0"/>
  <ignoredErrors>
    <ignoredError sqref="B2 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S145"/>
  <sheetViews>
    <sheetView view="pageBreakPreview" topLeftCell="B1" zoomScale="110" zoomScaleNormal="124" zoomScaleSheetLayoutView="110" workbookViewId="0">
      <selection activeCell="O5" sqref="O5"/>
    </sheetView>
  </sheetViews>
  <sheetFormatPr defaultColWidth="7.7265625" defaultRowHeight="10.9" customHeight="1" x14ac:dyDescent="0.2"/>
  <cols>
    <col min="1" max="1" width="3.6328125" style="3" customWidth="1"/>
    <col min="2" max="2" width="4" style="3" customWidth="1"/>
    <col min="3" max="3" width="9.36328125" style="3" customWidth="1"/>
    <col min="4" max="4" width="7.6328125" style="3" customWidth="1"/>
    <col min="5" max="5" width="7" style="3" customWidth="1"/>
    <col min="6" max="6" width="7.08984375" style="3" customWidth="1"/>
    <col min="7" max="7" width="9.26953125" style="3" customWidth="1"/>
    <col min="8" max="8" width="7.6328125" style="3" customWidth="1"/>
    <col min="9" max="9" width="5.26953125" style="3" customWidth="1"/>
    <col min="10" max="12" width="7.6328125" style="3" customWidth="1"/>
    <col min="13" max="13" width="6.08984375" style="3" customWidth="1"/>
    <col min="14" max="15" width="7.6328125" style="3" customWidth="1"/>
    <col min="16" max="16" width="8" style="3" customWidth="1"/>
    <col min="17" max="17" width="7.7265625" style="3" customWidth="1"/>
    <col min="18" max="18" width="7.90625" style="3" customWidth="1"/>
    <col min="19" max="19" width="5.90625" style="3" customWidth="1"/>
    <col min="20" max="16384" width="7.7265625" style="3"/>
  </cols>
  <sheetData>
    <row r="1" spans="1:17" ht="10.9" customHeight="1" x14ac:dyDescent="0.2">
      <c r="C1" s="3" t="s">
        <v>329</v>
      </c>
    </row>
    <row r="2" spans="1:17" s="106" customFormat="1" ht="12" x14ac:dyDescent="0.2">
      <c r="A2" s="105"/>
      <c r="B2" s="105"/>
      <c r="C2" s="108" t="s">
        <v>185</v>
      </c>
      <c r="D2" s="105"/>
      <c r="E2" s="357" t="s">
        <v>332</v>
      </c>
      <c r="F2" s="105"/>
      <c r="G2" s="108" t="s">
        <v>175</v>
      </c>
      <c r="H2" s="105"/>
      <c r="I2" s="105"/>
      <c r="J2" s="105"/>
      <c r="K2" s="105"/>
      <c r="L2" s="105" t="s">
        <v>323</v>
      </c>
      <c r="M2" s="105"/>
      <c r="N2" s="105"/>
      <c r="O2" s="105"/>
      <c r="P2" s="105"/>
      <c r="Q2" s="105"/>
    </row>
    <row r="3" spans="1:17" s="110" customFormat="1" ht="12" x14ac:dyDescent="0.2">
      <c r="A3" s="105"/>
      <c r="B3" s="105"/>
      <c r="C3" s="105"/>
      <c r="D3" s="109" t="s">
        <v>186</v>
      </c>
      <c r="E3" s="105"/>
      <c r="F3" s="105"/>
      <c r="G3" s="105"/>
      <c r="H3" s="109" t="s">
        <v>186</v>
      </c>
      <c r="I3" s="117"/>
      <c r="J3" s="105"/>
      <c r="K3" s="105"/>
      <c r="L3" s="105"/>
      <c r="M3" s="105"/>
      <c r="N3" s="105"/>
      <c r="O3" s="105"/>
      <c r="P3" s="105"/>
      <c r="Q3" s="105"/>
    </row>
    <row r="4" spans="1:17" s="110" customFormat="1" ht="13" x14ac:dyDescent="0.2">
      <c r="A4" s="105"/>
      <c r="B4" s="105">
        <v>1</v>
      </c>
      <c r="C4" s="170" t="s">
        <v>270</v>
      </c>
      <c r="D4" s="280">
        <v>526</v>
      </c>
      <c r="E4" s="123"/>
      <c r="F4" s="155">
        <v>1</v>
      </c>
      <c r="G4" s="170" t="s">
        <v>270</v>
      </c>
      <c r="H4" s="171">
        <v>526</v>
      </c>
      <c r="I4" s="117">
        <v>20</v>
      </c>
      <c r="J4" s="105"/>
      <c r="L4" s="50" t="s">
        <v>375</v>
      </c>
      <c r="M4" s="50"/>
      <c r="N4" s="50"/>
      <c r="O4" s="50" t="s">
        <v>380</v>
      </c>
      <c r="P4" s="1"/>
      <c r="Q4" s="105"/>
    </row>
    <row r="5" spans="1:17" s="106" customFormat="1" ht="13.5" customHeight="1" x14ac:dyDescent="0.2">
      <c r="A5" s="105"/>
      <c r="B5" s="105">
        <v>2</v>
      </c>
      <c r="C5" s="170" t="s">
        <v>271</v>
      </c>
      <c r="D5" s="280">
        <v>-276</v>
      </c>
      <c r="E5" s="105"/>
      <c r="F5" s="155">
        <v>2</v>
      </c>
      <c r="G5" s="170" t="s">
        <v>272</v>
      </c>
      <c r="H5" s="171">
        <v>226</v>
      </c>
      <c r="I5" s="117">
        <v>19</v>
      </c>
      <c r="J5" s="105"/>
      <c r="L5" s="177">
        <v>794385</v>
      </c>
      <c r="M5" s="178" t="s">
        <v>42</v>
      </c>
      <c r="N5" s="179"/>
      <c r="O5" s="177">
        <v>787675</v>
      </c>
      <c r="P5" s="178" t="s">
        <v>42</v>
      </c>
    </row>
    <row r="6" spans="1:17" s="106" customFormat="1" ht="13.5" customHeight="1" x14ac:dyDescent="0.2">
      <c r="A6" s="105"/>
      <c r="B6" s="105">
        <v>3</v>
      </c>
      <c r="C6" s="170" t="s">
        <v>272</v>
      </c>
      <c r="D6" s="280">
        <v>226</v>
      </c>
      <c r="E6" s="105"/>
      <c r="F6" s="105">
        <v>3</v>
      </c>
      <c r="G6" s="170" t="s">
        <v>281</v>
      </c>
      <c r="H6" s="171">
        <v>203</v>
      </c>
      <c r="I6" s="117">
        <v>18</v>
      </c>
      <c r="J6" s="105"/>
      <c r="L6" s="180">
        <v>377156</v>
      </c>
      <c r="M6" s="181" t="s">
        <v>0</v>
      </c>
      <c r="N6" s="182"/>
      <c r="O6" s="180">
        <v>374220</v>
      </c>
      <c r="P6" s="181" t="s">
        <v>0</v>
      </c>
    </row>
    <row r="7" spans="1:17" s="106" customFormat="1" ht="12" x14ac:dyDescent="0.2">
      <c r="A7" s="105"/>
      <c r="B7" s="105">
        <v>4</v>
      </c>
      <c r="C7" s="170" t="s">
        <v>273</v>
      </c>
      <c r="D7" s="280">
        <v>-106</v>
      </c>
      <c r="E7" s="105"/>
      <c r="F7" s="105">
        <v>4</v>
      </c>
      <c r="G7" s="170" t="s">
        <v>283</v>
      </c>
      <c r="H7" s="171">
        <v>172</v>
      </c>
      <c r="I7" s="117">
        <v>17</v>
      </c>
      <c r="J7" s="105"/>
      <c r="L7" s="183">
        <v>417229</v>
      </c>
      <c r="M7" s="184" t="s">
        <v>1</v>
      </c>
      <c r="N7" s="185"/>
      <c r="O7" s="183">
        <v>413455</v>
      </c>
      <c r="P7" s="184" t="s">
        <v>1</v>
      </c>
    </row>
    <row r="8" spans="1:17" s="106" customFormat="1" ht="12" x14ac:dyDescent="0.2">
      <c r="A8" s="105"/>
      <c r="B8" s="105">
        <v>5</v>
      </c>
      <c r="C8" s="170" t="s">
        <v>274</v>
      </c>
      <c r="D8" s="280">
        <v>-140</v>
      </c>
      <c r="E8" s="105"/>
      <c r="F8" s="105">
        <v>5</v>
      </c>
      <c r="G8" s="170" t="s">
        <v>282</v>
      </c>
      <c r="H8" s="171">
        <v>88</v>
      </c>
      <c r="I8" s="117">
        <v>16</v>
      </c>
      <c r="J8" s="105"/>
      <c r="M8" s="105"/>
      <c r="O8" s="105"/>
      <c r="P8" s="105"/>
    </row>
    <row r="9" spans="1:17" s="106" customFormat="1" ht="12" x14ac:dyDescent="0.2">
      <c r="A9" s="105"/>
      <c r="B9" s="105">
        <v>6</v>
      </c>
      <c r="C9" s="170" t="s">
        <v>275</v>
      </c>
      <c r="D9" s="280">
        <v>-196</v>
      </c>
      <c r="E9" s="105"/>
      <c r="F9" s="105">
        <v>6</v>
      </c>
      <c r="G9" s="170" t="s">
        <v>278</v>
      </c>
      <c r="H9" s="171">
        <v>84</v>
      </c>
      <c r="I9" s="117">
        <v>15</v>
      </c>
      <c r="J9" s="105"/>
      <c r="M9" s="105"/>
      <c r="O9" s="105"/>
      <c r="P9" s="105"/>
    </row>
    <row r="10" spans="1:17" s="106" customFormat="1" ht="12" x14ac:dyDescent="0.2">
      <c r="A10" s="105"/>
      <c r="B10" s="105">
        <v>7</v>
      </c>
      <c r="C10" s="170" t="s">
        <v>276</v>
      </c>
      <c r="D10" s="280">
        <v>-113</v>
      </c>
      <c r="E10" s="105"/>
      <c r="F10" s="105">
        <v>7</v>
      </c>
      <c r="G10" s="170" t="s">
        <v>280</v>
      </c>
      <c r="H10" s="171">
        <v>41</v>
      </c>
      <c r="I10" s="117">
        <v>14</v>
      </c>
      <c r="J10" s="105"/>
      <c r="M10" s="105"/>
      <c r="O10" s="105"/>
      <c r="P10" s="105"/>
    </row>
    <row r="11" spans="1:17" s="106" customFormat="1" ht="12" x14ac:dyDescent="0.2">
      <c r="A11" s="105"/>
      <c r="B11" s="105">
        <v>8</v>
      </c>
      <c r="C11" s="170" t="s">
        <v>277</v>
      </c>
      <c r="D11" s="280">
        <v>4</v>
      </c>
      <c r="E11" s="105"/>
      <c r="F11" s="105">
        <v>8</v>
      </c>
      <c r="G11" s="170" t="s">
        <v>287</v>
      </c>
      <c r="H11" s="171">
        <v>32</v>
      </c>
      <c r="I11" s="117">
        <v>13</v>
      </c>
      <c r="J11" s="105"/>
      <c r="M11" s="105"/>
      <c r="O11" s="105"/>
      <c r="P11" s="105"/>
    </row>
    <row r="12" spans="1:17" s="106" customFormat="1" ht="12" x14ac:dyDescent="0.2">
      <c r="A12" s="105"/>
      <c r="B12" s="105">
        <v>9</v>
      </c>
      <c r="C12" s="170" t="s">
        <v>278</v>
      </c>
      <c r="D12" s="280">
        <v>84</v>
      </c>
      <c r="E12" s="105"/>
      <c r="F12" s="105">
        <v>9</v>
      </c>
      <c r="G12" s="170" t="s">
        <v>277</v>
      </c>
      <c r="H12" s="171">
        <v>4</v>
      </c>
      <c r="I12" s="117">
        <v>12</v>
      </c>
      <c r="J12" s="105"/>
      <c r="M12" s="105"/>
      <c r="O12" s="105"/>
      <c r="P12" s="105"/>
    </row>
    <row r="13" spans="1:17" s="106" customFormat="1" ht="13.5" customHeight="1" x14ac:dyDescent="0.2">
      <c r="A13" s="105"/>
      <c r="B13" s="105">
        <v>10</v>
      </c>
      <c r="C13" s="170" t="s">
        <v>279</v>
      </c>
      <c r="D13" s="280">
        <v>4</v>
      </c>
      <c r="E13" s="105"/>
      <c r="F13" s="105">
        <v>10</v>
      </c>
      <c r="G13" s="170" t="s">
        <v>279</v>
      </c>
      <c r="H13" s="171">
        <v>4</v>
      </c>
      <c r="I13" s="117">
        <v>11</v>
      </c>
      <c r="J13" s="105"/>
      <c r="M13" s="105"/>
      <c r="O13" s="105"/>
      <c r="P13" s="105"/>
    </row>
    <row r="14" spans="1:17" s="106" customFormat="1" ht="12" x14ac:dyDescent="0.2">
      <c r="A14" s="105"/>
      <c r="B14" s="105">
        <v>11</v>
      </c>
      <c r="C14" s="170" t="s">
        <v>280</v>
      </c>
      <c r="D14" s="280">
        <v>41</v>
      </c>
      <c r="E14" s="105"/>
      <c r="F14" s="105">
        <v>11</v>
      </c>
      <c r="G14" s="170" t="s">
        <v>288</v>
      </c>
      <c r="H14" s="171">
        <v>-22</v>
      </c>
      <c r="I14" s="117">
        <v>10</v>
      </c>
      <c r="J14" s="105"/>
      <c r="M14" s="105"/>
      <c r="O14" s="105"/>
      <c r="P14" s="105"/>
    </row>
    <row r="15" spans="1:17" s="106" customFormat="1" ht="13.5" customHeight="1" x14ac:dyDescent="0.2">
      <c r="A15" s="105"/>
      <c r="B15" s="105">
        <v>12</v>
      </c>
      <c r="C15" s="170" t="s">
        <v>281</v>
      </c>
      <c r="D15" s="280">
        <v>203</v>
      </c>
      <c r="E15" s="105"/>
      <c r="F15" s="105">
        <v>12</v>
      </c>
      <c r="G15" s="170" t="s">
        <v>286</v>
      </c>
      <c r="H15" s="171">
        <v>-46</v>
      </c>
      <c r="I15" s="117">
        <v>9</v>
      </c>
      <c r="J15" s="105"/>
      <c r="M15" s="105"/>
      <c r="O15" s="105"/>
      <c r="P15" s="105"/>
    </row>
    <row r="16" spans="1:17" s="106" customFormat="1" ht="13.5" customHeight="1" x14ac:dyDescent="0.2">
      <c r="A16" s="105"/>
      <c r="B16" s="105">
        <v>13</v>
      </c>
      <c r="C16" s="170" t="s">
        <v>282</v>
      </c>
      <c r="D16" s="280">
        <v>88</v>
      </c>
      <c r="E16" s="105"/>
      <c r="F16" s="105">
        <v>13</v>
      </c>
      <c r="G16" s="170" t="s">
        <v>284</v>
      </c>
      <c r="H16" s="171">
        <v>-49</v>
      </c>
      <c r="I16" s="117">
        <v>8</v>
      </c>
      <c r="J16" s="105"/>
      <c r="M16" s="105"/>
      <c r="O16" s="105"/>
      <c r="P16" s="105"/>
    </row>
    <row r="17" spans="1:19" s="106" customFormat="1" ht="12" x14ac:dyDescent="0.2">
      <c r="A17" s="105"/>
      <c r="B17" s="105">
        <v>14</v>
      </c>
      <c r="C17" s="170" t="s">
        <v>283</v>
      </c>
      <c r="D17" s="280">
        <v>172</v>
      </c>
      <c r="E17" s="105"/>
      <c r="F17" s="105">
        <v>14</v>
      </c>
      <c r="G17" s="170" t="s">
        <v>285</v>
      </c>
      <c r="H17" s="171">
        <v>-70</v>
      </c>
      <c r="I17" s="117">
        <v>7</v>
      </c>
      <c r="J17" s="105"/>
      <c r="M17" s="105"/>
      <c r="O17" s="105"/>
      <c r="P17" s="105"/>
    </row>
    <row r="18" spans="1:19" s="106" customFormat="1" ht="13.5" customHeight="1" x14ac:dyDescent="0.2">
      <c r="A18" s="105"/>
      <c r="B18" s="105">
        <v>15</v>
      </c>
      <c r="C18" s="170" t="s">
        <v>284</v>
      </c>
      <c r="D18" s="280">
        <v>-49</v>
      </c>
      <c r="E18" s="105"/>
      <c r="F18" s="105">
        <v>15</v>
      </c>
      <c r="G18" s="170" t="s">
        <v>289</v>
      </c>
      <c r="H18" s="171">
        <v>-74</v>
      </c>
      <c r="I18" s="117">
        <v>6</v>
      </c>
      <c r="J18" s="105"/>
      <c r="M18" s="105"/>
      <c r="O18" s="105"/>
      <c r="P18" s="105"/>
    </row>
    <row r="19" spans="1:19" s="106" customFormat="1" ht="13.5" customHeight="1" x14ac:dyDescent="0.2">
      <c r="A19" s="105"/>
      <c r="B19" s="105">
        <v>16</v>
      </c>
      <c r="C19" s="170" t="s">
        <v>285</v>
      </c>
      <c r="D19" s="280">
        <v>-70</v>
      </c>
      <c r="E19" s="105"/>
      <c r="F19" s="155">
        <v>16</v>
      </c>
      <c r="G19" s="170" t="s">
        <v>273</v>
      </c>
      <c r="H19" s="171">
        <v>-106</v>
      </c>
      <c r="I19" s="117">
        <v>5</v>
      </c>
      <c r="J19" s="105"/>
      <c r="M19" s="105"/>
      <c r="O19" s="105"/>
      <c r="P19" s="105"/>
    </row>
    <row r="20" spans="1:19" s="106" customFormat="1" ht="12" x14ac:dyDescent="0.2">
      <c r="A20" s="105"/>
      <c r="B20" s="105">
        <v>17</v>
      </c>
      <c r="C20" s="170" t="s">
        <v>286</v>
      </c>
      <c r="D20" s="280">
        <v>-46</v>
      </c>
      <c r="E20" s="105"/>
      <c r="F20" s="155">
        <v>17</v>
      </c>
      <c r="G20" s="170" t="s">
        <v>276</v>
      </c>
      <c r="H20" s="171">
        <v>-113</v>
      </c>
      <c r="I20" s="117">
        <v>4</v>
      </c>
      <c r="J20" s="105"/>
      <c r="M20" s="105"/>
      <c r="O20" s="105"/>
      <c r="P20" s="105"/>
    </row>
    <row r="21" spans="1:19" s="106" customFormat="1" ht="13.5" customHeight="1" x14ac:dyDescent="0.2">
      <c r="A21" s="105"/>
      <c r="B21" s="105">
        <v>18</v>
      </c>
      <c r="C21" s="170" t="s">
        <v>287</v>
      </c>
      <c r="D21" s="280">
        <v>32</v>
      </c>
      <c r="E21" s="105"/>
      <c r="F21" s="155">
        <v>18</v>
      </c>
      <c r="G21" s="170" t="s">
        <v>274</v>
      </c>
      <c r="H21" s="171">
        <v>-140</v>
      </c>
      <c r="I21" s="117">
        <v>3</v>
      </c>
      <c r="J21" s="105"/>
      <c r="M21" s="105"/>
      <c r="O21" s="105"/>
      <c r="P21" s="105"/>
    </row>
    <row r="22" spans="1:19" s="106" customFormat="1" ht="13.5" customHeight="1" x14ac:dyDescent="0.2">
      <c r="A22" s="105"/>
      <c r="B22" s="105">
        <v>19</v>
      </c>
      <c r="C22" s="170" t="s">
        <v>288</v>
      </c>
      <c r="D22" s="280">
        <v>-22</v>
      </c>
      <c r="E22" s="105"/>
      <c r="F22" s="155">
        <v>19</v>
      </c>
      <c r="G22" s="170" t="s">
        <v>275</v>
      </c>
      <c r="H22" s="171">
        <v>-196</v>
      </c>
      <c r="I22" s="117">
        <v>2</v>
      </c>
      <c r="J22" s="105"/>
      <c r="M22" s="105"/>
      <c r="O22" s="105"/>
      <c r="P22" s="105"/>
    </row>
    <row r="23" spans="1:19" s="106" customFormat="1" ht="13.5" customHeight="1" x14ac:dyDescent="0.2">
      <c r="A23" s="105"/>
      <c r="B23" s="105">
        <v>20</v>
      </c>
      <c r="C23" s="170" t="s">
        <v>289</v>
      </c>
      <c r="D23" s="280">
        <v>-74</v>
      </c>
      <c r="E23" s="105"/>
      <c r="F23" s="155">
        <v>20</v>
      </c>
      <c r="G23" s="170" t="s">
        <v>271</v>
      </c>
      <c r="H23" s="171">
        <v>-276</v>
      </c>
      <c r="I23" s="117">
        <v>1</v>
      </c>
      <c r="J23" s="105"/>
      <c r="M23" s="105"/>
      <c r="O23" s="105"/>
      <c r="P23" s="105"/>
      <c r="Q23" s="105"/>
    </row>
    <row r="24" spans="1:19" s="106" customFormat="1" ht="13.5" customHeight="1" x14ac:dyDescent="0.2">
      <c r="A24" s="105"/>
      <c r="B24" s="4"/>
      <c r="C24" s="4"/>
      <c r="D24" s="105"/>
      <c r="E24" s="105"/>
      <c r="F24" s="4"/>
      <c r="G24" s="4"/>
      <c r="H24" s="4"/>
      <c r="I24" s="4"/>
      <c r="J24" s="105"/>
      <c r="K24" s="105"/>
      <c r="L24" s="105"/>
      <c r="M24" s="105"/>
      <c r="O24" s="105"/>
      <c r="P24" s="105"/>
      <c r="Q24" s="105"/>
    </row>
    <row r="25" spans="1:19" s="106" customFormat="1" ht="13" x14ac:dyDescent="0.2">
      <c r="A25" s="105"/>
      <c r="B25" s="4"/>
      <c r="C25" s="4" t="s">
        <v>322</v>
      </c>
      <c r="D25" s="4">
        <f>SUM(D4:D24)</f>
        <v>288</v>
      </c>
      <c r="E25" s="105"/>
      <c r="F25" s="4"/>
      <c r="G25" s="4"/>
      <c r="H25" s="4"/>
      <c r="I25" s="4"/>
      <c r="J25" s="105"/>
      <c r="K25" s="105"/>
      <c r="L25" s="105"/>
      <c r="M25" s="105"/>
      <c r="O25" s="114"/>
      <c r="P25" s="105"/>
      <c r="Q25" s="105"/>
      <c r="R25" s="105"/>
    </row>
    <row r="26" spans="1:19" s="106" customFormat="1" ht="13.5" customHeight="1" x14ac:dyDescent="0.2">
      <c r="A26" s="105"/>
      <c r="B26" s="4"/>
      <c r="C26" s="4"/>
      <c r="D26" s="4"/>
      <c r="E26" s="105"/>
      <c r="F26" s="4"/>
      <c r="G26" s="4"/>
      <c r="H26" s="4"/>
      <c r="I26" s="4"/>
      <c r="J26" s="105"/>
      <c r="K26" s="105"/>
      <c r="L26" s="105"/>
      <c r="M26" s="105"/>
      <c r="N26" s="105"/>
      <c r="P26" s="4"/>
      <c r="Q26" s="105"/>
      <c r="R26" s="107"/>
    </row>
    <row r="27" spans="1:19" s="106" customFormat="1" ht="10.9" customHeight="1" x14ac:dyDescent="0.2">
      <c r="A27" s="4"/>
    </row>
    <row r="28" spans="1:19" s="106" customFormat="1" ht="10.9" customHeight="1" x14ac:dyDescent="0.2">
      <c r="A28" s="4"/>
    </row>
    <row r="29" spans="1:19" s="106" customFormat="1" ht="10.9" customHeight="1" x14ac:dyDescent="0.2">
      <c r="A29" s="4"/>
    </row>
    <row r="30" spans="1:19" s="106" customFormat="1" ht="10.9" customHeight="1" x14ac:dyDescent="0.2">
      <c r="A30" s="4"/>
      <c r="B30" s="4"/>
      <c r="C30" s="4"/>
      <c r="D30" s="4"/>
      <c r="E30" s="4"/>
      <c r="G30" s="4"/>
      <c r="H30" s="105"/>
      <c r="I30" s="105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106" customFormat="1" ht="10.9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P31" s="4"/>
      <c r="Q31" s="105"/>
      <c r="R31" s="105"/>
      <c r="S31" s="3"/>
    </row>
    <row r="32" spans="1:19" s="106" customFormat="1" ht="10.9" customHeight="1" x14ac:dyDescent="0.2">
      <c r="A32" s="4"/>
      <c r="B32" s="4"/>
    </row>
    <row r="33" spans="1:19" s="106" customFormat="1" ht="10.9" customHeight="1" x14ac:dyDescent="0.2">
      <c r="A33" s="4"/>
      <c r="B33" s="4"/>
    </row>
    <row r="34" spans="1:19" s="106" customFormat="1" ht="10.9" customHeight="1" x14ac:dyDescent="0.2">
      <c r="A34" s="4"/>
      <c r="B34" s="4"/>
    </row>
    <row r="35" spans="1:19" s="106" customFormat="1" ht="10.9" customHeight="1" x14ac:dyDescent="0.2">
      <c r="A35" s="4"/>
      <c r="B35" s="4"/>
      <c r="C35" s="4"/>
      <c r="D35" s="4"/>
      <c r="E35" s="4"/>
      <c r="F35" s="4"/>
      <c r="G35" s="4"/>
      <c r="H35" s="4"/>
      <c r="I35" s="107"/>
      <c r="J35" s="4"/>
      <c r="K35" s="4"/>
      <c r="L35" s="4"/>
      <c r="M35" s="4"/>
      <c r="N35" s="4"/>
      <c r="P35" s="4"/>
      <c r="Q35" s="105"/>
      <c r="R35" s="4"/>
      <c r="S35" s="3"/>
    </row>
    <row r="36" spans="1:19" s="106" customFormat="1" ht="10.9" customHeight="1" x14ac:dyDescent="0.2">
      <c r="A36" s="107" t="s">
        <v>330</v>
      </c>
      <c r="B36" s="4"/>
      <c r="C36" s="4"/>
      <c r="D36" s="358" t="s">
        <v>333</v>
      </c>
      <c r="E36" s="4"/>
      <c r="F36" s="4"/>
      <c r="G36" s="4"/>
      <c r="H36" s="4"/>
      <c r="I36" s="107"/>
      <c r="J36" s="107" t="s">
        <v>331</v>
      </c>
      <c r="K36" s="4"/>
      <c r="L36" s="358" t="s">
        <v>334</v>
      </c>
      <c r="M36" s="4"/>
      <c r="N36" s="4"/>
      <c r="P36" s="107"/>
      <c r="Q36" s="105"/>
      <c r="R36" s="4"/>
      <c r="S36" s="3"/>
    </row>
    <row r="37" spans="1:19" ht="10.9" customHeight="1" x14ac:dyDescent="0.2">
      <c r="A37" s="118" t="s">
        <v>242</v>
      </c>
      <c r="B37" s="107"/>
      <c r="C37" s="114" t="s">
        <v>185</v>
      </c>
      <c r="D37" s="107"/>
      <c r="E37" s="107"/>
      <c r="F37" s="118" t="s">
        <v>242</v>
      </c>
      <c r="G37" s="114" t="s">
        <v>175</v>
      </c>
      <c r="H37" s="107"/>
      <c r="I37" s="107"/>
      <c r="J37" s="118" t="s">
        <v>243</v>
      </c>
      <c r="K37" s="114" t="s">
        <v>185</v>
      </c>
      <c r="L37" s="107"/>
      <c r="M37" s="107"/>
      <c r="N37" s="118" t="s">
        <v>244</v>
      </c>
      <c r="O37" s="114" t="s">
        <v>175</v>
      </c>
      <c r="P37" s="107"/>
      <c r="Q37" s="107"/>
    </row>
    <row r="38" spans="1:19" s="106" customFormat="1" ht="10.9" customHeight="1" x14ac:dyDescent="0.2">
      <c r="A38" s="4"/>
      <c r="B38" s="107"/>
      <c r="C38" s="111" t="s">
        <v>236</v>
      </c>
      <c r="E38" s="107"/>
      <c r="F38" s="107"/>
      <c r="G38" s="111" t="s">
        <v>236</v>
      </c>
      <c r="H38" s="107"/>
      <c r="I38" s="107"/>
      <c r="J38" s="107"/>
      <c r="K38" s="111" t="s">
        <v>235</v>
      </c>
      <c r="L38" s="107"/>
      <c r="M38" s="5"/>
      <c r="N38" s="107"/>
      <c r="O38" s="111" t="s">
        <v>235</v>
      </c>
      <c r="Q38" s="5"/>
    </row>
    <row r="39" spans="1:19" s="106" customFormat="1" ht="10.9" customHeight="1" x14ac:dyDescent="0.2">
      <c r="A39" s="4"/>
      <c r="B39" s="107">
        <v>1</v>
      </c>
      <c r="C39" s="172" t="s">
        <v>187</v>
      </c>
      <c r="D39" s="281">
        <v>193</v>
      </c>
      <c r="E39" s="107"/>
      <c r="F39" s="116">
        <v>1</v>
      </c>
      <c r="G39" s="347" t="s">
        <v>226</v>
      </c>
      <c r="H39" s="157">
        <v>6130</v>
      </c>
      <c r="I39" s="107"/>
      <c r="J39" s="107">
        <v>1</v>
      </c>
      <c r="K39" s="172" t="s">
        <v>187</v>
      </c>
      <c r="L39" s="281">
        <v>159</v>
      </c>
      <c r="M39" s="5"/>
      <c r="N39" s="116">
        <v>1</v>
      </c>
      <c r="O39" s="347" t="s">
        <v>226</v>
      </c>
      <c r="P39" s="157">
        <v>7178</v>
      </c>
      <c r="Q39" s="5"/>
      <c r="R39" s="366"/>
    </row>
    <row r="40" spans="1:19" s="106" customFormat="1" ht="10.9" customHeight="1" x14ac:dyDescent="0.2">
      <c r="A40" s="4"/>
      <c r="B40" s="107">
        <v>2</v>
      </c>
      <c r="C40" s="172" t="s">
        <v>188</v>
      </c>
      <c r="D40" s="281">
        <v>17</v>
      </c>
      <c r="E40" s="107"/>
      <c r="F40" s="116">
        <v>2</v>
      </c>
      <c r="G40" s="347" t="s">
        <v>227</v>
      </c>
      <c r="H40" s="157">
        <v>1859</v>
      </c>
      <c r="I40" s="107"/>
      <c r="J40" s="107">
        <v>2</v>
      </c>
      <c r="K40" s="172" t="s">
        <v>188</v>
      </c>
      <c r="L40" s="281">
        <v>21</v>
      </c>
      <c r="M40" s="107"/>
      <c r="N40" s="116">
        <v>2</v>
      </c>
      <c r="O40" s="347" t="s">
        <v>227</v>
      </c>
      <c r="P40" s="157">
        <v>1473</v>
      </c>
      <c r="Q40" s="107"/>
      <c r="R40" s="366"/>
    </row>
    <row r="41" spans="1:19" s="106" customFormat="1" ht="10.9" customHeight="1" x14ac:dyDescent="0.2">
      <c r="A41" s="4"/>
      <c r="B41" s="107">
        <v>3</v>
      </c>
      <c r="C41" s="172" t="s">
        <v>189</v>
      </c>
      <c r="D41" s="281">
        <v>15</v>
      </c>
      <c r="E41" s="107"/>
      <c r="F41" s="116">
        <v>3</v>
      </c>
      <c r="G41" s="347" t="s">
        <v>199</v>
      </c>
      <c r="H41" s="157">
        <v>822</v>
      </c>
      <c r="I41" s="107"/>
      <c r="J41" s="107">
        <v>3</v>
      </c>
      <c r="K41" s="172" t="s">
        <v>189</v>
      </c>
      <c r="L41" s="281">
        <v>22</v>
      </c>
      <c r="M41" s="107"/>
      <c r="N41" s="116">
        <v>3</v>
      </c>
      <c r="O41" s="347" t="s">
        <v>199</v>
      </c>
      <c r="P41" s="157">
        <v>1284</v>
      </c>
      <c r="Q41" s="107"/>
      <c r="R41" s="366"/>
    </row>
    <row r="42" spans="1:19" s="106" customFormat="1" ht="10.9" customHeight="1" x14ac:dyDescent="0.2">
      <c r="A42" s="4"/>
      <c r="B42" s="107">
        <v>4</v>
      </c>
      <c r="C42" s="172" t="s">
        <v>190</v>
      </c>
      <c r="D42" s="281">
        <v>48</v>
      </c>
      <c r="E42" s="107"/>
      <c r="F42" s="116">
        <v>4</v>
      </c>
      <c r="G42" s="347" t="s">
        <v>228</v>
      </c>
      <c r="H42" s="157">
        <v>806</v>
      </c>
      <c r="I42" s="107"/>
      <c r="J42" s="107">
        <v>4</v>
      </c>
      <c r="K42" s="172" t="s">
        <v>190</v>
      </c>
      <c r="L42" s="281">
        <v>39</v>
      </c>
      <c r="M42" s="107"/>
      <c r="N42" s="116">
        <v>4</v>
      </c>
      <c r="O42" s="347" t="s">
        <v>228</v>
      </c>
      <c r="P42" s="157">
        <v>883</v>
      </c>
      <c r="Q42" s="107"/>
      <c r="R42" s="366"/>
    </row>
    <row r="43" spans="1:19" ht="10.9" customHeight="1" x14ac:dyDescent="0.2">
      <c r="A43" s="4"/>
      <c r="B43" s="107">
        <v>5</v>
      </c>
      <c r="C43" s="172" t="s">
        <v>191</v>
      </c>
      <c r="D43" s="281">
        <v>7</v>
      </c>
      <c r="E43" s="107"/>
      <c r="F43" s="116">
        <v>5</v>
      </c>
      <c r="G43" s="347" t="s">
        <v>198</v>
      </c>
      <c r="H43" s="157">
        <v>612</v>
      </c>
      <c r="I43" s="107"/>
      <c r="J43" s="107">
        <v>5</v>
      </c>
      <c r="K43" s="172" t="s">
        <v>191</v>
      </c>
      <c r="L43" s="281">
        <v>18</v>
      </c>
      <c r="M43" s="107"/>
      <c r="N43" s="116">
        <v>5</v>
      </c>
      <c r="O43" s="347" t="s">
        <v>213</v>
      </c>
      <c r="P43" s="157">
        <v>633</v>
      </c>
      <c r="Q43" s="107"/>
      <c r="R43" s="366"/>
    </row>
    <row r="44" spans="1:19" ht="10.9" customHeight="1" x14ac:dyDescent="0.2">
      <c r="A44" s="4"/>
      <c r="B44" s="107">
        <v>6</v>
      </c>
      <c r="C44" s="172" t="s">
        <v>192</v>
      </c>
      <c r="D44" s="281">
        <v>21</v>
      </c>
      <c r="E44" s="107"/>
      <c r="F44" s="116">
        <v>6</v>
      </c>
      <c r="G44" s="347" t="s">
        <v>229</v>
      </c>
      <c r="H44" s="157">
        <v>511</v>
      </c>
      <c r="I44" s="107"/>
      <c r="J44" s="107">
        <v>6</v>
      </c>
      <c r="K44" s="172" t="s">
        <v>192</v>
      </c>
      <c r="L44" s="281">
        <v>14</v>
      </c>
      <c r="M44" s="107"/>
      <c r="N44" s="116">
        <v>6</v>
      </c>
      <c r="O44" s="347" t="s">
        <v>200</v>
      </c>
      <c r="P44" s="157">
        <v>592</v>
      </c>
      <c r="Q44" s="107"/>
      <c r="R44" s="366"/>
    </row>
    <row r="45" spans="1:19" ht="10.9" customHeight="1" x14ac:dyDescent="0.2">
      <c r="A45" s="4"/>
      <c r="B45" s="107">
        <v>7</v>
      </c>
      <c r="C45" s="172" t="s">
        <v>193</v>
      </c>
      <c r="D45" s="281">
        <v>28</v>
      </c>
      <c r="E45" s="107"/>
      <c r="F45" s="116">
        <v>7</v>
      </c>
      <c r="G45" s="347" t="s">
        <v>213</v>
      </c>
      <c r="H45" s="157">
        <v>445</v>
      </c>
      <c r="I45" s="107"/>
      <c r="J45" s="107">
        <v>7</v>
      </c>
      <c r="K45" s="172" t="s">
        <v>193</v>
      </c>
      <c r="L45" s="281">
        <v>22</v>
      </c>
      <c r="M45" s="107"/>
      <c r="N45" s="116">
        <v>7</v>
      </c>
      <c r="O45" s="347" t="s">
        <v>209</v>
      </c>
      <c r="P45" s="157">
        <v>485</v>
      </c>
      <c r="Q45" s="107"/>
      <c r="R45" s="366"/>
    </row>
    <row r="46" spans="1:19" ht="10.9" customHeight="1" x14ac:dyDescent="0.2">
      <c r="A46" s="4"/>
      <c r="B46" s="107">
        <v>8</v>
      </c>
      <c r="C46" s="172" t="s">
        <v>194</v>
      </c>
      <c r="D46" s="281">
        <v>81</v>
      </c>
      <c r="E46" s="107"/>
      <c r="F46" s="116">
        <v>8</v>
      </c>
      <c r="G46" s="347" t="s">
        <v>200</v>
      </c>
      <c r="H46" s="157">
        <v>410</v>
      </c>
      <c r="I46" s="107"/>
      <c r="J46" s="107">
        <v>8</v>
      </c>
      <c r="K46" s="172" t="s">
        <v>194</v>
      </c>
      <c r="L46" s="281">
        <v>106</v>
      </c>
      <c r="M46" s="107"/>
      <c r="N46" s="116">
        <v>8</v>
      </c>
      <c r="O46" s="347" t="s">
        <v>229</v>
      </c>
      <c r="P46" s="157">
        <v>443</v>
      </c>
      <c r="Q46" s="107"/>
      <c r="R46" s="366"/>
    </row>
    <row r="47" spans="1:19" ht="10.9" customHeight="1" x14ac:dyDescent="0.2">
      <c r="A47" s="4"/>
      <c r="B47" s="107">
        <v>9</v>
      </c>
      <c r="C47" s="172" t="s">
        <v>195</v>
      </c>
      <c r="D47" s="281">
        <v>69</v>
      </c>
      <c r="E47" s="107"/>
      <c r="F47" s="116">
        <v>9</v>
      </c>
      <c r="G47" s="347" t="s">
        <v>231</v>
      </c>
      <c r="H47" s="157">
        <v>406</v>
      </c>
      <c r="I47" s="107"/>
      <c r="J47" s="107">
        <v>9</v>
      </c>
      <c r="K47" s="172" t="s">
        <v>195</v>
      </c>
      <c r="L47" s="281">
        <v>76</v>
      </c>
      <c r="M47" s="107"/>
      <c r="N47" s="116">
        <v>9</v>
      </c>
      <c r="O47" s="347" t="s">
        <v>198</v>
      </c>
      <c r="P47" s="157">
        <v>369</v>
      </c>
      <c r="Q47" s="107"/>
      <c r="R47" s="366"/>
    </row>
    <row r="48" spans="1:19" ht="10.9" customHeight="1" x14ac:dyDescent="0.2">
      <c r="A48" s="4"/>
      <c r="B48" s="107">
        <v>10</v>
      </c>
      <c r="C48" s="172" t="s">
        <v>196</v>
      </c>
      <c r="D48" s="281">
        <v>42</v>
      </c>
      <c r="E48" s="107"/>
      <c r="F48" s="116">
        <v>10</v>
      </c>
      <c r="G48" s="347" t="s">
        <v>209</v>
      </c>
      <c r="H48" s="157">
        <v>381</v>
      </c>
      <c r="I48" s="107"/>
      <c r="J48" s="107">
        <v>10</v>
      </c>
      <c r="K48" s="172" t="s">
        <v>196</v>
      </c>
      <c r="L48" s="281">
        <v>65</v>
      </c>
      <c r="M48" s="107"/>
      <c r="N48" s="116">
        <v>10</v>
      </c>
      <c r="O48" s="347" t="s">
        <v>231</v>
      </c>
      <c r="P48" s="157">
        <v>360</v>
      </c>
      <c r="Q48" s="107"/>
      <c r="R48" s="366"/>
    </row>
    <row r="49" spans="1:18" ht="10.9" customHeight="1" x14ac:dyDescent="0.2">
      <c r="A49" s="4"/>
      <c r="B49" s="107">
        <v>11</v>
      </c>
      <c r="C49" s="172" t="s">
        <v>197</v>
      </c>
      <c r="D49" s="281">
        <v>314</v>
      </c>
      <c r="E49" s="107"/>
      <c r="F49" s="116">
        <v>11</v>
      </c>
      <c r="G49" s="347" t="s">
        <v>197</v>
      </c>
      <c r="H49" s="157">
        <v>314</v>
      </c>
      <c r="I49" s="107"/>
      <c r="J49" s="107">
        <v>11</v>
      </c>
      <c r="K49" s="172" t="s">
        <v>197</v>
      </c>
      <c r="L49" s="281">
        <v>350</v>
      </c>
      <c r="M49" s="107"/>
      <c r="N49" s="116">
        <v>11</v>
      </c>
      <c r="O49" s="347" t="s">
        <v>197</v>
      </c>
      <c r="P49" s="157">
        <v>350</v>
      </c>
      <c r="Q49" s="107"/>
      <c r="R49" s="366"/>
    </row>
    <row r="50" spans="1:18" ht="10.9" customHeight="1" x14ac:dyDescent="0.2">
      <c r="A50" s="4"/>
      <c r="B50" s="107">
        <v>12</v>
      </c>
      <c r="C50" s="173" t="s">
        <v>198</v>
      </c>
      <c r="D50" s="282">
        <v>612</v>
      </c>
      <c r="F50" s="116">
        <v>12</v>
      </c>
      <c r="G50" s="347" t="s">
        <v>220</v>
      </c>
      <c r="H50" s="157">
        <v>269</v>
      </c>
      <c r="I50" s="107"/>
      <c r="J50" s="107">
        <v>12</v>
      </c>
      <c r="K50" s="173" t="s">
        <v>198</v>
      </c>
      <c r="L50" s="282">
        <v>369</v>
      </c>
      <c r="M50" s="107"/>
      <c r="N50" s="116">
        <v>12</v>
      </c>
      <c r="O50" s="347" t="s">
        <v>214</v>
      </c>
      <c r="P50" s="157">
        <v>299</v>
      </c>
      <c r="Q50" s="107"/>
      <c r="R50" s="366"/>
    </row>
    <row r="51" spans="1:18" ht="10.9" customHeight="1" x14ac:dyDescent="0.2">
      <c r="A51" s="4"/>
      <c r="B51" s="107">
        <v>13</v>
      </c>
      <c r="C51" s="173" t="s">
        <v>199</v>
      </c>
      <c r="D51" s="282">
        <v>822</v>
      </c>
      <c r="F51" s="116">
        <v>13</v>
      </c>
      <c r="G51" s="347" t="s">
        <v>230</v>
      </c>
      <c r="H51" s="157">
        <v>267</v>
      </c>
      <c r="I51" s="107"/>
      <c r="J51" s="107">
        <v>13</v>
      </c>
      <c r="K51" s="173" t="s">
        <v>199</v>
      </c>
      <c r="L51" s="282">
        <v>1284</v>
      </c>
      <c r="M51" s="107"/>
      <c r="N51" s="116">
        <v>13</v>
      </c>
      <c r="O51" s="347" t="s">
        <v>220</v>
      </c>
      <c r="P51" s="157">
        <v>255</v>
      </c>
      <c r="Q51" s="107"/>
      <c r="R51" s="366"/>
    </row>
    <row r="52" spans="1:18" ht="10.9" customHeight="1" x14ac:dyDescent="0.2">
      <c r="A52" s="4"/>
      <c r="B52" s="107">
        <v>14</v>
      </c>
      <c r="C52" s="173" t="s">
        <v>200</v>
      </c>
      <c r="D52" s="282">
        <v>410</v>
      </c>
      <c r="F52" s="116">
        <v>14</v>
      </c>
      <c r="G52" s="347" t="s">
        <v>221</v>
      </c>
      <c r="H52" s="157">
        <v>259</v>
      </c>
      <c r="I52" s="107"/>
      <c r="J52" s="107">
        <v>14</v>
      </c>
      <c r="K52" s="173" t="s">
        <v>200</v>
      </c>
      <c r="L52" s="282">
        <v>592</v>
      </c>
      <c r="M52" s="107"/>
      <c r="N52" s="116">
        <v>14</v>
      </c>
      <c r="O52" s="347" t="s">
        <v>232</v>
      </c>
      <c r="P52" s="157">
        <v>235</v>
      </c>
      <c r="Q52" s="107"/>
      <c r="R52" s="366"/>
    </row>
    <row r="53" spans="1:18" ht="10.9" customHeight="1" x14ac:dyDescent="0.2">
      <c r="A53" s="4"/>
      <c r="B53" s="107">
        <v>15</v>
      </c>
      <c r="C53" s="173" t="s">
        <v>201</v>
      </c>
      <c r="D53" s="282">
        <v>33</v>
      </c>
      <c r="F53" s="116">
        <v>15</v>
      </c>
      <c r="G53" s="347" t="s">
        <v>232</v>
      </c>
      <c r="H53" s="157">
        <v>259</v>
      </c>
      <c r="I53" s="107"/>
      <c r="J53" s="107">
        <v>15</v>
      </c>
      <c r="K53" s="173" t="s">
        <v>201</v>
      </c>
      <c r="L53" s="282">
        <v>53</v>
      </c>
      <c r="M53" s="107"/>
      <c r="N53" s="116">
        <v>15</v>
      </c>
      <c r="O53" s="347" t="s">
        <v>221</v>
      </c>
      <c r="P53" s="157">
        <v>217</v>
      </c>
      <c r="Q53" s="107"/>
      <c r="R53" s="366"/>
    </row>
    <row r="54" spans="1:18" ht="10.9" customHeight="1" x14ac:dyDescent="0.2">
      <c r="A54" s="4"/>
      <c r="B54" s="107">
        <v>16</v>
      </c>
      <c r="C54" s="173" t="s">
        <v>202</v>
      </c>
      <c r="D54" s="282">
        <v>22</v>
      </c>
      <c r="F54" s="116">
        <v>16</v>
      </c>
      <c r="G54" s="347" t="s">
        <v>214</v>
      </c>
      <c r="H54" s="157">
        <v>238</v>
      </c>
      <c r="I54" s="107"/>
      <c r="J54" s="107">
        <v>16</v>
      </c>
      <c r="K54" s="173" t="s">
        <v>202</v>
      </c>
      <c r="L54" s="282">
        <v>24</v>
      </c>
      <c r="M54" s="107"/>
      <c r="N54" s="116">
        <v>16</v>
      </c>
      <c r="O54" s="347" t="s">
        <v>230</v>
      </c>
      <c r="P54" s="157">
        <v>209</v>
      </c>
      <c r="Q54" s="107"/>
      <c r="R54" s="366"/>
    </row>
    <row r="55" spans="1:18" ht="10.9" customHeight="1" x14ac:dyDescent="0.2">
      <c r="A55" s="4"/>
      <c r="B55" s="107">
        <v>17</v>
      </c>
      <c r="C55" s="173" t="s">
        <v>203</v>
      </c>
      <c r="D55" s="282">
        <v>27</v>
      </c>
      <c r="F55" s="116">
        <v>17</v>
      </c>
      <c r="G55" s="347" t="s">
        <v>187</v>
      </c>
      <c r="H55" s="157">
        <v>193</v>
      </c>
      <c r="I55" s="107"/>
      <c r="J55" s="107">
        <v>17</v>
      </c>
      <c r="K55" s="173" t="s">
        <v>203</v>
      </c>
      <c r="L55" s="282">
        <v>34</v>
      </c>
      <c r="M55" s="107"/>
      <c r="N55" s="116">
        <v>17</v>
      </c>
      <c r="O55" s="347" t="s">
        <v>212</v>
      </c>
      <c r="P55" s="157">
        <v>170</v>
      </c>
      <c r="Q55" s="107"/>
      <c r="R55" s="366"/>
    </row>
    <row r="56" spans="1:18" ht="10.9" customHeight="1" x14ac:dyDescent="0.2">
      <c r="A56" s="4"/>
      <c r="B56" s="107">
        <v>18</v>
      </c>
      <c r="C56" s="173" t="s">
        <v>204</v>
      </c>
      <c r="D56" s="282">
        <v>22</v>
      </c>
      <c r="F56" s="116">
        <v>18</v>
      </c>
      <c r="G56" s="347" t="s">
        <v>208</v>
      </c>
      <c r="H56" s="157">
        <v>150</v>
      </c>
      <c r="I56" s="107"/>
      <c r="J56" s="107">
        <v>18</v>
      </c>
      <c r="K56" s="173" t="s">
        <v>204</v>
      </c>
      <c r="L56" s="282">
        <v>25</v>
      </c>
      <c r="M56" s="107"/>
      <c r="N56" s="116">
        <v>18</v>
      </c>
      <c r="O56" s="347" t="s">
        <v>187</v>
      </c>
      <c r="P56" s="157">
        <v>159</v>
      </c>
      <c r="Q56" s="107"/>
      <c r="R56" s="366"/>
    </row>
    <row r="57" spans="1:18" ht="10.9" customHeight="1" x14ac:dyDescent="0.2">
      <c r="A57" s="4"/>
      <c r="B57" s="107">
        <v>19</v>
      </c>
      <c r="C57" s="173" t="s">
        <v>205</v>
      </c>
      <c r="D57" s="282">
        <v>24</v>
      </c>
      <c r="F57" s="116">
        <v>19</v>
      </c>
      <c r="G57" s="347" t="s">
        <v>212</v>
      </c>
      <c r="H57" s="157">
        <v>138</v>
      </c>
      <c r="I57" s="107"/>
      <c r="J57" s="107">
        <v>19</v>
      </c>
      <c r="K57" s="173" t="s">
        <v>205</v>
      </c>
      <c r="L57" s="282">
        <v>36</v>
      </c>
      <c r="M57" s="107"/>
      <c r="N57" s="116">
        <v>19</v>
      </c>
      <c r="O57" s="347" t="s">
        <v>208</v>
      </c>
      <c r="P57" s="157">
        <v>121</v>
      </c>
      <c r="Q57" s="107"/>
      <c r="R57" s="366"/>
    </row>
    <row r="58" spans="1:18" ht="10.9" customHeight="1" x14ac:dyDescent="0.2">
      <c r="A58" s="4"/>
      <c r="B58" s="107">
        <v>20</v>
      </c>
      <c r="C58" s="173" t="s">
        <v>206</v>
      </c>
      <c r="D58" s="282">
        <v>64</v>
      </c>
      <c r="F58" s="116">
        <v>20</v>
      </c>
      <c r="G58" s="347" t="s">
        <v>219</v>
      </c>
      <c r="H58" s="157">
        <v>138</v>
      </c>
      <c r="I58" s="107"/>
      <c r="J58" s="107">
        <v>20</v>
      </c>
      <c r="K58" s="173" t="s">
        <v>206</v>
      </c>
      <c r="L58" s="282">
        <v>73</v>
      </c>
      <c r="M58" s="107"/>
      <c r="N58" s="116">
        <v>20</v>
      </c>
      <c r="O58" s="347" t="s">
        <v>194</v>
      </c>
      <c r="P58" s="157">
        <v>106</v>
      </c>
      <c r="Q58" s="107"/>
      <c r="R58" s="366"/>
    </row>
    <row r="59" spans="1:18" ht="10.9" customHeight="1" x14ac:dyDescent="0.2">
      <c r="A59" s="4"/>
      <c r="B59" s="107">
        <v>21</v>
      </c>
      <c r="C59" s="173" t="s">
        <v>207</v>
      </c>
      <c r="D59" s="282">
        <v>49</v>
      </c>
      <c r="F59" s="116">
        <v>21</v>
      </c>
      <c r="G59" s="347" t="s">
        <v>224</v>
      </c>
      <c r="H59" s="157">
        <v>86</v>
      </c>
      <c r="I59" s="107"/>
      <c r="J59" s="107">
        <v>21</v>
      </c>
      <c r="K59" s="173" t="s">
        <v>207</v>
      </c>
      <c r="L59" s="282">
        <v>61</v>
      </c>
      <c r="M59" s="107"/>
      <c r="N59" s="116">
        <v>21</v>
      </c>
      <c r="O59" s="347" t="s">
        <v>219</v>
      </c>
      <c r="P59" s="157">
        <v>103</v>
      </c>
      <c r="Q59" s="107"/>
      <c r="R59" s="366"/>
    </row>
    <row r="60" spans="1:18" ht="10.9" customHeight="1" x14ac:dyDescent="0.2">
      <c r="A60" s="4"/>
      <c r="B60" s="107">
        <v>22</v>
      </c>
      <c r="C60" s="173" t="s">
        <v>208</v>
      </c>
      <c r="D60" s="282">
        <v>150</v>
      </c>
      <c r="F60" s="116">
        <v>22</v>
      </c>
      <c r="G60" s="347" t="s">
        <v>210</v>
      </c>
      <c r="H60" s="157">
        <v>82</v>
      </c>
      <c r="I60" s="107"/>
      <c r="J60" s="107">
        <v>22</v>
      </c>
      <c r="K60" s="173" t="s">
        <v>208</v>
      </c>
      <c r="L60" s="282">
        <v>121</v>
      </c>
      <c r="M60" s="107"/>
      <c r="N60" s="116">
        <v>22</v>
      </c>
      <c r="O60" s="347" t="s">
        <v>211</v>
      </c>
      <c r="P60" s="157">
        <v>94</v>
      </c>
      <c r="Q60" s="107"/>
      <c r="R60" s="366"/>
    </row>
    <row r="61" spans="1:18" ht="10.9" customHeight="1" x14ac:dyDescent="0.2">
      <c r="A61" s="4"/>
      <c r="B61" s="107">
        <v>23</v>
      </c>
      <c r="C61" s="173" t="s">
        <v>209</v>
      </c>
      <c r="D61" s="282">
        <v>381</v>
      </c>
      <c r="F61" s="116">
        <v>23</v>
      </c>
      <c r="G61" s="347" t="s">
        <v>194</v>
      </c>
      <c r="H61" s="157">
        <v>81</v>
      </c>
      <c r="I61" s="107"/>
      <c r="J61" s="107">
        <v>23</v>
      </c>
      <c r="K61" s="173" t="s">
        <v>209</v>
      </c>
      <c r="L61" s="282">
        <v>485</v>
      </c>
      <c r="M61" s="107"/>
      <c r="N61" s="116">
        <v>23</v>
      </c>
      <c r="O61" s="347" t="s">
        <v>210</v>
      </c>
      <c r="P61" s="157">
        <v>82</v>
      </c>
      <c r="Q61" s="107"/>
      <c r="R61" s="366"/>
    </row>
    <row r="62" spans="1:18" ht="10.9" customHeight="1" x14ac:dyDescent="0.2">
      <c r="A62" s="4"/>
      <c r="B62" s="107">
        <v>24</v>
      </c>
      <c r="C62" s="173" t="s">
        <v>210</v>
      </c>
      <c r="D62" s="282">
        <v>82</v>
      </c>
      <c r="F62" s="116">
        <v>24</v>
      </c>
      <c r="G62" s="347" t="s">
        <v>211</v>
      </c>
      <c r="H62" s="157">
        <v>80</v>
      </c>
      <c r="I62" s="107"/>
      <c r="J62" s="107">
        <v>24</v>
      </c>
      <c r="K62" s="173" t="s">
        <v>210</v>
      </c>
      <c r="L62" s="282">
        <v>82</v>
      </c>
      <c r="M62" s="107"/>
      <c r="N62" s="116">
        <v>24</v>
      </c>
      <c r="O62" s="347" t="s">
        <v>195</v>
      </c>
      <c r="P62" s="157">
        <v>76</v>
      </c>
      <c r="Q62" s="107"/>
      <c r="R62" s="366"/>
    </row>
    <row r="63" spans="1:18" ht="10.9" customHeight="1" x14ac:dyDescent="0.2">
      <c r="A63" s="4"/>
      <c r="B63" s="107">
        <v>25</v>
      </c>
      <c r="C63" s="173" t="s">
        <v>211</v>
      </c>
      <c r="D63" s="282">
        <v>80</v>
      </c>
      <c r="F63" s="116">
        <v>25</v>
      </c>
      <c r="G63" s="347" t="s">
        <v>195</v>
      </c>
      <c r="H63" s="157">
        <v>69</v>
      </c>
      <c r="I63" s="107"/>
      <c r="J63" s="107">
        <v>25</v>
      </c>
      <c r="K63" s="173" t="s">
        <v>211</v>
      </c>
      <c r="L63" s="282">
        <v>94</v>
      </c>
      <c r="M63" s="107"/>
      <c r="N63" s="116">
        <v>25</v>
      </c>
      <c r="O63" s="347" t="s">
        <v>206</v>
      </c>
      <c r="P63" s="157">
        <v>73</v>
      </c>
      <c r="Q63" s="107"/>
      <c r="R63" s="366"/>
    </row>
    <row r="64" spans="1:18" ht="10.9" customHeight="1" x14ac:dyDescent="0.2">
      <c r="A64" s="4"/>
      <c r="B64" s="107">
        <v>26</v>
      </c>
      <c r="C64" s="173" t="s">
        <v>212</v>
      </c>
      <c r="D64" s="282">
        <v>138</v>
      </c>
      <c r="F64" s="116">
        <v>26</v>
      </c>
      <c r="G64" s="347" t="s">
        <v>206</v>
      </c>
      <c r="H64" s="157">
        <v>64</v>
      </c>
      <c r="I64" s="107"/>
      <c r="J64" s="107">
        <v>26</v>
      </c>
      <c r="K64" s="173" t="s">
        <v>212</v>
      </c>
      <c r="L64" s="282">
        <v>170</v>
      </c>
      <c r="M64" s="107"/>
      <c r="N64" s="116">
        <v>26</v>
      </c>
      <c r="O64" s="347" t="s">
        <v>196</v>
      </c>
      <c r="P64" s="157">
        <v>65</v>
      </c>
      <c r="Q64" s="107"/>
      <c r="R64" s="366"/>
    </row>
    <row r="65" spans="1:18" ht="10.9" customHeight="1" x14ac:dyDescent="0.2">
      <c r="A65" s="4"/>
      <c r="B65" s="107">
        <v>27</v>
      </c>
      <c r="C65" s="173" t="s">
        <v>213</v>
      </c>
      <c r="D65" s="282">
        <v>445</v>
      </c>
      <c r="F65" s="116">
        <v>27</v>
      </c>
      <c r="G65" s="347" t="s">
        <v>223</v>
      </c>
      <c r="H65" s="157">
        <v>50</v>
      </c>
      <c r="I65" s="107"/>
      <c r="J65" s="107">
        <v>27</v>
      </c>
      <c r="K65" s="173" t="s">
        <v>213</v>
      </c>
      <c r="L65" s="282">
        <v>633</v>
      </c>
      <c r="M65" s="107"/>
      <c r="N65" s="116">
        <v>27</v>
      </c>
      <c r="O65" s="347" t="s">
        <v>224</v>
      </c>
      <c r="P65" s="157">
        <v>62</v>
      </c>
      <c r="Q65" s="107"/>
      <c r="R65" s="366"/>
    </row>
    <row r="66" spans="1:18" ht="10.9" customHeight="1" x14ac:dyDescent="0.2">
      <c r="A66" s="4"/>
      <c r="B66" s="107">
        <v>28</v>
      </c>
      <c r="C66" s="173" t="s">
        <v>214</v>
      </c>
      <c r="D66" s="282">
        <v>238</v>
      </c>
      <c r="F66" s="116">
        <v>28</v>
      </c>
      <c r="G66" s="347" t="s">
        <v>207</v>
      </c>
      <c r="H66" s="157">
        <v>49</v>
      </c>
      <c r="I66" s="107"/>
      <c r="J66" s="107">
        <v>28</v>
      </c>
      <c r="K66" s="173" t="s">
        <v>214</v>
      </c>
      <c r="L66" s="282">
        <v>299</v>
      </c>
      <c r="M66" s="107"/>
      <c r="N66" s="116">
        <v>28</v>
      </c>
      <c r="O66" s="347" t="s">
        <v>207</v>
      </c>
      <c r="P66" s="157">
        <v>61</v>
      </c>
      <c r="Q66" s="107"/>
      <c r="R66" s="366"/>
    </row>
    <row r="67" spans="1:18" ht="10.9" customHeight="1" x14ac:dyDescent="0.2">
      <c r="A67" s="4"/>
      <c r="B67" s="107">
        <v>29</v>
      </c>
      <c r="C67" s="173" t="s">
        <v>215</v>
      </c>
      <c r="D67" s="282">
        <v>32</v>
      </c>
      <c r="F67" s="116">
        <v>29</v>
      </c>
      <c r="G67" s="347" t="s">
        <v>190</v>
      </c>
      <c r="H67" s="157">
        <v>48</v>
      </c>
      <c r="I67" s="107"/>
      <c r="J67" s="107">
        <v>29</v>
      </c>
      <c r="K67" s="173" t="s">
        <v>215</v>
      </c>
      <c r="L67" s="282">
        <v>49</v>
      </c>
      <c r="M67" s="107"/>
      <c r="N67" s="116">
        <v>29</v>
      </c>
      <c r="O67" s="347" t="s">
        <v>201</v>
      </c>
      <c r="P67" s="157">
        <v>53</v>
      </c>
      <c r="Q67" s="107"/>
      <c r="R67" s="366"/>
    </row>
    <row r="68" spans="1:18" ht="10.9" customHeight="1" x14ac:dyDescent="0.2">
      <c r="A68" s="4"/>
      <c r="B68" s="107">
        <v>30</v>
      </c>
      <c r="C68" s="173" t="s">
        <v>216</v>
      </c>
      <c r="D68" s="282">
        <v>33</v>
      </c>
      <c r="F68" s="116">
        <v>30</v>
      </c>
      <c r="G68" s="347" t="s">
        <v>222</v>
      </c>
      <c r="H68" s="157">
        <v>46</v>
      </c>
      <c r="I68" s="107"/>
      <c r="J68" s="107">
        <v>30</v>
      </c>
      <c r="K68" s="173" t="s">
        <v>216</v>
      </c>
      <c r="L68" s="282">
        <v>17</v>
      </c>
      <c r="M68" s="107"/>
      <c r="N68" s="116">
        <v>30</v>
      </c>
      <c r="O68" s="347" t="s">
        <v>223</v>
      </c>
      <c r="P68" s="157">
        <v>52</v>
      </c>
      <c r="Q68" s="107"/>
      <c r="R68" s="366"/>
    </row>
    <row r="69" spans="1:18" ht="10.9" customHeight="1" x14ac:dyDescent="0.2">
      <c r="A69" s="4"/>
      <c r="B69" s="107">
        <v>31</v>
      </c>
      <c r="C69" s="173" t="s">
        <v>217</v>
      </c>
      <c r="D69" s="282">
        <v>17</v>
      </c>
      <c r="F69" s="116">
        <v>31</v>
      </c>
      <c r="G69" s="347" t="s">
        <v>218</v>
      </c>
      <c r="H69" s="157">
        <v>45</v>
      </c>
      <c r="I69" s="107"/>
      <c r="J69" s="107">
        <v>31</v>
      </c>
      <c r="K69" s="173" t="s">
        <v>217</v>
      </c>
      <c r="L69" s="282">
        <v>17</v>
      </c>
      <c r="M69" s="107"/>
      <c r="N69" s="116">
        <v>31</v>
      </c>
      <c r="O69" s="347" t="s">
        <v>215</v>
      </c>
      <c r="P69" s="157">
        <v>49</v>
      </c>
      <c r="Q69" s="107"/>
      <c r="R69" s="366"/>
    </row>
    <row r="70" spans="1:18" ht="10.9" customHeight="1" x14ac:dyDescent="0.2">
      <c r="A70" s="4"/>
      <c r="B70" s="107">
        <v>32</v>
      </c>
      <c r="C70" s="173" t="s">
        <v>218</v>
      </c>
      <c r="D70" s="282">
        <v>45</v>
      </c>
      <c r="F70" s="116">
        <v>32</v>
      </c>
      <c r="G70" s="347" t="s">
        <v>196</v>
      </c>
      <c r="H70" s="157">
        <v>42</v>
      </c>
      <c r="I70" s="107"/>
      <c r="J70" s="107">
        <v>32</v>
      </c>
      <c r="K70" s="173" t="s">
        <v>218</v>
      </c>
      <c r="L70" s="282">
        <v>36</v>
      </c>
      <c r="M70" s="107"/>
      <c r="N70" s="116">
        <v>32</v>
      </c>
      <c r="O70" s="347" t="s">
        <v>190</v>
      </c>
      <c r="P70" s="157">
        <v>39</v>
      </c>
      <c r="Q70" s="107"/>
      <c r="R70" s="366"/>
    </row>
    <row r="71" spans="1:18" ht="10.9" customHeight="1" x14ac:dyDescent="0.2">
      <c r="A71" s="4"/>
      <c r="B71" s="107">
        <v>33</v>
      </c>
      <c r="C71" s="173" t="s">
        <v>219</v>
      </c>
      <c r="D71" s="282">
        <v>138</v>
      </c>
      <c r="F71" s="116">
        <v>33</v>
      </c>
      <c r="G71" s="347" t="s">
        <v>225</v>
      </c>
      <c r="H71" s="157">
        <v>38</v>
      </c>
      <c r="I71" s="107"/>
      <c r="J71" s="107">
        <v>33</v>
      </c>
      <c r="K71" s="173" t="s">
        <v>219</v>
      </c>
      <c r="L71" s="282">
        <v>103</v>
      </c>
      <c r="M71" s="107"/>
      <c r="N71" s="116">
        <v>33</v>
      </c>
      <c r="O71" s="347" t="s">
        <v>205</v>
      </c>
      <c r="P71" s="157">
        <v>36</v>
      </c>
      <c r="Q71" s="107"/>
      <c r="R71" s="366"/>
    </row>
    <row r="72" spans="1:18" ht="10.9" customHeight="1" x14ac:dyDescent="0.2">
      <c r="A72" s="4"/>
      <c r="B72" s="107">
        <v>34</v>
      </c>
      <c r="C72" s="173" t="s">
        <v>220</v>
      </c>
      <c r="D72" s="282">
        <v>269</v>
      </c>
      <c r="F72" s="116">
        <v>34</v>
      </c>
      <c r="G72" s="347" t="s">
        <v>201</v>
      </c>
      <c r="H72" s="157">
        <v>33</v>
      </c>
      <c r="I72" s="107"/>
      <c r="J72" s="107">
        <v>34</v>
      </c>
      <c r="K72" s="173" t="s">
        <v>220</v>
      </c>
      <c r="L72" s="282">
        <v>255</v>
      </c>
      <c r="M72" s="107"/>
      <c r="N72" s="116">
        <v>34</v>
      </c>
      <c r="O72" s="347" t="s">
        <v>218</v>
      </c>
      <c r="P72" s="157">
        <v>36</v>
      </c>
      <c r="Q72" s="107"/>
      <c r="R72" s="366"/>
    </row>
    <row r="73" spans="1:18" ht="10.9" customHeight="1" x14ac:dyDescent="0.2">
      <c r="A73" s="4"/>
      <c r="B73" s="107">
        <v>35</v>
      </c>
      <c r="C73" s="173" t="s">
        <v>221</v>
      </c>
      <c r="D73" s="282">
        <v>259</v>
      </c>
      <c r="F73" s="116">
        <v>35</v>
      </c>
      <c r="G73" s="347" t="s">
        <v>216</v>
      </c>
      <c r="H73" s="157">
        <v>33</v>
      </c>
      <c r="I73" s="107"/>
      <c r="J73" s="107">
        <v>35</v>
      </c>
      <c r="K73" s="173" t="s">
        <v>221</v>
      </c>
      <c r="L73" s="282">
        <v>217</v>
      </c>
      <c r="M73" s="107"/>
      <c r="N73" s="116">
        <v>35</v>
      </c>
      <c r="O73" s="347" t="s">
        <v>203</v>
      </c>
      <c r="P73" s="157">
        <v>34</v>
      </c>
      <c r="Q73" s="107"/>
      <c r="R73" s="366"/>
    </row>
    <row r="74" spans="1:18" ht="10.9" customHeight="1" x14ac:dyDescent="0.2">
      <c r="A74" s="4"/>
      <c r="B74" s="107">
        <v>36</v>
      </c>
      <c r="C74" s="173" t="s">
        <v>222</v>
      </c>
      <c r="D74" s="282">
        <v>46</v>
      </c>
      <c r="F74" s="116">
        <v>36</v>
      </c>
      <c r="G74" s="347" t="s">
        <v>215</v>
      </c>
      <c r="H74" s="157">
        <v>32</v>
      </c>
      <c r="I74" s="107"/>
      <c r="J74" s="107">
        <v>36</v>
      </c>
      <c r="K74" s="173" t="s">
        <v>222</v>
      </c>
      <c r="L74" s="282">
        <v>23</v>
      </c>
      <c r="M74" s="107"/>
      <c r="N74" s="116">
        <v>36</v>
      </c>
      <c r="O74" s="347" t="s">
        <v>225</v>
      </c>
      <c r="P74" s="157">
        <v>30</v>
      </c>
      <c r="Q74" s="107"/>
      <c r="R74" s="366"/>
    </row>
    <row r="75" spans="1:18" ht="10.9" customHeight="1" x14ac:dyDescent="0.2">
      <c r="A75" s="4"/>
      <c r="B75" s="107">
        <v>37</v>
      </c>
      <c r="C75" s="173" t="s">
        <v>223</v>
      </c>
      <c r="D75" s="282">
        <v>50</v>
      </c>
      <c r="F75" s="116">
        <v>37</v>
      </c>
      <c r="G75" s="347" t="s">
        <v>193</v>
      </c>
      <c r="H75" s="157">
        <v>28</v>
      </c>
      <c r="I75" s="107"/>
      <c r="J75" s="107">
        <v>37</v>
      </c>
      <c r="K75" s="173" t="s">
        <v>223</v>
      </c>
      <c r="L75" s="282">
        <v>52</v>
      </c>
      <c r="M75" s="107"/>
      <c r="N75" s="116">
        <v>37</v>
      </c>
      <c r="O75" s="347" t="s">
        <v>204</v>
      </c>
      <c r="P75" s="157">
        <v>25</v>
      </c>
      <c r="Q75" s="107"/>
      <c r="R75" s="366"/>
    </row>
    <row r="76" spans="1:18" ht="10.9" customHeight="1" x14ac:dyDescent="0.2">
      <c r="A76" s="4"/>
      <c r="B76" s="107">
        <v>38</v>
      </c>
      <c r="C76" s="173" t="s">
        <v>224</v>
      </c>
      <c r="D76" s="282">
        <v>86</v>
      </c>
      <c r="F76" s="116">
        <v>38</v>
      </c>
      <c r="G76" s="347" t="s">
        <v>203</v>
      </c>
      <c r="H76" s="157">
        <v>27</v>
      </c>
      <c r="I76" s="107"/>
      <c r="J76" s="107">
        <v>38</v>
      </c>
      <c r="K76" s="173" t="s">
        <v>224</v>
      </c>
      <c r="L76" s="282">
        <v>62</v>
      </c>
      <c r="M76" s="107"/>
      <c r="N76" s="116">
        <v>38</v>
      </c>
      <c r="O76" s="347" t="s">
        <v>202</v>
      </c>
      <c r="P76" s="157">
        <v>24</v>
      </c>
      <c r="Q76" s="107"/>
      <c r="R76" s="366"/>
    </row>
    <row r="77" spans="1:18" ht="10.9" customHeight="1" x14ac:dyDescent="0.2">
      <c r="A77" s="4"/>
      <c r="B77" s="107">
        <v>39</v>
      </c>
      <c r="C77" s="173" t="s">
        <v>225</v>
      </c>
      <c r="D77" s="282">
        <v>38</v>
      </c>
      <c r="F77" s="116">
        <v>39</v>
      </c>
      <c r="G77" s="347" t="s">
        <v>205</v>
      </c>
      <c r="H77" s="157">
        <v>24</v>
      </c>
      <c r="I77" s="107"/>
      <c r="J77" s="107">
        <v>39</v>
      </c>
      <c r="K77" s="173" t="s">
        <v>225</v>
      </c>
      <c r="L77" s="282">
        <v>30</v>
      </c>
      <c r="M77" s="107"/>
      <c r="N77" s="116">
        <v>39</v>
      </c>
      <c r="O77" s="347" t="s">
        <v>222</v>
      </c>
      <c r="P77" s="157">
        <v>23</v>
      </c>
      <c r="Q77" s="107"/>
      <c r="R77" s="366"/>
    </row>
    <row r="78" spans="1:18" ht="10.9" customHeight="1" x14ac:dyDescent="0.2">
      <c r="A78" s="4"/>
      <c r="B78" s="107">
        <v>40</v>
      </c>
      <c r="C78" s="173" t="s">
        <v>226</v>
      </c>
      <c r="D78" s="282">
        <v>6130</v>
      </c>
      <c r="F78" s="116">
        <v>40</v>
      </c>
      <c r="G78" s="347" t="s">
        <v>202</v>
      </c>
      <c r="H78" s="157">
        <v>22</v>
      </c>
      <c r="I78" s="107"/>
      <c r="J78" s="107">
        <v>40</v>
      </c>
      <c r="K78" s="173" t="s">
        <v>226</v>
      </c>
      <c r="L78" s="282">
        <v>7178</v>
      </c>
      <c r="M78" s="107"/>
      <c r="N78" s="116">
        <v>40</v>
      </c>
      <c r="O78" s="347" t="s">
        <v>189</v>
      </c>
      <c r="P78" s="157">
        <v>22</v>
      </c>
      <c r="Q78" s="107"/>
      <c r="R78" s="366"/>
    </row>
    <row r="79" spans="1:18" ht="10.9" customHeight="1" x14ac:dyDescent="0.2">
      <c r="A79" s="4"/>
      <c r="B79" s="107">
        <v>41</v>
      </c>
      <c r="C79" s="173" t="s">
        <v>227</v>
      </c>
      <c r="D79" s="282">
        <v>1859</v>
      </c>
      <c r="F79" s="116">
        <v>41</v>
      </c>
      <c r="G79" s="347" t="s">
        <v>204</v>
      </c>
      <c r="H79" s="157">
        <v>22</v>
      </c>
      <c r="I79" s="107"/>
      <c r="J79" s="107">
        <v>41</v>
      </c>
      <c r="K79" s="173" t="s">
        <v>227</v>
      </c>
      <c r="L79" s="282">
        <v>1473</v>
      </c>
      <c r="M79" s="107"/>
      <c r="N79" s="116">
        <v>41</v>
      </c>
      <c r="O79" s="347" t="s">
        <v>193</v>
      </c>
      <c r="P79" s="157">
        <v>22</v>
      </c>
      <c r="Q79" s="107"/>
      <c r="R79" s="366"/>
    </row>
    <row r="80" spans="1:18" ht="10.9" customHeight="1" x14ac:dyDescent="0.2">
      <c r="A80" s="4"/>
      <c r="B80" s="107">
        <v>42</v>
      </c>
      <c r="C80" s="173" t="s">
        <v>228</v>
      </c>
      <c r="D80" s="282">
        <v>806</v>
      </c>
      <c r="F80" s="116">
        <v>42</v>
      </c>
      <c r="G80" s="347" t="s">
        <v>192</v>
      </c>
      <c r="H80" s="157">
        <v>21</v>
      </c>
      <c r="I80" s="107"/>
      <c r="J80" s="107">
        <v>42</v>
      </c>
      <c r="K80" s="173" t="s">
        <v>228</v>
      </c>
      <c r="L80" s="282">
        <v>883</v>
      </c>
      <c r="M80" s="107"/>
      <c r="N80" s="116">
        <v>42</v>
      </c>
      <c r="O80" s="347" t="s">
        <v>188</v>
      </c>
      <c r="P80" s="157">
        <v>21</v>
      </c>
      <c r="Q80" s="107"/>
      <c r="R80" s="366"/>
    </row>
    <row r="81" spans="1:18" ht="10.9" customHeight="1" x14ac:dyDescent="0.2">
      <c r="A81" s="4"/>
      <c r="B81" s="107">
        <v>43</v>
      </c>
      <c r="C81" s="173" t="s">
        <v>229</v>
      </c>
      <c r="D81" s="282">
        <v>511</v>
      </c>
      <c r="F81" s="116">
        <v>43</v>
      </c>
      <c r="G81" s="347" t="s">
        <v>188</v>
      </c>
      <c r="H81" s="157">
        <v>17</v>
      </c>
      <c r="I81" s="107"/>
      <c r="J81" s="107">
        <v>43</v>
      </c>
      <c r="K81" s="173" t="s">
        <v>229</v>
      </c>
      <c r="L81" s="282">
        <v>443</v>
      </c>
      <c r="M81" s="107"/>
      <c r="N81" s="116">
        <v>43</v>
      </c>
      <c r="O81" s="347" t="s">
        <v>191</v>
      </c>
      <c r="P81" s="157">
        <v>18</v>
      </c>
      <c r="Q81" s="107"/>
      <c r="R81" s="366"/>
    </row>
    <row r="82" spans="1:18" ht="10.9" customHeight="1" x14ac:dyDescent="0.2">
      <c r="A82" s="4"/>
      <c r="B82" s="107">
        <v>44</v>
      </c>
      <c r="C82" s="173" t="s">
        <v>230</v>
      </c>
      <c r="D82" s="282">
        <v>267</v>
      </c>
      <c r="F82" s="116">
        <v>44</v>
      </c>
      <c r="G82" s="347" t="s">
        <v>217</v>
      </c>
      <c r="H82" s="157">
        <v>17</v>
      </c>
      <c r="I82" s="107"/>
      <c r="J82" s="107">
        <v>44</v>
      </c>
      <c r="K82" s="173" t="s">
        <v>230</v>
      </c>
      <c r="L82" s="282">
        <v>209</v>
      </c>
      <c r="M82" s="107"/>
      <c r="N82" s="116">
        <v>44</v>
      </c>
      <c r="O82" s="347" t="s">
        <v>216</v>
      </c>
      <c r="P82" s="157">
        <v>17</v>
      </c>
      <c r="Q82" s="107"/>
      <c r="R82" s="366"/>
    </row>
    <row r="83" spans="1:18" ht="10.9" customHeight="1" x14ac:dyDescent="0.2">
      <c r="A83" s="4"/>
      <c r="B83" s="107">
        <v>45</v>
      </c>
      <c r="C83" s="173" t="s">
        <v>231</v>
      </c>
      <c r="D83" s="282">
        <v>406</v>
      </c>
      <c r="F83" s="116">
        <v>45</v>
      </c>
      <c r="G83" s="347" t="s">
        <v>189</v>
      </c>
      <c r="H83" s="157">
        <v>15</v>
      </c>
      <c r="I83" s="107"/>
      <c r="J83" s="107">
        <v>45</v>
      </c>
      <c r="K83" s="173" t="s">
        <v>231</v>
      </c>
      <c r="L83" s="282">
        <v>360</v>
      </c>
      <c r="M83" s="107"/>
      <c r="N83" s="116">
        <v>45</v>
      </c>
      <c r="O83" s="347" t="s">
        <v>217</v>
      </c>
      <c r="P83" s="157">
        <v>17</v>
      </c>
      <c r="Q83" s="107"/>
      <c r="R83" s="366"/>
    </row>
    <row r="84" spans="1:18" ht="10.9" customHeight="1" x14ac:dyDescent="0.2">
      <c r="A84" s="4"/>
      <c r="B84" s="107">
        <v>46</v>
      </c>
      <c r="C84" s="173" t="s">
        <v>232</v>
      </c>
      <c r="D84" s="282">
        <v>259</v>
      </c>
      <c r="F84" s="116">
        <v>46</v>
      </c>
      <c r="G84" s="347" t="s">
        <v>191</v>
      </c>
      <c r="H84" s="157">
        <v>7</v>
      </c>
      <c r="J84" s="107">
        <v>46</v>
      </c>
      <c r="K84" s="173" t="s">
        <v>232</v>
      </c>
      <c r="L84" s="282">
        <v>235</v>
      </c>
      <c r="M84" s="107"/>
      <c r="N84" s="116">
        <v>46</v>
      </c>
      <c r="O84" s="347" t="s">
        <v>192</v>
      </c>
      <c r="P84" s="157">
        <v>14</v>
      </c>
      <c r="Q84" s="107"/>
      <c r="R84" s="367"/>
    </row>
    <row r="85" spans="1:18" ht="10.9" customHeight="1" x14ac:dyDescent="0.2">
      <c r="A85" s="4"/>
      <c r="B85" s="107"/>
      <c r="C85" s="174" t="s">
        <v>233</v>
      </c>
      <c r="D85" s="283">
        <v>3405</v>
      </c>
      <c r="F85" s="107"/>
      <c r="G85" s="112" t="s">
        <v>233</v>
      </c>
      <c r="H85" s="3">
        <v>3405</v>
      </c>
      <c r="J85" s="107"/>
      <c r="K85" s="174" t="s">
        <v>233</v>
      </c>
      <c r="L85" s="283">
        <v>1616</v>
      </c>
      <c r="M85" s="107"/>
      <c r="N85" s="107"/>
      <c r="O85" s="112" t="s">
        <v>233</v>
      </c>
      <c r="P85" s="3">
        <v>1344</v>
      </c>
      <c r="Q85" s="107"/>
      <c r="R85" s="366"/>
    </row>
    <row r="86" spans="1:18" ht="10.9" customHeight="1" x14ac:dyDescent="0.2">
      <c r="A86" s="4"/>
      <c r="B86" s="107"/>
      <c r="C86" s="174" t="s">
        <v>234</v>
      </c>
      <c r="D86" s="283">
        <v>170</v>
      </c>
      <c r="F86" s="107"/>
      <c r="G86" s="112" t="s">
        <v>234</v>
      </c>
      <c r="H86" s="3">
        <v>170</v>
      </c>
      <c r="J86" s="107"/>
      <c r="K86" s="174" t="s">
        <v>234</v>
      </c>
      <c r="L86" s="283">
        <v>387</v>
      </c>
      <c r="M86" s="107"/>
      <c r="N86" s="107"/>
      <c r="O86" s="112" t="s">
        <v>234</v>
      </c>
      <c r="P86" s="3">
        <v>296</v>
      </c>
      <c r="Q86" s="107"/>
      <c r="R86" s="366"/>
    </row>
    <row r="87" spans="1:18" ht="10.9" customHeight="1" x14ac:dyDescent="0.2">
      <c r="A87" s="4"/>
      <c r="B87" s="107"/>
      <c r="D87" s="3">
        <v>19260</v>
      </c>
      <c r="H87" s="3">
        <v>19260</v>
      </c>
      <c r="L87" s="3">
        <v>18972</v>
      </c>
      <c r="M87" s="107"/>
      <c r="N87" s="107"/>
      <c r="O87" s="4"/>
      <c r="P87" s="3">
        <v>19187</v>
      </c>
      <c r="Q87" s="107"/>
      <c r="R87" s="4"/>
    </row>
    <row r="88" spans="1:18" ht="10.9" customHeight="1" x14ac:dyDescent="0.2">
      <c r="A88" s="4"/>
      <c r="B88" s="107"/>
      <c r="I88" s="4"/>
      <c r="K88" s="112"/>
      <c r="M88" s="107"/>
      <c r="N88" s="107"/>
      <c r="O88" s="4"/>
      <c r="P88" s="107"/>
      <c r="Q88" s="107"/>
      <c r="R88" s="4"/>
    </row>
    <row r="89" spans="1:18" ht="10.9" customHeight="1" x14ac:dyDescent="0.2">
      <c r="A89" s="4"/>
    </row>
    <row r="90" spans="1:18" ht="10.9" customHeight="1" x14ac:dyDescent="0.2">
      <c r="A90" s="4"/>
    </row>
    <row r="91" spans="1:18" ht="10.9" customHeight="1" x14ac:dyDescent="0.2">
      <c r="A91" s="4"/>
    </row>
    <row r="92" spans="1:18" ht="10.9" customHeight="1" x14ac:dyDescent="0.2">
      <c r="A92" s="4"/>
    </row>
    <row r="93" spans="1:18" ht="10.9" customHeight="1" x14ac:dyDescent="0.2">
      <c r="A93" s="4"/>
    </row>
    <row r="94" spans="1:18" ht="10.9" customHeight="1" x14ac:dyDescent="0.2">
      <c r="A94" s="4"/>
    </row>
    <row r="95" spans="1:18" ht="10.9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8" ht="10.9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ht="10.9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ht="10.9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0.9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0.9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0.9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0.9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0.9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0.9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0.9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0.9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0.9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0.9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0.9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0.9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0.9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ht="10.9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ht="10.9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0.9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0.9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0.9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ht="10.9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ht="10.9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ht="10.9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0.9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ht="10.9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ht="10.9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ht="10.9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ht="10.9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ht="10.9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ht="10.9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ht="10.9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ht="10.9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ht="10.9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ht="10.9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ht="10.9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10.9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10.9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ht="10.9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P134" s="4"/>
    </row>
    <row r="135" spans="1:16" ht="10.9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P135" s="4"/>
    </row>
    <row r="136" spans="1:16" ht="10.9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P136" s="4"/>
    </row>
    <row r="137" spans="1:16" ht="10.9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P137" s="4"/>
    </row>
    <row r="138" spans="1:16" ht="10.9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P138" s="4"/>
    </row>
    <row r="139" spans="1:16" ht="10.9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P139" s="4"/>
    </row>
    <row r="140" spans="1:16" ht="10.9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P140" s="4"/>
    </row>
    <row r="141" spans="1:16" ht="10.9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P141" s="4"/>
    </row>
    <row r="142" spans="1:16" ht="10.9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P142" s="4"/>
    </row>
    <row r="143" spans="1:16" ht="10.9" customHeight="1" x14ac:dyDescent="0.2">
      <c r="A143" s="4"/>
      <c r="B143" s="4"/>
      <c r="C143" s="4"/>
      <c r="D143" s="4"/>
      <c r="E143" s="4"/>
      <c r="F143" s="4"/>
      <c r="G143" s="4"/>
      <c r="H143" s="4"/>
      <c r="J143" s="4"/>
      <c r="K143" s="4"/>
      <c r="L143" s="4"/>
      <c r="M143" s="4"/>
      <c r="N143" s="4"/>
      <c r="P143" s="4"/>
    </row>
    <row r="144" spans="1:16" ht="10.9" customHeight="1" x14ac:dyDescent="0.2">
      <c r="A144" s="4"/>
      <c r="B144" s="4"/>
      <c r="C144" s="4"/>
      <c r="D144" s="4"/>
      <c r="E144" s="4"/>
      <c r="F144" s="4"/>
      <c r="G144" s="4"/>
      <c r="H144" s="4"/>
      <c r="J144" s="4"/>
      <c r="K144" s="4"/>
      <c r="L144" s="4"/>
      <c r="M144" s="4"/>
      <c r="N144" s="4"/>
      <c r="P144" s="4"/>
    </row>
    <row r="145" spans="1:14" ht="10.9" customHeight="1" x14ac:dyDescent="0.2">
      <c r="A145" s="4"/>
      <c r="B145" s="4"/>
      <c r="C145" s="4"/>
      <c r="E145" s="4"/>
      <c r="F145" s="4"/>
      <c r="G145" s="4"/>
      <c r="H145" s="4"/>
      <c r="J145" s="4"/>
      <c r="K145" s="4"/>
      <c r="L145" s="4"/>
      <c r="M145" s="4"/>
      <c r="N145" s="4"/>
    </row>
  </sheetData>
  <sortState xmlns:xlrd2="http://schemas.microsoft.com/office/spreadsheetml/2017/richdata2" ref="G4:H23">
    <sortCondition descending="1" ref="H4:H23"/>
  </sortState>
  <phoneticPr fontId="4"/>
  <printOptions gridLinesSet="0"/>
  <pageMargins left="0.23622047244094491" right="0.23622047244094491" top="0.74803149606299213" bottom="0.35433070866141736" header="0.31496062992125984" footer="0.31496062992125984"/>
  <pageSetup paperSize="9" scale="78" orientation="portrait" r:id="rId1"/>
  <headerFooter alignWithMargins="0">
    <oddHeader>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  <pageSetUpPr fitToPage="1"/>
  </sheetPr>
  <dimension ref="A1:R13"/>
  <sheetViews>
    <sheetView topLeftCell="A6" zoomScaleNormal="100" workbookViewId="0">
      <selection activeCell="M3" sqref="M3"/>
    </sheetView>
  </sheetViews>
  <sheetFormatPr defaultColWidth="7.7265625" defaultRowHeight="10.9" customHeight="1" x14ac:dyDescent="0.2"/>
  <cols>
    <col min="1" max="2" width="3.6328125" style="3" customWidth="1"/>
    <col min="3" max="3" width="8.6328125" style="3" customWidth="1"/>
    <col min="4" max="15" width="7.6328125" style="3" customWidth="1"/>
    <col min="16" max="16" width="7.08984375" style="3" customWidth="1"/>
    <col min="17" max="17" width="7.7265625" style="3" customWidth="1"/>
    <col min="18" max="18" width="10.453125" style="3" bestFit="1" customWidth="1"/>
    <col min="19" max="25" width="4.453125" style="3" bestFit="1" customWidth="1"/>
    <col min="26" max="27" width="5.26953125" style="3" bestFit="1" customWidth="1"/>
    <col min="28" max="30" width="4.453125" style="3" bestFit="1" customWidth="1"/>
    <col min="31" max="31" width="6" style="3" bestFit="1" customWidth="1"/>
    <col min="32" max="32" width="4.453125" style="3" bestFit="1" customWidth="1"/>
    <col min="33" max="33" width="5.26953125" style="3" bestFit="1" customWidth="1"/>
    <col min="34" max="34" width="6" style="3" bestFit="1" customWidth="1"/>
    <col min="35" max="16384" width="7.7265625" style="3"/>
  </cols>
  <sheetData>
    <row r="1" spans="1:18" ht="13" x14ac:dyDescent="0.2">
      <c r="A1" s="3" t="s">
        <v>153</v>
      </c>
      <c r="E1" s="359" t="s">
        <v>342</v>
      </c>
      <c r="M1" s="4"/>
      <c r="N1" s="4"/>
      <c r="O1" s="4"/>
      <c r="P1" s="4"/>
      <c r="Q1" s="4"/>
      <c r="R1" s="4"/>
    </row>
    <row r="2" spans="1:18" s="5" customFormat="1" ht="11" x14ac:dyDescent="0.2">
      <c r="C2" s="115" t="s">
        <v>3</v>
      </c>
      <c r="D2" s="115">
        <v>10</v>
      </c>
      <c r="E2" s="115">
        <v>11</v>
      </c>
      <c r="F2" s="115">
        <v>12</v>
      </c>
      <c r="G2" s="115">
        <v>1</v>
      </c>
      <c r="H2" s="115">
        <v>2</v>
      </c>
      <c r="I2" s="115">
        <v>3</v>
      </c>
      <c r="J2" s="115">
        <v>4</v>
      </c>
      <c r="K2" s="115">
        <v>5</v>
      </c>
      <c r="L2" s="115">
        <v>6</v>
      </c>
      <c r="M2" s="115">
        <v>7</v>
      </c>
      <c r="N2" s="115">
        <v>8</v>
      </c>
      <c r="O2" s="115">
        <v>9</v>
      </c>
      <c r="P2" s="113" t="s">
        <v>237</v>
      </c>
      <c r="Q2" s="107"/>
      <c r="R2" s="107"/>
    </row>
    <row r="3" spans="1:18" s="5" customFormat="1" ht="11" x14ac:dyDescent="0.2">
      <c r="C3" s="6" t="s">
        <v>238</v>
      </c>
      <c r="D3" s="282">
        <v>1271</v>
      </c>
      <c r="E3" s="282">
        <v>1109</v>
      </c>
      <c r="F3" s="282">
        <v>1182</v>
      </c>
      <c r="G3" s="282">
        <v>1132</v>
      </c>
      <c r="H3" s="282">
        <v>1280</v>
      </c>
      <c r="I3" s="282">
        <v>3540</v>
      </c>
      <c r="J3" s="282">
        <v>2638</v>
      </c>
      <c r="K3" s="282">
        <v>1409</v>
      </c>
      <c r="L3" s="282">
        <v>1353</v>
      </c>
      <c r="M3" s="282">
        <v>1548</v>
      </c>
      <c r="N3" s="282">
        <v>1346</v>
      </c>
      <c r="O3" s="282">
        <v>1452</v>
      </c>
      <c r="P3" s="22">
        <f>SUM(D3:O3)</f>
        <v>19260</v>
      </c>
      <c r="Q3" s="107"/>
      <c r="R3" s="107"/>
    </row>
    <row r="4" spans="1:18" ht="11" x14ac:dyDescent="0.2">
      <c r="C4" s="7" t="s">
        <v>239</v>
      </c>
      <c r="D4" s="282">
        <v>1037</v>
      </c>
      <c r="E4" s="282">
        <v>961</v>
      </c>
      <c r="F4" s="282">
        <v>1043</v>
      </c>
      <c r="G4" s="282">
        <v>1146</v>
      </c>
      <c r="H4" s="282">
        <v>1381</v>
      </c>
      <c r="I4" s="282">
        <v>5157</v>
      </c>
      <c r="J4" s="282">
        <v>1875</v>
      </c>
      <c r="K4" s="282">
        <v>1440</v>
      </c>
      <c r="L4" s="282">
        <v>1283</v>
      </c>
      <c r="M4" s="282">
        <v>1326</v>
      </c>
      <c r="N4" s="282">
        <v>1094</v>
      </c>
      <c r="O4" s="282">
        <v>1229</v>
      </c>
      <c r="P4" s="22">
        <f>SUM(D4:O4)</f>
        <v>18972</v>
      </c>
      <c r="Q4" s="107"/>
      <c r="R4" s="107"/>
    </row>
    <row r="5" spans="1:18" ht="10.9" customHeight="1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1:18" ht="10.9" customHeigh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</row>
    <row r="7" spans="1:18" ht="11" x14ac:dyDescent="0.2">
      <c r="A7" s="107"/>
      <c r="B7" s="107"/>
      <c r="C7" s="94" t="s">
        <v>175</v>
      </c>
      <c r="D7" s="349">
        <v>1</v>
      </c>
      <c r="E7" s="349">
        <v>2</v>
      </c>
      <c r="F7" s="349">
        <v>3</v>
      </c>
      <c r="G7" s="349">
        <v>4</v>
      </c>
      <c r="H7" s="349">
        <v>5</v>
      </c>
      <c r="I7" s="349">
        <v>6</v>
      </c>
      <c r="J7" s="349">
        <v>7</v>
      </c>
      <c r="K7" s="349">
        <v>8</v>
      </c>
      <c r="L7" s="349">
        <v>9</v>
      </c>
      <c r="M7" s="349">
        <v>10</v>
      </c>
      <c r="N7" s="349">
        <v>11</v>
      </c>
      <c r="O7" s="349">
        <v>12</v>
      </c>
      <c r="P7" s="107"/>
      <c r="Q7" s="107"/>
      <c r="R7" s="107"/>
    </row>
    <row r="8" spans="1:18" ht="10.9" customHeight="1" x14ac:dyDescent="0.2">
      <c r="A8" s="107"/>
      <c r="B8" s="107"/>
      <c r="C8" s="115" t="s">
        <v>3</v>
      </c>
      <c r="D8" s="115">
        <v>3</v>
      </c>
      <c r="E8" s="115">
        <v>4</v>
      </c>
      <c r="F8" s="115">
        <v>7</v>
      </c>
      <c r="G8" s="115">
        <v>9</v>
      </c>
      <c r="H8" s="115">
        <v>5</v>
      </c>
      <c r="I8" s="115">
        <v>6</v>
      </c>
      <c r="J8" s="115">
        <v>8</v>
      </c>
      <c r="K8" s="115">
        <v>2</v>
      </c>
      <c r="L8" s="115">
        <v>10</v>
      </c>
      <c r="M8" s="115">
        <v>12</v>
      </c>
      <c r="N8" s="115">
        <v>1</v>
      </c>
      <c r="O8" s="115">
        <v>11</v>
      </c>
      <c r="P8" s="107"/>
      <c r="Q8" s="107"/>
      <c r="R8" s="107"/>
    </row>
    <row r="9" spans="1:18" ht="10.9" customHeight="1" x14ac:dyDescent="0.2">
      <c r="A9" s="107"/>
      <c r="B9" s="107"/>
      <c r="C9" s="6" t="s">
        <v>240</v>
      </c>
      <c r="D9" s="282">
        <v>3540</v>
      </c>
      <c r="E9" s="282">
        <v>2638</v>
      </c>
      <c r="F9" s="282">
        <v>1548</v>
      </c>
      <c r="G9" s="282">
        <v>1452</v>
      </c>
      <c r="H9" s="282">
        <v>1409</v>
      </c>
      <c r="I9" s="282">
        <v>1353</v>
      </c>
      <c r="J9" s="282">
        <v>1346</v>
      </c>
      <c r="K9" s="282">
        <v>1280</v>
      </c>
      <c r="L9" s="282">
        <v>1271</v>
      </c>
      <c r="M9" s="282">
        <v>1182</v>
      </c>
      <c r="N9" s="282">
        <v>1132</v>
      </c>
      <c r="O9" s="282">
        <v>1109</v>
      </c>
      <c r="P9" s="107"/>
      <c r="Q9" s="107"/>
      <c r="R9" s="107"/>
    </row>
    <row r="10" spans="1:18" ht="10.9" customHeight="1" x14ac:dyDescent="0.2">
      <c r="A10" s="107"/>
      <c r="B10" s="107"/>
      <c r="C10" s="115" t="s">
        <v>3</v>
      </c>
      <c r="D10" s="115">
        <v>3</v>
      </c>
      <c r="E10" s="115">
        <v>4</v>
      </c>
      <c r="F10" s="115">
        <v>5</v>
      </c>
      <c r="G10" s="115">
        <v>2</v>
      </c>
      <c r="H10" s="115">
        <v>7</v>
      </c>
      <c r="I10" s="115">
        <v>6</v>
      </c>
      <c r="J10" s="115">
        <v>9</v>
      </c>
      <c r="K10" s="115">
        <v>1</v>
      </c>
      <c r="L10" s="115">
        <v>8</v>
      </c>
      <c r="M10" s="115">
        <v>12</v>
      </c>
      <c r="N10" s="115">
        <v>10</v>
      </c>
      <c r="O10" s="115">
        <v>11</v>
      </c>
      <c r="P10" s="107"/>
      <c r="Q10" s="107"/>
      <c r="R10" s="107"/>
    </row>
    <row r="11" spans="1:18" ht="10.5" customHeight="1" x14ac:dyDescent="0.2">
      <c r="A11" s="107"/>
      <c r="B11" s="107"/>
      <c r="C11" s="7" t="s">
        <v>241</v>
      </c>
      <c r="D11" s="282">
        <v>5157</v>
      </c>
      <c r="E11" s="282">
        <v>1875</v>
      </c>
      <c r="F11" s="282">
        <v>1440</v>
      </c>
      <c r="G11" s="282">
        <v>1381</v>
      </c>
      <c r="H11" s="282">
        <v>1326</v>
      </c>
      <c r="I11" s="282">
        <v>1283</v>
      </c>
      <c r="J11" s="282">
        <v>1229</v>
      </c>
      <c r="K11" s="282">
        <v>1146</v>
      </c>
      <c r="L11" s="282">
        <v>1094</v>
      </c>
      <c r="M11" s="282">
        <v>1043</v>
      </c>
      <c r="N11" s="282">
        <v>1037</v>
      </c>
      <c r="O11" s="282">
        <v>961</v>
      </c>
      <c r="P11" s="107"/>
      <c r="Q11" s="107"/>
      <c r="R11" s="107"/>
    </row>
    <row r="12" spans="1:18" ht="10.9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0.9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</sheetData>
  <sortState xmlns:xlrd2="http://schemas.microsoft.com/office/spreadsheetml/2017/richdata2" columnSort="1" ref="C10:O11">
    <sortCondition descending="1" ref="C11:O11"/>
  </sortState>
  <dataConsolidate/>
  <phoneticPr fontId="4"/>
  <printOptions gridLinesSet="0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Header>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  <pageSetUpPr fitToPage="1"/>
  </sheetPr>
  <dimension ref="A1:AE77"/>
  <sheetViews>
    <sheetView topLeftCell="H1" zoomScaleNormal="100" workbookViewId="0">
      <selection activeCell="AE8" sqref="AE8"/>
    </sheetView>
  </sheetViews>
  <sheetFormatPr defaultColWidth="9" defaultRowHeight="12" x14ac:dyDescent="0.2"/>
  <cols>
    <col min="1" max="1" width="6.08984375" style="74" customWidth="1"/>
    <col min="2" max="2" width="9.36328125" style="73" customWidth="1"/>
    <col min="3" max="3" width="9.36328125" style="73" bestFit="1" customWidth="1"/>
    <col min="4" max="4" width="10.90625" style="74" bestFit="1" customWidth="1"/>
    <col min="5" max="5" width="9.36328125" style="74" bestFit="1" customWidth="1"/>
    <col min="6" max="9" width="9.453125" style="73" bestFit="1" customWidth="1"/>
    <col min="10" max="10" width="5.90625" style="73" customWidth="1"/>
    <col min="11" max="11" width="5.453125" style="86" customWidth="1"/>
    <col min="12" max="12" width="8.90625" style="86" bestFit="1" customWidth="1"/>
    <col min="13" max="13" width="8.36328125" style="86" bestFit="1" customWidth="1"/>
    <col min="14" max="14" width="7.08984375" style="86" bestFit="1" customWidth="1"/>
    <col min="15" max="15" width="9.26953125" style="86" bestFit="1" customWidth="1"/>
    <col min="16" max="16" width="7.90625" style="86" customWidth="1"/>
    <col min="17" max="17" width="4.90625" style="86" bestFit="1" customWidth="1"/>
    <col min="18" max="18" width="9" style="86"/>
    <col min="19" max="19" width="6.08984375" style="86" bestFit="1" customWidth="1"/>
    <col min="20" max="20" width="4.90625" style="86" bestFit="1" customWidth="1"/>
    <col min="21" max="21" width="9" style="86"/>
    <col min="22" max="22" width="6.08984375" style="86" bestFit="1" customWidth="1"/>
    <col min="23" max="23" width="4.90625" style="86" bestFit="1" customWidth="1"/>
    <col min="24" max="24" width="9" style="86"/>
    <col min="25" max="25" width="6" style="86" bestFit="1" customWidth="1"/>
    <col min="26" max="26" width="4" style="86" bestFit="1" customWidth="1"/>
    <col min="27" max="27" width="9" style="86"/>
    <col min="28" max="28" width="6" style="86" bestFit="1" customWidth="1"/>
    <col min="29" max="29" width="3.7265625" style="86" bestFit="1" customWidth="1"/>
    <col min="30" max="30" width="9" style="86"/>
    <col min="31" max="31" width="6.6328125" style="86" bestFit="1" customWidth="1"/>
    <col min="32" max="16384" width="9" style="73"/>
  </cols>
  <sheetData>
    <row r="1" spans="1:31" x14ac:dyDescent="0.2">
      <c r="A1" s="79" t="s">
        <v>174</v>
      </c>
      <c r="B1" s="79"/>
      <c r="D1" s="79" t="s">
        <v>397</v>
      </c>
      <c r="E1" s="360" t="s">
        <v>335</v>
      </c>
      <c r="F1" s="79"/>
      <c r="G1" s="79"/>
      <c r="H1" s="79"/>
      <c r="I1" s="79"/>
      <c r="K1" s="85" t="s">
        <v>172</v>
      </c>
      <c r="N1" s="87"/>
      <c r="O1" s="87"/>
      <c r="P1" s="88"/>
      <c r="Q1" s="89"/>
    </row>
    <row r="2" spans="1:31" ht="13.5" customHeight="1" x14ac:dyDescent="0.2">
      <c r="A2" s="80" t="s">
        <v>171</v>
      </c>
      <c r="B2" s="81"/>
      <c r="C2" s="480" t="s">
        <v>154</v>
      </c>
      <c r="D2" s="480"/>
      <c r="E2" s="480"/>
      <c r="F2" s="480" t="s">
        <v>159</v>
      </c>
      <c r="G2" s="480"/>
      <c r="H2" s="480"/>
      <c r="I2" s="480" t="s">
        <v>158</v>
      </c>
      <c r="K2" s="476" t="s">
        <v>150</v>
      </c>
      <c r="L2" s="476"/>
      <c r="M2" s="476"/>
      <c r="N2" s="476" t="s">
        <v>150</v>
      </c>
      <c r="O2" s="476"/>
      <c r="P2" s="476"/>
      <c r="Q2" s="476" t="s">
        <v>150</v>
      </c>
      <c r="R2" s="476"/>
      <c r="S2" s="476"/>
      <c r="T2" s="476" t="s">
        <v>151</v>
      </c>
      <c r="U2" s="476"/>
      <c r="V2" s="476"/>
      <c r="W2" s="476" t="s">
        <v>151</v>
      </c>
      <c r="X2" s="476"/>
      <c r="Y2" s="476"/>
      <c r="Z2" s="476" t="s">
        <v>151</v>
      </c>
      <c r="AA2" s="476"/>
      <c r="AB2" s="476"/>
      <c r="AC2" s="477" t="s">
        <v>173</v>
      </c>
      <c r="AD2" s="477"/>
      <c r="AE2" s="477"/>
    </row>
    <row r="3" spans="1:31" ht="13.5" customHeight="1" x14ac:dyDescent="0.2">
      <c r="A3" s="79"/>
      <c r="B3" s="82"/>
      <c r="C3" s="147" t="s">
        <v>155</v>
      </c>
      <c r="D3" s="147" t="s">
        <v>156</v>
      </c>
      <c r="E3" s="147" t="s">
        <v>157</v>
      </c>
      <c r="F3" s="147" t="s">
        <v>155</v>
      </c>
      <c r="G3" s="147" t="s">
        <v>156</v>
      </c>
      <c r="H3" s="147" t="s">
        <v>157</v>
      </c>
      <c r="I3" s="481"/>
      <c r="K3" s="476" t="s">
        <v>42</v>
      </c>
      <c r="L3" s="476"/>
      <c r="M3" s="476"/>
      <c r="N3" s="476" t="s">
        <v>67</v>
      </c>
      <c r="O3" s="476"/>
      <c r="P3" s="476"/>
      <c r="Q3" s="476" t="s">
        <v>68</v>
      </c>
      <c r="R3" s="476"/>
      <c r="S3" s="476"/>
      <c r="T3" s="476" t="s">
        <v>42</v>
      </c>
      <c r="U3" s="476"/>
      <c r="V3" s="476"/>
      <c r="W3" s="476" t="s">
        <v>67</v>
      </c>
      <c r="X3" s="476"/>
      <c r="Y3" s="476"/>
      <c r="Z3" s="476" t="s">
        <v>68</v>
      </c>
      <c r="AA3" s="476"/>
      <c r="AB3" s="476"/>
      <c r="AC3" s="477"/>
      <c r="AD3" s="477"/>
      <c r="AE3" s="477"/>
    </row>
    <row r="4" spans="1:31" x14ac:dyDescent="0.2">
      <c r="A4" s="83">
        <v>1</v>
      </c>
      <c r="B4" s="145" t="s">
        <v>96</v>
      </c>
      <c r="C4" s="289">
        <v>37.719071544024601</v>
      </c>
      <c r="D4" s="290">
        <v>10.5741306128528</v>
      </c>
      <c r="E4" s="291">
        <v>27.144940931171799</v>
      </c>
      <c r="F4" s="289">
        <v>35.4150149150434</v>
      </c>
      <c r="G4" s="291">
        <v>9.5359910290722993</v>
      </c>
      <c r="H4" s="292">
        <v>25.879023885971101</v>
      </c>
      <c r="I4" s="293">
        <v>2.3040566289812001</v>
      </c>
      <c r="K4" s="90">
        <v>1</v>
      </c>
      <c r="L4" s="138" t="s">
        <v>164</v>
      </c>
      <c r="M4" s="294">
        <v>60.713911860148599</v>
      </c>
      <c r="N4" s="90">
        <v>1</v>
      </c>
      <c r="O4" s="139" t="s">
        <v>164</v>
      </c>
      <c r="P4" s="78">
        <v>29.938239296556102</v>
      </c>
      <c r="Q4" s="90">
        <v>1</v>
      </c>
      <c r="R4" s="139" t="s">
        <v>119</v>
      </c>
      <c r="S4" s="294">
        <v>43.021403616796299</v>
      </c>
      <c r="T4" s="90">
        <v>1</v>
      </c>
      <c r="U4" s="139" t="s">
        <v>162</v>
      </c>
      <c r="V4" s="140">
        <v>52.628354368337199</v>
      </c>
      <c r="W4" s="90">
        <v>1</v>
      </c>
      <c r="X4" s="139" t="s">
        <v>164</v>
      </c>
      <c r="Y4" s="140">
        <v>24.390243902439</v>
      </c>
      <c r="Z4" s="90">
        <v>1</v>
      </c>
      <c r="AA4" s="139" t="s">
        <v>119</v>
      </c>
      <c r="AB4" s="140">
        <v>39.527755096577302</v>
      </c>
      <c r="AC4" s="90">
        <v>1</v>
      </c>
      <c r="AD4" s="139" t="s">
        <v>163</v>
      </c>
      <c r="AE4" s="295">
        <v>11.689508234481201</v>
      </c>
    </row>
    <row r="5" spans="1:31" x14ac:dyDescent="0.2">
      <c r="A5" s="83">
        <v>2</v>
      </c>
      <c r="B5" s="145" t="s">
        <v>117</v>
      </c>
      <c r="C5" s="296">
        <v>24.213075060532699</v>
      </c>
      <c r="D5" s="297">
        <v>5.7932024033719003</v>
      </c>
      <c r="E5" s="142">
        <v>18.419872657160798</v>
      </c>
      <c r="F5" s="296">
        <v>26.688189400053801</v>
      </c>
      <c r="G5" s="142">
        <v>6.1608824320688997</v>
      </c>
      <c r="H5" s="298">
        <v>20.527306967984899</v>
      </c>
      <c r="I5" s="299">
        <v>-2.4751143395211002</v>
      </c>
      <c r="K5" s="90">
        <v>2</v>
      </c>
      <c r="L5" s="139" t="s">
        <v>162</v>
      </c>
      <c r="M5" s="294">
        <v>55.140301433647799</v>
      </c>
      <c r="N5" s="90">
        <v>2</v>
      </c>
      <c r="O5" s="139" t="s">
        <v>162</v>
      </c>
      <c r="P5" s="78">
        <v>24.384266633990901</v>
      </c>
      <c r="Q5" s="90">
        <v>2</v>
      </c>
      <c r="R5" s="139" t="s">
        <v>116</v>
      </c>
      <c r="S5" s="294">
        <v>32.209302325581397</v>
      </c>
      <c r="T5" s="90">
        <v>2</v>
      </c>
      <c r="U5" s="139" t="s">
        <v>116</v>
      </c>
      <c r="V5" s="140">
        <v>52.034883720930203</v>
      </c>
      <c r="W5" s="90">
        <v>2</v>
      </c>
      <c r="X5" s="139" t="s">
        <v>162</v>
      </c>
      <c r="Y5" s="140">
        <v>23.158926602132102</v>
      </c>
      <c r="Z5" s="90">
        <v>2</v>
      </c>
      <c r="AA5" s="139" t="s">
        <v>163</v>
      </c>
      <c r="AB5" s="140">
        <v>35.471611194287703</v>
      </c>
      <c r="AC5" s="90">
        <v>2</v>
      </c>
      <c r="AD5" s="139" t="s">
        <v>164</v>
      </c>
      <c r="AE5" s="295">
        <v>9.2117659374018999</v>
      </c>
    </row>
    <row r="6" spans="1:31" x14ac:dyDescent="0.2">
      <c r="A6" s="83">
        <v>3</v>
      </c>
      <c r="B6" s="145" t="s">
        <v>119</v>
      </c>
      <c r="C6" s="296">
        <v>53.582662936538703</v>
      </c>
      <c r="D6" s="297">
        <v>10.561259319742501</v>
      </c>
      <c r="E6" s="142">
        <v>43.021403616796299</v>
      </c>
      <c r="F6" s="296">
        <v>50.557511344318499</v>
      </c>
      <c r="G6" s="142">
        <v>11.029756247741201</v>
      </c>
      <c r="H6" s="298">
        <v>39.527755096577302</v>
      </c>
      <c r="I6" s="299">
        <v>3.0251515922203001</v>
      </c>
      <c r="K6" s="90">
        <v>3</v>
      </c>
      <c r="L6" s="139" t="s">
        <v>163</v>
      </c>
      <c r="M6" s="294">
        <v>54.934930323620897</v>
      </c>
      <c r="N6" s="90">
        <v>3</v>
      </c>
      <c r="O6" s="139" t="s">
        <v>93</v>
      </c>
      <c r="P6" s="78">
        <v>24.069461579645701</v>
      </c>
      <c r="Q6" s="90">
        <v>3</v>
      </c>
      <c r="R6" s="139" t="s">
        <v>96</v>
      </c>
      <c r="S6" s="294">
        <v>27.144940931171799</v>
      </c>
      <c r="T6" s="90">
        <v>3</v>
      </c>
      <c r="U6" s="139" t="s">
        <v>164</v>
      </c>
      <c r="V6" s="140">
        <v>51.502145922746799</v>
      </c>
      <c r="W6" s="90">
        <v>3</v>
      </c>
      <c r="X6" s="139" t="s">
        <v>167</v>
      </c>
      <c r="Y6" s="140">
        <v>22.677271958030101</v>
      </c>
      <c r="Z6" s="90">
        <v>3</v>
      </c>
      <c r="AA6" s="139" t="s">
        <v>116</v>
      </c>
      <c r="AB6" s="140">
        <v>30</v>
      </c>
      <c r="AC6" s="90">
        <v>3</v>
      </c>
      <c r="AD6" s="139" t="s">
        <v>120</v>
      </c>
      <c r="AE6" s="295">
        <v>6.7324252387661998</v>
      </c>
    </row>
    <row r="7" spans="1:31" x14ac:dyDescent="0.2">
      <c r="A7" s="83">
        <v>4</v>
      </c>
      <c r="B7" s="145" t="s">
        <v>116</v>
      </c>
      <c r="C7" s="296">
        <v>45.8720930232558</v>
      </c>
      <c r="D7" s="297">
        <v>13.662790697674399</v>
      </c>
      <c r="E7" s="142">
        <v>32.209302325581397</v>
      </c>
      <c r="F7" s="296">
        <v>52.034883720930203</v>
      </c>
      <c r="G7" s="142">
        <v>22.0348837209302</v>
      </c>
      <c r="H7" s="298">
        <v>30</v>
      </c>
      <c r="I7" s="299">
        <v>-6.1627906976744002</v>
      </c>
      <c r="K7" s="90">
        <v>4</v>
      </c>
      <c r="L7" s="139" t="s">
        <v>119</v>
      </c>
      <c r="M7" s="294">
        <v>53.582662936538703</v>
      </c>
      <c r="N7" s="90">
        <v>4</v>
      </c>
      <c r="O7" s="139" t="s">
        <v>168</v>
      </c>
      <c r="P7" s="78">
        <v>24.012638230647699</v>
      </c>
      <c r="Q7" s="90">
        <v>4</v>
      </c>
      <c r="R7" s="138" t="s">
        <v>118</v>
      </c>
      <c r="S7" s="294">
        <v>22.838855870719001</v>
      </c>
      <c r="T7" s="90">
        <v>4</v>
      </c>
      <c r="U7" s="139" t="s">
        <v>119</v>
      </c>
      <c r="V7" s="140">
        <v>50.557511344318499</v>
      </c>
      <c r="W7" s="90">
        <v>4</v>
      </c>
      <c r="X7" s="139" t="s">
        <v>116</v>
      </c>
      <c r="Y7" s="140">
        <v>22.0348837209302</v>
      </c>
      <c r="Z7" s="90">
        <v>3</v>
      </c>
      <c r="AA7" s="139" t="s">
        <v>162</v>
      </c>
      <c r="AB7" s="140">
        <v>29.469427766205101</v>
      </c>
      <c r="AC7" s="90">
        <v>4</v>
      </c>
      <c r="AD7" s="138" t="s">
        <v>160</v>
      </c>
      <c r="AE7" s="295">
        <v>3.4190817323346998</v>
      </c>
    </row>
    <row r="8" spans="1:31" ht="12.5" thickBot="1" x14ac:dyDescent="0.25">
      <c r="A8" s="83">
        <v>5</v>
      </c>
      <c r="B8" s="145" t="s">
        <v>118</v>
      </c>
      <c r="C8" s="296">
        <v>32.081734878451201</v>
      </c>
      <c r="D8" s="297">
        <v>9.2428790077321992</v>
      </c>
      <c r="E8" s="142">
        <v>22.838855870719001</v>
      </c>
      <c r="F8" s="296">
        <v>34.864537160349002</v>
      </c>
      <c r="G8" s="142">
        <v>10.5348943528991</v>
      </c>
      <c r="H8" s="298">
        <v>24.32964280745</v>
      </c>
      <c r="I8" s="299">
        <v>-2.7828022818978999</v>
      </c>
      <c r="K8" s="93">
        <v>5</v>
      </c>
      <c r="L8" s="300" t="s">
        <v>116</v>
      </c>
      <c r="M8" s="294">
        <v>45.8720930232558</v>
      </c>
      <c r="N8" s="93">
        <v>5</v>
      </c>
      <c r="O8" s="300" t="s">
        <v>161</v>
      </c>
      <c r="P8" s="301">
        <v>21.900494850876001</v>
      </c>
      <c r="Q8" s="90">
        <v>5</v>
      </c>
      <c r="R8" s="139" t="s">
        <v>117</v>
      </c>
      <c r="S8" s="302">
        <v>18.419872657160798</v>
      </c>
      <c r="T8" s="90">
        <v>5</v>
      </c>
      <c r="U8" s="300" t="s">
        <v>163</v>
      </c>
      <c r="V8" s="303">
        <v>43.245422089139701</v>
      </c>
      <c r="W8" s="90">
        <v>5</v>
      </c>
      <c r="X8" s="300" t="s">
        <v>168</v>
      </c>
      <c r="Y8" s="303">
        <v>21.063717746182199</v>
      </c>
      <c r="Z8" s="90">
        <v>5</v>
      </c>
      <c r="AA8" s="300" t="s">
        <v>164</v>
      </c>
      <c r="AB8" s="303">
        <v>27.111902020307799</v>
      </c>
      <c r="AC8" s="90">
        <v>5</v>
      </c>
      <c r="AD8" s="300" t="s">
        <v>168</v>
      </c>
      <c r="AE8" s="304">
        <v>3.3701948393892001</v>
      </c>
    </row>
    <row r="9" spans="1:31" x14ac:dyDescent="0.2">
      <c r="A9" s="83">
        <v>6</v>
      </c>
      <c r="B9" s="145" t="s">
        <v>115</v>
      </c>
      <c r="C9" s="296">
        <v>31.415871919906799</v>
      </c>
      <c r="D9" s="297">
        <v>14.1975575022656</v>
      </c>
      <c r="E9" s="142">
        <v>17.218314417641199</v>
      </c>
      <c r="F9" s="296">
        <v>35.644931601432702</v>
      </c>
      <c r="G9" s="142">
        <v>16.700470375005398</v>
      </c>
      <c r="H9" s="298">
        <v>18.9444612264273</v>
      </c>
      <c r="I9" s="299">
        <v>-4.2290596815259001</v>
      </c>
      <c r="K9" s="91">
        <v>6</v>
      </c>
      <c r="L9" s="139" t="s">
        <v>161</v>
      </c>
      <c r="M9" s="305">
        <v>41.126120101645</v>
      </c>
      <c r="N9" s="91">
        <v>6</v>
      </c>
      <c r="O9" s="139" t="s">
        <v>120</v>
      </c>
      <c r="P9" s="78">
        <v>17.183341161734798</v>
      </c>
      <c r="Q9" s="127">
        <v>6</v>
      </c>
      <c r="R9" s="306" t="s">
        <v>115</v>
      </c>
      <c r="S9" s="294">
        <v>17.218314417641199</v>
      </c>
      <c r="T9" s="127">
        <v>6</v>
      </c>
      <c r="U9" s="139" t="s">
        <v>161</v>
      </c>
      <c r="V9" s="140">
        <v>40.9923766216397</v>
      </c>
      <c r="W9" s="127">
        <v>6</v>
      </c>
      <c r="X9" s="139" t="s">
        <v>93</v>
      </c>
      <c r="Y9" s="140">
        <v>20.973486347447601</v>
      </c>
      <c r="Z9" s="127">
        <v>6</v>
      </c>
      <c r="AA9" s="139" t="s">
        <v>96</v>
      </c>
      <c r="AB9" s="140">
        <v>25.879023885971101</v>
      </c>
      <c r="AC9" s="127">
        <v>6</v>
      </c>
      <c r="AD9" s="139" t="s">
        <v>119</v>
      </c>
      <c r="AE9" s="295">
        <v>3.0251515922203001</v>
      </c>
    </row>
    <row r="10" spans="1:31" x14ac:dyDescent="0.2">
      <c r="A10" s="83">
        <v>7</v>
      </c>
      <c r="B10" s="145" t="s">
        <v>97</v>
      </c>
      <c r="C10" s="296">
        <v>28.370934882668099</v>
      </c>
      <c r="D10" s="297">
        <v>13.544103221912</v>
      </c>
      <c r="E10" s="142">
        <v>14.826831660756101</v>
      </c>
      <c r="F10" s="296">
        <v>32.6341205764733</v>
      </c>
      <c r="G10" s="142">
        <v>16.109560099600099</v>
      </c>
      <c r="H10" s="298">
        <v>16.524560476873202</v>
      </c>
      <c r="I10" s="299">
        <v>-4.2631856938052</v>
      </c>
      <c r="K10" s="91">
        <v>7</v>
      </c>
      <c r="L10" s="139" t="s">
        <v>168</v>
      </c>
      <c r="M10" s="294">
        <v>38.862559241706201</v>
      </c>
      <c r="N10" s="91">
        <v>7</v>
      </c>
      <c r="O10" s="139" t="s">
        <v>167</v>
      </c>
      <c r="P10" s="78">
        <v>16.923337282112001</v>
      </c>
      <c r="Q10" s="91">
        <v>7</v>
      </c>
      <c r="R10" s="139" t="s">
        <v>97</v>
      </c>
      <c r="S10" s="294">
        <v>14.826831660756101</v>
      </c>
      <c r="T10" s="91">
        <v>7</v>
      </c>
      <c r="U10" s="138" t="s">
        <v>93</v>
      </c>
      <c r="V10" s="140">
        <v>38.478549314462597</v>
      </c>
      <c r="W10" s="91">
        <v>7</v>
      </c>
      <c r="X10" s="139" t="s">
        <v>161</v>
      </c>
      <c r="Y10" s="140">
        <v>20.462752440818502</v>
      </c>
      <c r="Z10" s="91">
        <v>7</v>
      </c>
      <c r="AA10" s="139" t="s">
        <v>118</v>
      </c>
      <c r="AB10" s="140">
        <v>24.32964280745</v>
      </c>
      <c r="AC10" s="91">
        <v>7</v>
      </c>
      <c r="AD10" s="139" t="s">
        <v>162</v>
      </c>
      <c r="AE10" s="295">
        <v>2.5119470653106002</v>
      </c>
    </row>
    <row r="11" spans="1:31" x14ac:dyDescent="0.2">
      <c r="A11" s="83">
        <v>8</v>
      </c>
      <c r="B11" s="145" t="s">
        <v>93</v>
      </c>
      <c r="C11" s="296">
        <v>38.5716613515212</v>
      </c>
      <c r="D11" s="297">
        <v>24.069461579645701</v>
      </c>
      <c r="E11" s="142">
        <v>14.5021997718755</v>
      </c>
      <c r="F11" s="296">
        <v>38.478549314462597</v>
      </c>
      <c r="G11" s="142">
        <v>20.973486347447601</v>
      </c>
      <c r="H11" s="298">
        <v>17.5050629670151</v>
      </c>
      <c r="I11" s="299">
        <v>9.3112037058599995E-2</v>
      </c>
      <c r="K11" s="91">
        <v>8</v>
      </c>
      <c r="L11" s="139" t="s">
        <v>93</v>
      </c>
      <c r="M11" s="294">
        <v>38.5716613515212</v>
      </c>
      <c r="N11" s="91">
        <v>8</v>
      </c>
      <c r="O11" s="139" t="s">
        <v>169</v>
      </c>
      <c r="P11" s="78">
        <v>15.509887553315201</v>
      </c>
      <c r="Q11" s="91">
        <v>8</v>
      </c>
      <c r="R11" s="139" t="s">
        <v>93</v>
      </c>
      <c r="S11" s="294">
        <v>14.5021997718755</v>
      </c>
      <c r="T11" s="91">
        <v>8</v>
      </c>
      <c r="U11" s="139" t="s">
        <v>170</v>
      </c>
      <c r="V11" s="140">
        <v>36.1204013377926</v>
      </c>
      <c r="W11" s="91">
        <v>8</v>
      </c>
      <c r="X11" s="139" t="s">
        <v>165</v>
      </c>
      <c r="Y11" s="140">
        <v>17.090620031796501</v>
      </c>
      <c r="Z11" s="91">
        <v>8</v>
      </c>
      <c r="AA11" s="139" t="s">
        <v>161</v>
      </c>
      <c r="AB11" s="140">
        <v>20.529624180821202</v>
      </c>
      <c r="AC11" s="91">
        <v>8</v>
      </c>
      <c r="AD11" s="139" t="s">
        <v>96</v>
      </c>
      <c r="AE11" s="295">
        <v>2.3040566289812001</v>
      </c>
    </row>
    <row r="12" spans="1:31" x14ac:dyDescent="0.2">
      <c r="A12" s="83">
        <v>9</v>
      </c>
      <c r="B12" s="145" t="s">
        <v>160</v>
      </c>
      <c r="C12" s="296">
        <v>36.225985021165698</v>
      </c>
      <c r="D12" s="297">
        <v>13.8798436991208</v>
      </c>
      <c r="E12" s="142">
        <v>22.3461413220449</v>
      </c>
      <c r="F12" s="296">
        <v>32.806903288831002</v>
      </c>
      <c r="G12" s="142">
        <v>15.4672745034191</v>
      </c>
      <c r="H12" s="298">
        <v>17.3396287854119</v>
      </c>
      <c r="I12" s="299">
        <v>3.4190817323346998</v>
      </c>
      <c r="K12" s="91">
        <v>9</v>
      </c>
      <c r="L12" s="139" t="s">
        <v>120</v>
      </c>
      <c r="M12" s="294">
        <v>38.476593079693103</v>
      </c>
      <c r="N12" s="91">
        <v>9</v>
      </c>
      <c r="O12" s="139" t="s">
        <v>115</v>
      </c>
      <c r="P12" s="78">
        <v>14.1975575022656</v>
      </c>
      <c r="Q12" s="91">
        <v>9</v>
      </c>
      <c r="R12" s="139" t="s">
        <v>160</v>
      </c>
      <c r="S12" s="294">
        <v>22.3461413220449</v>
      </c>
      <c r="T12" s="91">
        <v>9</v>
      </c>
      <c r="U12" s="139" t="s">
        <v>167</v>
      </c>
      <c r="V12" s="140">
        <v>35.708241665256402</v>
      </c>
      <c r="W12" s="91">
        <v>9</v>
      </c>
      <c r="X12" s="139" t="s">
        <v>115</v>
      </c>
      <c r="Y12" s="140">
        <v>16.700470375005398</v>
      </c>
      <c r="Z12" s="91">
        <v>9</v>
      </c>
      <c r="AA12" s="139" t="s">
        <v>117</v>
      </c>
      <c r="AB12" s="140">
        <v>20.527306967984899</v>
      </c>
      <c r="AC12" s="91">
        <v>9</v>
      </c>
      <c r="AD12" s="139" t="s">
        <v>161</v>
      </c>
      <c r="AE12" s="295">
        <v>0.13374348000530001</v>
      </c>
    </row>
    <row r="13" spans="1:31" x14ac:dyDescent="0.2">
      <c r="A13" s="83">
        <v>10</v>
      </c>
      <c r="B13" s="145" t="s">
        <v>161</v>
      </c>
      <c r="C13" s="296">
        <v>41.126120101645</v>
      </c>
      <c r="D13" s="297">
        <v>21.900494850876001</v>
      </c>
      <c r="E13" s="142">
        <v>19.225625250768999</v>
      </c>
      <c r="F13" s="296">
        <v>40.9923766216397</v>
      </c>
      <c r="G13" s="142">
        <v>20.462752440818502</v>
      </c>
      <c r="H13" s="298">
        <v>20.529624180821202</v>
      </c>
      <c r="I13" s="299">
        <v>0.13374348000530001</v>
      </c>
      <c r="K13" s="91">
        <v>10</v>
      </c>
      <c r="L13" s="139" t="s">
        <v>96</v>
      </c>
      <c r="M13" s="294">
        <v>37.719071544024601</v>
      </c>
      <c r="N13" s="91">
        <v>10</v>
      </c>
      <c r="O13" s="139" t="s">
        <v>160</v>
      </c>
      <c r="P13" s="78">
        <v>13.8798436991208</v>
      </c>
      <c r="Q13" s="91">
        <v>10</v>
      </c>
      <c r="R13" s="139" t="s">
        <v>161</v>
      </c>
      <c r="S13" s="294">
        <v>19.225625250768999</v>
      </c>
      <c r="T13" s="91">
        <v>10</v>
      </c>
      <c r="U13" s="139" t="s">
        <v>115</v>
      </c>
      <c r="V13" s="140">
        <v>35.644931601432702</v>
      </c>
      <c r="W13" s="91">
        <v>10</v>
      </c>
      <c r="X13" s="139" t="s">
        <v>97</v>
      </c>
      <c r="Y13" s="140">
        <v>16.109560099600099</v>
      </c>
      <c r="Z13" s="91">
        <v>10</v>
      </c>
      <c r="AA13" s="138" t="s">
        <v>170</v>
      </c>
      <c r="AB13" s="140">
        <v>20.066889632106999</v>
      </c>
      <c r="AC13" s="91">
        <v>10</v>
      </c>
      <c r="AD13" s="139" t="s">
        <v>93</v>
      </c>
      <c r="AE13" s="295">
        <v>9.3112037058599995E-2</v>
      </c>
    </row>
    <row r="14" spans="1:31" ht="12" customHeight="1" x14ac:dyDescent="0.2">
      <c r="A14" s="83">
        <v>11</v>
      </c>
      <c r="B14" s="348" t="s">
        <v>162</v>
      </c>
      <c r="C14" s="296">
        <v>55.140301433647799</v>
      </c>
      <c r="D14" s="297">
        <v>24.384266633990901</v>
      </c>
      <c r="E14" s="142">
        <v>30.756034799656899</v>
      </c>
      <c r="F14" s="296">
        <v>52.628354368337199</v>
      </c>
      <c r="G14" s="142">
        <v>23.158926602132102</v>
      </c>
      <c r="H14" s="298">
        <v>29.469427766205101</v>
      </c>
      <c r="I14" s="299">
        <v>2.5119470653106002</v>
      </c>
      <c r="K14" s="91">
        <v>11</v>
      </c>
      <c r="L14" s="139" t="s">
        <v>160</v>
      </c>
      <c r="M14" s="294">
        <v>36.225985021165698</v>
      </c>
      <c r="N14" s="91">
        <v>11</v>
      </c>
      <c r="O14" s="139" t="s">
        <v>116</v>
      </c>
      <c r="P14" s="78">
        <v>13.662790697674399</v>
      </c>
      <c r="Q14" s="91">
        <v>11</v>
      </c>
      <c r="R14" s="139" t="s">
        <v>162</v>
      </c>
      <c r="S14" s="294">
        <v>30.756034799656899</v>
      </c>
      <c r="T14" s="91">
        <v>11</v>
      </c>
      <c r="U14" s="139" t="s">
        <v>168</v>
      </c>
      <c r="V14" s="140">
        <v>35.492364402317001</v>
      </c>
      <c r="W14" s="91">
        <v>11</v>
      </c>
      <c r="X14" s="139" t="s">
        <v>170</v>
      </c>
      <c r="Y14" s="140">
        <v>16.053511705685601</v>
      </c>
      <c r="Z14" s="91">
        <v>11</v>
      </c>
      <c r="AA14" s="139" t="s">
        <v>115</v>
      </c>
      <c r="AB14" s="140">
        <v>18.9444612264273</v>
      </c>
      <c r="AC14" s="91">
        <v>11</v>
      </c>
      <c r="AD14" s="139" t="s">
        <v>169</v>
      </c>
      <c r="AE14" s="295">
        <v>-1.0663047692904</v>
      </c>
    </row>
    <row r="15" spans="1:31" x14ac:dyDescent="0.2">
      <c r="A15" s="83">
        <v>12</v>
      </c>
      <c r="B15" s="145" t="s">
        <v>163</v>
      </c>
      <c r="C15" s="296">
        <v>54.934930323620897</v>
      </c>
      <c r="D15" s="297">
        <v>13.129102844638901</v>
      </c>
      <c r="E15" s="142">
        <v>41.805827478981897</v>
      </c>
      <c r="F15" s="296">
        <v>43.245422089139701</v>
      </c>
      <c r="G15" s="142">
        <v>7.7738108948519997</v>
      </c>
      <c r="H15" s="298">
        <v>35.471611194287703</v>
      </c>
      <c r="I15" s="299">
        <v>11.689508234481201</v>
      </c>
      <c r="K15" s="91">
        <v>12</v>
      </c>
      <c r="L15" s="139" t="s">
        <v>169</v>
      </c>
      <c r="M15" s="294">
        <v>32.667700659170201</v>
      </c>
      <c r="N15" s="91">
        <v>12</v>
      </c>
      <c r="O15" s="139" t="s">
        <v>97</v>
      </c>
      <c r="P15" s="78">
        <v>13.544103221912</v>
      </c>
      <c r="Q15" s="91">
        <v>12</v>
      </c>
      <c r="R15" s="139" t="s">
        <v>163</v>
      </c>
      <c r="S15" s="294">
        <v>41.805827478981897</v>
      </c>
      <c r="T15" s="91">
        <v>12</v>
      </c>
      <c r="U15" s="139" t="s">
        <v>96</v>
      </c>
      <c r="V15" s="140">
        <v>35.4150149150434</v>
      </c>
      <c r="W15" s="91">
        <v>12</v>
      </c>
      <c r="X15" s="139" t="s">
        <v>169</v>
      </c>
      <c r="Y15" s="140">
        <v>15.7522295463358</v>
      </c>
      <c r="Z15" s="91">
        <v>12</v>
      </c>
      <c r="AA15" s="139" t="s">
        <v>166</v>
      </c>
      <c r="AB15" s="140">
        <v>18.5729334146477</v>
      </c>
      <c r="AC15" s="91">
        <v>12</v>
      </c>
      <c r="AD15" s="139" t="s">
        <v>117</v>
      </c>
      <c r="AE15" s="295">
        <v>-2.4751143395211002</v>
      </c>
    </row>
    <row r="16" spans="1:31" x14ac:dyDescent="0.2">
      <c r="A16" s="83">
        <v>13</v>
      </c>
      <c r="B16" s="145" t="s">
        <v>164</v>
      </c>
      <c r="C16" s="296">
        <v>60.713911860148599</v>
      </c>
      <c r="D16" s="297">
        <v>29.938239296556102</v>
      </c>
      <c r="E16" s="142">
        <v>30.7756725635926</v>
      </c>
      <c r="F16" s="296">
        <v>51.502145922746799</v>
      </c>
      <c r="G16" s="142">
        <v>24.390243902439</v>
      </c>
      <c r="H16" s="298">
        <v>27.111902020307799</v>
      </c>
      <c r="I16" s="299">
        <v>9.2117659374018999</v>
      </c>
      <c r="K16" s="91">
        <v>13</v>
      </c>
      <c r="L16" s="139" t="s">
        <v>118</v>
      </c>
      <c r="M16" s="294">
        <v>32.081734878451201</v>
      </c>
      <c r="N16" s="91">
        <v>13</v>
      </c>
      <c r="O16" s="139" t="s">
        <v>163</v>
      </c>
      <c r="P16" s="78">
        <v>13.129102844638901</v>
      </c>
      <c r="Q16" s="91">
        <v>13</v>
      </c>
      <c r="R16" s="139" t="s">
        <v>164</v>
      </c>
      <c r="S16" s="294">
        <v>30.7756725635926</v>
      </c>
      <c r="T16" s="91">
        <v>13</v>
      </c>
      <c r="U16" s="139" t="s">
        <v>118</v>
      </c>
      <c r="V16" s="140">
        <v>34.864537160349002</v>
      </c>
      <c r="W16" s="91">
        <v>13</v>
      </c>
      <c r="X16" s="139" t="s">
        <v>160</v>
      </c>
      <c r="Y16" s="140">
        <v>15.4672745034191</v>
      </c>
      <c r="Z16" s="91">
        <v>13</v>
      </c>
      <c r="AA16" s="139" t="s">
        <v>120</v>
      </c>
      <c r="AB16" s="140">
        <v>18.514169406607198</v>
      </c>
      <c r="AC16" s="91">
        <v>13</v>
      </c>
      <c r="AD16" s="139" t="s">
        <v>118</v>
      </c>
      <c r="AE16" s="295">
        <v>-2.7828022818978999</v>
      </c>
    </row>
    <row r="17" spans="1:31" x14ac:dyDescent="0.2">
      <c r="A17" s="83">
        <v>14</v>
      </c>
      <c r="B17" s="145" t="s">
        <v>120</v>
      </c>
      <c r="C17" s="296">
        <v>38.476593079693103</v>
      </c>
      <c r="D17" s="297">
        <v>17.183341161734798</v>
      </c>
      <c r="E17" s="142">
        <v>21.293251917958401</v>
      </c>
      <c r="F17" s="296">
        <v>31.744167840926899</v>
      </c>
      <c r="G17" s="142">
        <v>13.2299984343197</v>
      </c>
      <c r="H17" s="298">
        <v>18.514169406607198</v>
      </c>
      <c r="I17" s="299">
        <v>6.7324252387661998</v>
      </c>
      <c r="K17" s="91">
        <v>14</v>
      </c>
      <c r="L17" s="139" t="s">
        <v>115</v>
      </c>
      <c r="M17" s="294">
        <v>31.415871919906799</v>
      </c>
      <c r="N17" s="91">
        <v>14</v>
      </c>
      <c r="O17" s="139" t="s">
        <v>165</v>
      </c>
      <c r="P17" s="78">
        <v>10.731319554849</v>
      </c>
      <c r="Q17" s="91">
        <v>14</v>
      </c>
      <c r="R17" s="139" t="s">
        <v>120</v>
      </c>
      <c r="S17" s="294">
        <v>21.293251917958401</v>
      </c>
      <c r="T17" s="91">
        <v>14</v>
      </c>
      <c r="U17" s="139" t="s">
        <v>169</v>
      </c>
      <c r="V17" s="140">
        <v>33.734005428460598</v>
      </c>
      <c r="W17" s="91">
        <v>14</v>
      </c>
      <c r="X17" s="139" t="s">
        <v>120</v>
      </c>
      <c r="Y17" s="140">
        <v>13.2299984343197</v>
      </c>
      <c r="Z17" s="91">
        <v>14</v>
      </c>
      <c r="AA17" s="139" t="s">
        <v>169</v>
      </c>
      <c r="AB17" s="140">
        <v>17.9817758821249</v>
      </c>
      <c r="AC17" s="91">
        <v>14</v>
      </c>
      <c r="AD17" s="139" t="s">
        <v>166</v>
      </c>
      <c r="AE17" s="295">
        <v>-3.8809114597771002</v>
      </c>
    </row>
    <row r="18" spans="1:31" ht="12.5" thickBot="1" x14ac:dyDescent="0.25">
      <c r="A18" s="83">
        <v>15</v>
      </c>
      <c r="B18" s="145" t="s">
        <v>165</v>
      </c>
      <c r="C18" s="296">
        <v>22.257551669316399</v>
      </c>
      <c r="D18" s="297">
        <v>10.731319554849</v>
      </c>
      <c r="E18" s="142">
        <v>11.526232114467399</v>
      </c>
      <c r="F18" s="296">
        <v>31.995230524642299</v>
      </c>
      <c r="G18" s="142">
        <v>17.090620031796501</v>
      </c>
      <c r="H18" s="298">
        <v>14.9046104928458</v>
      </c>
      <c r="I18" s="299">
        <v>-9.7376788553258997</v>
      </c>
      <c r="K18" s="92">
        <v>15</v>
      </c>
      <c r="L18" s="300" t="s">
        <v>97</v>
      </c>
      <c r="M18" s="294">
        <v>28.370934882668099</v>
      </c>
      <c r="N18" s="92">
        <v>15</v>
      </c>
      <c r="O18" s="300" t="s">
        <v>96</v>
      </c>
      <c r="P18" s="301">
        <v>10.5741306128528</v>
      </c>
      <c r="Q18" s="91">
        <v>15</v>
      </c>
      <c r="R18" s="300" t="s">
        <v>165</v>
      </c>
      <c r="S18" s="302">
        <v>11.526232114467399</v>
      </c>
      <c r="T18" s="91">
        <v>15</v>
      </c>
      <c r="U18" s="300" t="s">
        <v>160</v>
      </c>
      <c r="V18" s="303">
        <v>32.806903288831002</v>
      </c>
      <c r="W18" s="91">
        <v>15</v>
      </c>
      <c r="X18" s="300" t="s">
        <v>166</v>
      </c>
      <c r="Y18" s="140">
        <v>12.9178910018296</v>
      </c>
      <c r="Z18" s="91">
        <v>15</v>
      </c>
      <c r="AA18" s="139" t="s">
        <v>93</v>
      </c>
      <c r="AB18" s="303">
        <v>17.5050629670151</v>
      </c>
      <c r="AC18" s="91">
        <v>15</v>
      </c>
      <c r="AD18" s="300" t="s">
        <v>115</v>
      </c>
      <c r="AE18" s="304">
        <v>-4.2290596815259001</v>
      </c>
    </row>
    <row r="19" spans="1:31" x14ac:dyDescent="0.2">
      <c r="A19" s="83">
        <v>16</v>
      </c>
      <c r="B19" s="145" t="s">
        <v>166</v>
      </c>
      <c r="C19" s="296">
        <v>27.6099129567001</v>
      </c>
      <c r="D19" s="297">
        <v>8.2607972500969993</v>
      </c>
      <c r="E19" s="142">
        <v>19.349115706603101</v>
      </c>
      <c r="F19" s="296">
        <v>31.490824416477199</v>
      </c>
      <c r="G19" s="142">
        <v>12.9178910018296</v>
      </c>
      <c r="H19" s="298">
        <v>18.5729334146477</v>
      </c>
      <c r="I19" s="299">
        <v>-3.8809114597771002</v>
      </c>
      <c r="K19" s="90">
        <v>20</v>
      </c>
      <c r="L19" s="139" t="s">
        <v>165</v>
      </c>
      <c r="M19" s="305">
        <v>22.257551669316399</v>
      </c>
      <c r="N19" s="90">
        <v>20</v>
      </c>
      <c r="O19" s="139" t="s">
        <v>117</v>
      </c>
      <c r="P19" s="78">
        <v>5.7932024033719003</v>
      </c>
      <c r="Q19" s="128">
        <v>20</v>
      </c>
      <c r="R19" s="139" t="s">
        <v>167</v>
      </c>
      <c r="S19" s="294">
        <v>11.0001692333728</v>
      </c>
      <c r="T19" s="128">
        <v>20</v>
      </c>
      <c r="U19" s="139" t="s">
        <v>117</v>
      </c>
      <c r="V19" s="140">
        <v>26.688189400053801</v>
      </c>
      <c r="W19" s="128">
        <v>20</v>
      </c>
      <c r="X19" s="139" t="s">
        <v>117</v>
      </c>
      <c r="Y19" s="307">
        <v>6.1608824320688997</v>
      </c>
      <c r="Z19" s="128">
        <v>20</v>
      </c>
      <c r="AA19" s="306" t="s">
        <v>167</v>
      </c>
      <c r="AB19" s="140">
        <v>13.0309697072263</v>
      </c>
      <c r="AC19" s="128">
        <v>20</v>
      </c>
      <c r="AD19" s="139" t="s">
        <v>170</v>
      </c>
      <c r="AE19" s="295">
        <v>-9.8996655518394991</v>
      </c>
    </row>
    <row r="20" spans="1:31" x14ac:dyDescent="0.2">
      <c r="A20" s="83">
        <v>17</v>
      </c>
      <c r="B20" s="145" t="s">
        <v>167</v>
      </c>
      <c r="C20" s="296">
        <v>27.923506515484899</v>
      </c>
      <c r="D20" s="297">
        <v>16.923337282112001</v>
      </c>
      <c r="E20" s="142">
        <v>11.0001692333728</v>
      </c>
      <c r="F20" s="296">
        <v>35.708241665256402</v>
      </c>
      <c r="G20" s="142">
        <v>22.677271958030101</v>
      </c>
      <c r="H20" s="298">
        <v>13.0309697072263</v>
      </c>
      <c r="I20" s="299">
        <v>-7.7847351497714996</v>
      </c>
      <c r="K20" s="90">
        <v>19</v>
      </c>
      <c r="L20" s="139" t="s">
        <v>117</v>
      </c>
      <c r="M20" s="294">
        <v>24.213075060532699</v>
      </c>
      <c r="N20" s="90">
        <v>19</v>
      </c>
      <c r="O20" s="139" t="s">
        <v>166</v>
      </c>
      <c r="P20" s="78">
        <v>8.2607972500969993</v>
      </c>
      <c r="Q20" s="90">
        <v>19</v>
      </c>
      <c r="R20" s="139" t="s">
        <v>168</v>
      </c>
      <c r="S20" s="294">
        <v>14.8499210110585</v>
      </c>
      <c r="T20" s="90">
        <v>19</v>
      </c>
      <c r="U20" s="139" t="s">
        <v>166</v>
      </c>
      <c r="V20" s="140">
        <v>31.490824416477199</v>
      </c>
      <c r="W20" s="90">
        <v>19</v>
      </c>
      <c r="X20" s="139" t="s">
        <v>163</v>
      </c>
      <c r="Y20" s="140">
        <v>7.7738108948519997</v>
      </c>
      <c r="Z20" s="90">
        <v>19</v>
      </c>
      <c r="AA20" s="139" t="s">
        <v>168</v>
      </c>
      <c r="AB20" s="140">
        <v>14.4286466561348</v>
      </c>
      <c r="AC20" s="90">
        <v>19</v>
      </c>
      <c r="AD20" s="139" t="s">
        <v>165</v>
      </c>
      <c r="AE20" s="295">
        <v>-9.7376788553258997</v>
      </c>
    </row>
    <row r="21" spans="1:31" x14ac:dyDescent="0.2">
      <c r="A21" s="83">
        <v>18</v>
      </c>
      <c r="B21" s="145" t="s">
        <v>168</v>
      </c>
      <c r="C21" s="296">
        <v>38.862559241706201</v>
      </c>
      <c r="D21" s="297">
        <v>24.012638230647699</v>
      </c>
      <c r="E21" s="142">
        <v>14.8499210110585</v>
      </c>
      <c r="F21" s="296">
        <v>35.492364402317001</v>
      </c>
      <c r="G21" s="142">
        <v>21.063717746182199</v>
      </c>
      <c r="H21" s="298">
        <v>14.4286466561348</v>
      </c>
      <c r="I21" s="299">
        <v>3.3701948393892001</v>
      </c>
      <c r="K21" s="90">
        <v>18</v>
      </c>
      <c r="L21" s="139" t="s">
        <v>170</v>
      </c>
      <c r="M21" s="294">
        <v>26.220735785953199</v>
      </c>
      <c r="N21" s="90">
        <v>18</v>
      </c>
      <c r="O21" s="139" t="s">
        <v>118</v>
      </c>
      <c r="P21" s="78">
        <v>9.2428790077321992</v>
      </c>
      <c r="Q21" s="90">
        <v>18</v>
      </c>
      <c r="R21" s="139" t="s">
        <v>170</v>
      </c>
      <c r="S21" s="294">
        <v>16.187290969899699</v>
      </c>
      <c r="T21" s="90">
        <v>18</v>
      </c>
      <c r="U21" s="139" t="s">
        <v>120</v>
      </c>
      <c r="V21" s="140">
        <v>31.744167840926899</v>
      </c>
      <c r="W21" s="90">
        <v>18</v>
      </c>
      <c r="X21" s="138" t="s">
        <v>96</v>
      </c>
      <c r="Y21" s="140">
        <v>9.5359910290722993</v>
      </c>
      <c r="Z21" s="90">
        <v>18</v>
      </c>
      <c r="AA21" s="139" t="s">
        <v>165</v>
      </c>
      <c r="AB21" s="140">
        <v>14.9046104928458</v>
      </c>
      <c r="AC21" s="90">
        <v>18</v>
      </c>
      <c r="AD21" s="139" t="s">
        <v>167</v>
      </c>
      <c r="AE21" s="295">
        <v>-7.7847351497714996</v>
      </c>
    </row>
    <row r="22" spans="1:31" x14ac:dyDescent="0.2">
      <c r="A22" s="83">
        <v>19</v>
      </c>
      <c r="B22" s="145" t="s">
        <v>169</v>
      </c>
      <c r="C22" s="296">
        <v>32.667700659170201</v>
      </c>
      <c r="D22" s="297">
        <v>15.509887553315201</v>
      </c>
      <c r="E22" s="142">
        <v>17.157813105854999</v>
      </c>
      <c r="F22" s="296">
        <v>33.734005428460598</v>
      </c>
      <c r="G22" s="142">
        <v>15.7522295463358</v>
      </c>
      <c r="H22" s="298">
        <v>17.9817758821249</v>
      </c>
      <c r="I22" s="299">
        <v>-1.0663047692904</v>
      </c>
      <c r="K22" s="90">
        <v>17</v>
      </c>
      <c r="L22" s="139" t="s">
        <v>166</v>
      </c>
      <c r="M22" s="294">
        <v>27.6099129567001</v>
      </c>
      <c r="N22" s="90">
        <v>17</v>
      </c>
      <c r="O22" s="138" t="s">
        <v>170</v>
      </c>
      <c r="P22" s="78">
        <v>10.0334448160535</v>
      </c>
      <c r="Q22" s="90">
        <v>17</v>
      </c>
      <c r="R22" s="139" t="s">
        <v>169</v>
      </c>
      <c r="S22" s="294">
        <v>17.157813105854999</v>
      </c>
      <c r="T22" s="90">
        <v>17</v>
      </c>
      <c r="U22" s="139" t="s">
        <v>165</v>
      </c>
      <c r="V22" s="140">
        <v>31.995230524642299</v>
      </c>
      <c r="W22" s="90">
        <v>17</v>
      </c>
      <c r="X22" s="139" t="s">
        <v>118</v>
      </c>
      <c r="Y22" s="140">
        <v>10.5348943528991</v>
      </c>
      <c r="Z22" s="90">
        <v>17</v>
      </c>
      <c r="AA22" s="139" t="s">
        <v>97</v>
      </c>
      <c r="AB22" s="140">
        <v>16.524560476873202</v>
      </c>
      <c r="AC22" s="90">
        <v>17</v>
      </c>
      <c r="AD22" s="139" t="s">
        <v>116</v>
      </c>
      <c r="AE22" s="295">
        <v>-6.1627906976744002</v>
      </c>
    </row>
    <row r="23" spans="1:31" x14ac:dyDescent="0.2">
      <c r="A23" s="83">
        <v>20</v>
      </c>
      <c r="B23" s="146" t="s">
        <v>170</v>
      </c>
      <c r="C23" s="308">
        <v>26.220735785953199</v>
      </c>
      <c r="D23" s="309">
        <v>10.0334448160535</v>
      </c>
      <c r="E23" s="310">
        <v>16.187290969899699</v>
      </c>
      <c r="F23" s="308">
        <v>36.1204013377926</v>
      </c>
      <c r="G23" s="310">
        <v>16.053511705685601</v>
      </c>
      <c r="H23" s="311">
        <v>20.066889632106999</v>
      </c>
      <c r="I23" s="312">
        <v>-9.8996655518394991</v>
      </c>
      <c r="K23" s="90">
        <v>16</v>
      </c>
      <c r="L23" s="139" t="s">
        <v>167</v>
      </c>
      <c r="M23" s="294">
        <v>27.923506515484899</v>
      </c>
      <c r="N23" s="90">
        <v>16</v>
      </c>
      <c r="O23" s="139" t="s">
        <v>119</v>
      </c>
      <c r="P23" s="78">
        <v>10.561259319742501</v>
      </c>
      <c r="Q23" s="90">
        <v>16</v>
      </c>
      <c r="R23" s="139" t="s">
        <v>166</v>
      </c>
      <c r="S23" s="294">
        <v>19.349115706603101</v>
      </c>
      <c r="T23" s="90">
        <v>16</v>
      </c>
      <c r="U23" s="139" t="s">
        <v>97</v>
      </c>
      <c r="V23" s="140">
        <v>32.6341205764733</v>
      </c>
      <c r="W23" s="90">
        <v>16</v>
      </c>
      <c r="X23" s="139" t="s">
        <v>119</v>
      </c>
      <c r="Y23" s="140">
        <v>11.029756247741201</v>
      </c>
      <c r="Z23" s="90">
        <v>16</v>
      </c>
      <c r="AA23" s="139" t="s">
        <v>160</v>
      </c>
      <c r="AB23" s="140">
        <v>17.3396287854119</v>
      </c>
      <c r="AC23" s="90">
        <v>16</v>
      </c>
      <c r="AD23" s="139" t="s">
        <v>97</v>
      </c>
      <c r="AE23" s="295">
        <v>-4.2631856938052</v>
      </c>
    </row>
    <row r="24" spans="1:31" x14ac:dyDescent="0.2">
      <c r="A24" s="75"/>
      <c r="B24" s="76"/>
      <c r="C24" s="76"/>
      <c r="D24" s="75"/>
      <c r="E24" s="75"/>
      <c r="F24" s="76"/>
      <c r="G24" s="76"/>
      <c r="H24" s="76"/>
      <c r="I24" s="76"/>
    </row>
    <row r="25" spans="1:31" x14ac:dyDescent="0.2">
      <c r="D25" s="77"/>
      <c r="E25" s="77"/>
      <c r="F25" s="76"/>
      <c r="G25" s="78"/>
    </row>
    <row r="26" spans="1:31" ht="21" customHeight="1" thickBot="1" x14ac:dyDescent="0.25">
      <c r="A26" s="84"/>
      <c r="D26" s="84"/>
      <c r="E26" s="84"/>
      <c r="H26" s="368" t="s">
        <v>344</v>
      </c>
      <c r="T26" s="73"/>
      <c r="U26" s="73"/>
      <c r="V26" s="73"/>
      <c r="W26" s="73"/>
      <c r="X26" s="73"/>
      <c r="Y26" s="73"/>
      <c r="Z26" s="73"/>
      <c r="AA26" s="73"/>
      <c r="AB26" s="73"/>
    </row>
    <row r="27" spans="1:31" ht="13.5" customHeight="1" x14ac:dyDescent="0.2">
      <c r="A27" s="150"/>
      <c r="B27" s="151"/>
      <c r="C27" s="482" t="s">
        <v>297</v>
      </c>
      <c r="D27" s="483"/>
      <c r="E27" s="484" t="s">
        <v>298</v>
      </c>
      <c r="F27" s="485"/>
      <c r="G27" s="482" t="s">
        <v>299</v>
      </c>
      <c r="H27" s="483"/>
      <c r="I27" s="484" t="s">
        <v>300</v>
      </c>
      <c r="J27" s="485"/>
      <c r="K27" s="484" t="s">
        <v>301</v>
      </c>
      <c r="L27" s="485"/>
      <c r="M27" s="486" t="s">
        <v>302</v>
      </c>
      <c r="N27" s="487"/>
      <c r="O27" s="486" t="s">
        <v>303</v>
      </c>
      <c r="P27" s="488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</row>
    <row r="28" spans="1:31" ht="12" customHeight="1" x14ac:dyDescent="0.2">
      <c r="A28" s="152"/>
      <c r="B28" s="148"/>
      <c r="C28" s="154" t="s">
        <v>304</v>
      </c>
      <c r="D28" s="148" t="s">
        <v>305</v>
      </c>
      <c r="E28" s="148" t="s">
        <v>304</v>
      </c>
      <c r="F28" s="154" t="s">
        <v>305</v>
      </c>
      <c r="G28" s="154" t="s">
        <v>304</v>
      </c>
      <c r="H28" s="148" t="s">
        <v>305</v>
      </c>
      <c r="I28" s="148" t="s">
        <v>304</v>
      </c>
      <c r="J28" s="148" t="s">
        <v>305</v>
      </c>
      <c r="K28" s="148" t="s">
        <v>304</v>
      </c>
      <c r="L28" s="148" t="s">
        <v>305</v>
      </c>
      <c r="M28" s="119" t="s">
        <v>304</v>
      </c>
      <c r="N28" s="119" t="s">
        <v>305</v>
      </c>
      <c r="O28" s="119" t="s">
        <v>304</v>
      </c>
      <c r="P28" s="153" t="s">
        <v>305</v>
      </c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</row>
    <row r="29" spans="1:31" x14ac:dyDescent="0.2">
      <c r="A29" s="152"/>
      <c r="B29" s="149"/>
      <c r="C29" s="148"/>
      <c r="D29" s="148"/>
      <c r="E29" s="148"/>
      <c r="F29" s="154"/>
      <c r="G29" s="154"/>
      <c r="H29" s="148"/>
      <c r="I29" s="148"/>
      <c r="J29" s="148"/>
      <c r="K29" s="148"/>
      <c r="L29" s="148"/>
      <c r="M29" s="119"/>
      <c r="N29" s="119"/>
      <c r="O29" s="119"/>
      <c r="P29" s="15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</row>
    <row r="30" spans="1:31" ht="13" x14ac:dyDescent="0.2">
      <c r="A30" s="478" t="s">
        <v>306</v>
      </c>
      <c r="B30" s="479"/>
      <c r="C30" s="339">
        <v>29133</v>
      </c>
      <c r="D30" s="340">
        <v>36.986066588377199</v>
      </c>
      <c r="E30" s="339">
        <v>9873</v>
      </c>
      <c r="F30" s="341">
        <v>12.534357444377401</v>
      </c>
      <c r="G30" s="339">
        <v>19260</v>
      </c>
      <c r="H30" s="340">
        <v>24.4517091439997</v>
      </c>
      <c r="I30" s="339">
        <v>28845</v>
      </c>
      <c r="J30" s="340">
        <v>36.620433554448198</v>
      </c>
      <c r="K30" s="350">
        <v>9873</v>
      </c>
      <c r="L30" s="340">
        <v>12.534357444377401</v>
      </c>
      <c r="M30" s="339">
        <v>18972</v>
      </c>
      <c r="N30" s="340">
        <v>24.086076110070799</v>
      </c>
      <c r="O30" s="339">
        <v>288</v>
      </c>
      <c r="P30" s="342">
        <v>0.36563303392899998</v>
      </c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</row>
    <row r="31" spans="1:31" ht="13" x14ac:dyDescent="0.2">
      <c r="A31" s="478" t="s">
        <v>307</v>
      </c>
      <c r="B31" s="479"/>
      <c r="C31" s="339">
        <v>23702</v>
      </c>
      <c r="D31" s="340">
        <v>36.335707474712798</v>
      </c>
      <c r="E31" s="339">
        <v>7596</v>
      </c>
      <c r="F31" s="341">
        <v>11.644841531428501</v>
      </c>
      <c r="G31" s="339">
        <v>16106</v>
      </c>
      <c r="H31" s="340">
        <v>24.690865943284301</v>
      </c>
      <c r="I31" s="339">
        <v>23689</v>
      </c>
      <c r="J31" s="340">
        <v>36.315778177726401</v>
      </c>
      <c r="K31" s="339">
        <v>7691</v>
      </c>
      <c r="L31" s="340">
        <v>11.790478701713599</v>
      </c>
      <c r="M31" s="339">
        <v>15998</v>
      </c>
      <c r="N31" s="340">
        <v>24.525299476012801</v>
      </c>
      <c r="O31" s="339">
        <v>13</v>
      </c>
      <c r="P31" s="342">
        <v>1.9929296986399999E-2</v>
      </c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</row>
    <row r="32" spans="1:31" ht="13" x14ac:dyDescent="0.2">
      <c r="A32" s="478" t="s">
        <v>308</v>
      </c>
      <c r="B32" s="479"/>
      <c r="C32" s="339">
        <v>5431</v>
      </c>
      <c r="D32" s="340">
        <v>40.119968382716898</v>
      </c>
      <c r="E32" s="339">
        <v>2277</v>
      </c>
      <c r="F32" s="341">
        <v>16.820690113689199</v>
      </c>
      <c r="G32" s="339">
        <v>3154</v>
      </c>
      <c r="H32" s="340">
        <v>23.299278269027599</v>
      </c>
      <c r="I32" s="339">
        <v>5156</v>
      </c>
      <c r="J32" s="340">
        <v>38.088484069469402</v>
      </c>
      <c r="K32" s="339">
        <v>2182</v>
      </c>
      <c r="L32" s="340">
        <v>16.118904623658299</v>
      </c>
      <c r="M32" s="339">
        <v>2974</v>
      </c>
      <c r="N32" s="340">
        <v>21.9695794458111</v>
      </c>
      <c r="O32" s="339">
        <v>275</v>
      </c>
      <c r="P32" s="342">
        <v>2.0314843132474998</v>
      </c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</row>
    <row r="33" spans="1:28" s="73" customFormat="1" ht="13" x14ac:dyDescent="0.2">
      <c r="A33" s="313"/>
      <c r="B33" s="314"/>
      <c r="C33" s="339"/>
      <c r="D33" s="340"/>
      <c r="E33" s="339"/>
      <c r="F33" s="341"/>
      <c r="G33" s="339"/>
      <c r="H33" s="340"/>
      <c r="I33" s="339"/>
      <c r="J33" s="340"/>
      <c r="K33" s="339"/>
      <c r="L33" s="340"/>
      <c r="M33" s="339"/>
      <c r="N33" s="340"/>
      <c r="O33" s="339"/>
      <c r="P33" s="342"/>
      <c r="Q33" s="86"/>
    </row>
    <row r="34" spans="1:28" s="73" customFormat="1" ht="13" x14ac:dyDescent="0.2">
      <c r="A34" s="315"/>
      <c r="B34" s="316" t="s">
        <v>96</v>
      </c>
      <c r="C34" s="339">
        <v>8611</v>
      </c>
      <c r="D34" s="340">
        <v>37.719071544024601</v>
      </c>
      <c r="E34" s="339">
        <v>2414</v>
      </c>
      <c r="F34" s="341">
        <v>10.5741306128528</v>
      </c>
      <c r="G34" s="339">
        <v>6197</v>
      </c>
      <c r="H34" s="340">
        <v>27.144940931171799</v>
      </c>
      <c r="I34" s="339">
        <v>8085</v>
      </c>
      <c r="J34" s="340">
        <v>35.4150149150434</v>
      </c>
      <c r="K34" s="339">
        <v>2177</v>
      </c>
      <c r="L34" s="340">
        <v>9.5359910290722993</v>
      </c>
      <c r="M34" s="339">
        <v>5908</v>
      </c>
      <c r="N34" s="340">
        <v>25.879023885971101</v>
      </c>
      <c r="O34" s="339">
        <v>526</v>
      </c>
      <c r="P34" s="342">
        <v>2.3040566289812001</v>
      </c>
      <c r="Q34" s="86"/>
    </row>
    <row r="35" spans="1:28" s="73" customFormat="1" ht="13" x14ac:dyDescent="0.2">
      <c r="A35" s="315"/>
      <c r="B35" s="316" t="s">
        <v>117</v>
      </c>
      <c r="C35" s="339">
        <v>2700</v>
      </c>
      <c r="D35" s="340">
        <v>24.213075060532699</v>
      </c>
      <c r="E35" s="339">
        <v>646</v>
      </c>
      <c r="F35" s="341">
        <v>5.7932024033719003</v>
      </c>
      <c r="G35" s="339">
        <v>2054</v>
      </c>
      <c r="H35" s="340">
        <v>18.419872657160798</v>
      </c>
      <c r="I35" s="339">
        <v>2976</v>
      </c>
      <c r="J35" s="340">
        <v>26.688189400053801</v>
      </c>
      <c r="K35" s="339">
        <v>687</v>
      </c>
      <c r="L35" s="340">
        <v>6.1608824320688997</v>
      </c>
      <c r="M35" s="339">
        <v>2289</v>
      </c>
      <c r="N35" s="340">
        <v>20.527306967984899</v>
      </c>
      <c r="O35" s="339">
        <v>-276</v>
      </c>
      <c r="P35" s="342">
        <v>-2.4751143395211002</v>
      </c>
      <c r="Q35" s="86"/>
    </row>
    <row r="36" spans="1:28" s="73" customFormat="1" ht="13" x14ac:dyDescent="0.2">
      <c r="A36" s="315"/>
      <c r="B36" s="316" t="s">
        <v>119</v>
      </c>
      <c r="C36" s="339">
        <v>4003</v>
      </c>
      <c r="D36" s="340">
        <v>53.582662936538703</v>
      </c>
      <c r="E36" s="339">
        <v>789</v>
      </c>
      <c r="F36" s="341">
        <v>10.561259319742501</v>
      </c>
      <c r="G36" s="339">
        <v>3214</v>
      </c>
      <c r="H36" s="340">
        <v>43.021403616796299</v>
      </c>
      <c r="I36" s="339">
        <v>3777</v>
      </c>
      <c r="J36" s="340">
        <v>50.557511344318499</v>
      </c>
      <c r="K36" s="339">
        <v>824</v>
      </c>
      <c r="L36" s="340">
        <v>11.029756247741201</v>
      </c>
      <c r="M36" s="339">
        <v>2953</v>
      </c>
      <c r="N36" s="340">
        <v>39.527755096577302</v>
      </c>
      <c r="O36" s="339">
        <v>226</v>
      </c>
      <c r="P36" s="342">
        <v>3.0251515922203001</v>
      </c>
      <c r="Q36" s="86"/>
    </row>
    <row r="37" spans="1:28" s="73" customFormat="1" ht="13" x14ac:dyDescent="0.2">
      <c r="A37" s="315"/>
      <c r="B37" s="316" t="s">
        <v>116</v>
      </c>
      <c r="C37" s="339">
        <v>789</v>
      </c>
      <c r="D37" s="340">
        <v>45.8720930232558</v>
      </c>
      <c r="E37" s="339">
        <v>235</v>
      </c>
      <c r="F37" s="341">
        <v>13.662790697674399</v>
      </c>
      <c r="G37" s="339">
        <v>554</v>
      </c>
      <c r="H37" s="340">
        <v>32.209302325581397</v>
      </c>
      <c r="I37" s="339">
        <v>895</v>
      </c>
      <c r="J37" s="340">
        <v>52.034883720930203</v>
      </c>
      <c r="K37" s="339">
        <v>379</v>
      </c>
      <c r="L37" s="340">
        <v>22.0348837209302</v>
      </c>
      <c r="M37" s="339">
        <v>516</v>
      </c>
      <c r="N37" s="340">
        <v>30</v>
      </c>
      <c r="O37" s="339">
        <v>-106</v>
      </c>
      <c r="P37" s="342">
        <v>-6.1627906976744002</v>
      </c>
      <c r="Q37" s="86"/>
    </row>
    <row r="38" spans="1:28" s="73" customFormat="1" ht="13" x14ac:dyDescent="0.2">
      <c r="A38" s="315"/>
      <c r="B38" s="316" t="s">
        <v>118</v>
      </c>
      <c r="C38" s="339">
        <v>1614</v>
      </c>
      <c r="D38" s="340">
        <v>32.081734878451201</v>
      </c>
      <c r="E38" s="339">
        <v>465</v>
      </c>
      <c r="F38" s="341">
        <v>9.2428790077321992</v>
      </c>
      <c r="G38" s="339">
        <v>1149</v>
      </c>
      <c r="H38" s="340">
        <v>22.838855870719001</v>
      </c>
      <c r="I38" s="339">
        <v>1754</v>
      </c>
      <c r="J38" s="340">
        <v>34.864537160349002</v>
      </c>
      <c r="K38" s="339">
        <v>530</v>
      </c>
      <c r="L38" s="340">
        <v>10.5348943528991</v>
      </c>
      <c r="M38" s="339">
        <v>1224</v>
      </c>
      <c r="N38" s="340">
        <v>24.32964280745</v>
      </c>
      <c r="O38" s="339">
        <v>-140</v>
      </c>
      <c r="P38" s="342">
        <v>-2.7828022818978999</v>
      </c>
      <c r="Q38" s="86"/>
    </row>
    <row r="39" spans="1:28" s="73" customFormat="1" ht="13" x14ac:dyDescent="0.2">
      <c r="A39" s="315"/>
      <c r="B39" s="316" t="s">
        <v>115</v>
      </c>
      <c r="C39" s="339">
        <v>1456</v>
      </c>
      <c r="D39" s="340">
        <v>31.415871919906799</v>
      </c>
      <c r="E39" s="339">
        <v>658</v>
      </c>
      <c r="F39" s="341">
        <v>14.1975575022656</v>
      </c>
      <c r="G39" s="339">
        <v>798</v>
      </c>
      <c r="H39" s="340">
        <v>17.218314417641199</v>
      </c>
      <c r="I39" s="339">
        <v>1652</v>
      </c>
      <c r="J39" s="340">
        <v>35.644931601432702</v>
      </c>
      <c r="K39" s="339">
        <v>774</v>
      </c>
      <c r="L39" s="340">
        <v>16.700470375005398</v>
      </c>
      <c r="M39" s="339">
        <v>878</v>
      </c>
      <c r="N39" s="340">
        <v>18.9444612264273</v>
      </c>
      <c r="O39" s="339">
        <v>-196</v>
      </c>
      <c r="P39" s="342">
        <v>-4.2290596815259001</v>
      </c>
      <c r="Q39" s="86"/>
    </row>
    <row r="40" spans="1:28" s="73" customFormat="1" ht="13" x14ac:dyDescent="0.2">
      <c r="A40" s="315"/>
      <c r="B40" s="316" t="s">
        <v>97</v>
      </c>
      <c r="C40" s="339">
        <v>752</v>
      </c>
      <c r="D40" s="340">
        <v>28.370934882668099</v>
      </c>
      <c r="E40" s="339">
        <v>359</v>
      </c>
      <c r="F40" s="341">
        <v>13.544103221912</v>
      </c>
      <c r="G40" s="339">
        <v>393</v>
      </c>
      <c r="H40" s="340">
        <v>14.826831660756101</v>
      </c>
      <c r="I40" s="339">
        <v>865</v>
      </c>
      <c r="J40" s="340">
        <v>32.6341205764733</v>
      </c>
      <c r="K40" s="339">
        <v>427</v>
      </c>
      <c r="L40" s="340">
        <v>16.109560099600099</v>
      </c>
      <c r="M40" s="339">
        <v>438</v>
      </c>
      <c r="N40" s="340">
        <v>16.524560476873202</v>
      </c>
      <c r="O40" s="339">
        <v>-113</v>
      </c>
      <c r="P40" s="342">
        <v>-4.2631856938052</v>
      </c>
      <c r="Q40" s="86"/>
    </row>
    <row r="41" spans="1:28" s="73" customFormat="1" ht="13" x14ac:dyDescent="0.2">
      <c r="A41" s="315"/>
      <c r="B41" s="316" t="s">
        <v>93</v>
      </c>
      <c r="C41" s="339">
        <v>1657</v>
      </c>
      <c r="D41" s="340">
        <v>38.5716613515212</v>
      </c>
      <c r="E41" s="339">
        <v>1034</v>
      </c>
      <c r="F41" s="341">
        <v>24.069461579645701</v>
      </c>
      <c r="G41" s="339">
        <v>623</v>
      </c>
      <c r="H41" s="340">
        <v>14.5021997718755</v>
      </c>
      <c r="I41" s="339">
        <v>1653</v>
      </c>
      <c r="J41" s="340">
        <v>38.478549314462597</v>
      </c>
      <c r="K41" s="339">
        <v>901</v>
      </c>
      <c r="L41" s="340">
        <v>20.973486347447601</v>
      </c>
      <c r="M41" s="339">
        <v>752</v>
      </c>
      <c r="N41" s="340">
        <v>17.5050629670151</v>
      </c>
      <c r="O41" s="339">
        <v>4</v>
      </c>
      <c r="P41" s="342">
        <v>9.3112037058599995E-2</v>
      </c>
      <c r="Q41" s="86"/>
    </row>
    <row r="42" spans="1:28" s="73" customFormat="1" ht="13" x14ac:dyDescent="0.2">
      <c r="A42" s="315"/>
      <c r="B42" s="316" t="s">
        <v>160</v>
      </c>
      <c r="C42" s="339">
        <v>890</v>
      </c>
      <c r="D42" s="340">
        <v>36.225985021165698</v>
      </c>
      <c r="E42" s="339">
        <v>341</v>
      </c>
      <c r="F42" s="341">
        <v>13.8798436991208</v>
      </c>
      <c r="G42" s="339">
        <v>549</v>
      </c>
      <c r="H42" s="340">
        <v>22.3461413220449</v>
      </c>
      <c r="I42" s="339">
        <v>806</v>
      </c>
      <c r="J42" s="340">
        <v>32.806903288831002</v>
      </c>
      <c r="K42" s="339">
        <v>380</v>
      </c>
      <c r="L42" s="340">
        <v>15.4672745034191</v>
      </c>
      <c r="M42" s="339">
        <v>426</v>
      </c>
      <c r="N42" s="340">
        <v>17.3396287854119</v>
      </c>
      <c r="O42" s="339">
        <v>84</v>
      </c>
      <c r="P42" s="342">
        <v>3.4190817323346998</v>
      </c>
      <c r="Q42" s="86"/>
    </row>
    <row r="43" spans="1:28" s="73" customFormat="1" ht="13" x14ac:dyDescent="0.2">
      <c r="A43" s="315"/>
      <c r="B43" s="316" t="s">
        <v>161</v>
      </c>
      <c r="C43" s="339">
        <v>1230</v>
      </c>
      <c r="D43" s="340">
        <v>41.126120101645</v>
      </c>
      <c r="E43" s="339">
        <v>655</v>
      </c>
      <c r="F43" s="341">
        <v>21.900494850876001</v>
      </c>
      <c r="G43" s="339">
        <v>575</v>
      </c>
      <c r="H43" s="340">
        <v>19.225625250768999</v>
      </c>
      <c r="I43" s="339">
        <v>1226</v>
      </c>
      <c r="J43" s="340">
        <v>40.9923766216397</v>
      </c>
      <c r="K43" s="339">
        <v>612</v>
      </c>
      <c r="L43" s="340">
        <v>20.462752440818502</v>
      </c>
      <c r="M43" s="339">
        <v>614</v>
      </c>
      <c r="N43" s="340">
        <v>20.529624180821202</v>
      </c>
      <c r="O43" s="339">
        <v>4</v>
      </c>
      <c r="P43" s="342">
        <v>0.13374348000530001</v>
      </c>
      <c r="Q43" s="86"/>
    </row>
    <row r="44" spans="1:28" s="73" customFormat="1" ht="13" x14ac:dyDescent="0.2">
      <c r="A44" s="315"/>
      <c r="B44" s="351" t="s">
        <v>162</v>
      </c>
      <c r="C44" s="339">
        <v>900</v>
      </c>
      <c r="D44" s="340">
        <v>55.140301433647799</v>
      </c>
      <c r="E44" s="339">
        <v>398</v>
      </c>
      <c r="F44" s="341">
        <v>24.384266633990901</v>
      </c>
      <c r="G44" s="339">
        <v>502</v>
      </c>
      <c r="H44" s="340">
        <v>30.756034799656899</v>
      </c>
      <c r="I44" s="339">
        <v>859</v>
      </c>
      <c r="J44" s="340">
        <v>52.628354368337199</v>
      </c>
      <c r="K44" s="339">
        <v>378</v>
      </c>
      <c r="L44" s="340">
        <v>23.158926602132102</v>
      </c>
      <c r="M44" s="339">
        <v>481</v>
      </c>
      <c r="N44" s="340">
        <v>29.469427766205101</v>
      </c>
      <c r="O44" s="339">
        <v>41</v>
      </c>
      <c r="P44" s="342">
        <v>2.5119470653106002</v>
      </c>
      <c r="Q44" s="86"/>
    </row>
    <row r="45" spans="1:28" s="73" customFormat="1" ht="13" x14ac:dyDescent="0.2">
      <c r="A45" s="315"/>
      <c r="B45" s="316" t="s">
        <v>163</v>
      </c>
      <c r="C45" s="339">
        <v>954</v>
      </c>
      <c r="D45" s="340">
        <v>54.934930323620897</v>
      </c>
      <c r="E45" s="339">
        <v>228</v>
      </c>
      <c r="F45" s="341">
        <v>13.129102844638901</v>
      </c>
      <c r="G45" s="339">
        <v>726</v>
      </c>
      <c r="H45" s="340">
        <v>41.805827478981897</v>
      </c>
      <c r="I45" s="339">
        <v>751</v>
      </c>
      <c r="J45" s="340">
        <v>43.245422089139701</v>
      </c>
      <c r="K45" s="339">
        <v>135</v>
      </c>
      <c r="L45" s="340">
        <v>7.7738108948519997</v>
      </c>
      <c r="M45" s="339">
        <v>616</v>
      </c>
      <c r="N45" s="340">
        <v>35.471611194287703</v>
      </c>
      <c r="O45" s="339">
        <v>203</v>
      </c>
      <c r="P45" s="342">
        <v>11.689508234481201</v>
      </c>
      <c r="Q45" s="86"/>
      <c r="X45" s="86"/>
      <c r="Y45" s="86"/>
      <c r="Z45" s="86"/>
    </row>
    <row r="46" spans="1:28" s="73" customFormat="1" ht="13" x14ac:dyDescent="0.2">
      <c r="A46" s="315"/>
      <c r="B46" s="316" t="s">
        <v>164</v>
      </c>
      <c r="C46" s="339">
        <v>580</v>
      </c>
      <c r="D46" s="340">
        <v>60.713911860148599</v>
      </c>
      <c r="E46" s="339">
        <v>286</v>
      </c>
      <c r="F46" s="341">
        <v>29.938239296556102</v>
      </c>
      <c r="G46" s="339">
        <v>294</v>
      </c>
      <c r="H46" s="340">
        <v>30.7756725635926</v>
      </c>
      <c r="I46" s="339">
        <v>492</v>
      </c>
      <c r="J46" s="340">
        <v>51.502145922746799</v>
      </c>
      <c r="K46" s="339">
        <v>233</v>
      </c>
      <c r="L46" s="340">
        <v>24.390243902439</v>
      </c>
      <c r="M46" s="339">
        <v>259</v>
      </c>
      <c r="N46" s="340">
        <v>27.111902020307799</v>
      </c>
      <c r="O46" s="339">
        <v>88</v>
      </c>
      <c r="P46" s="342">
        <v>9.2117659374018999</v>
      </c>
      <c r="Q46" s="86"/>
      <c r="X46" s="86"/>
      <c r="Y46" s="86"/>
      <c r="Z46" s="86"/>
    </row>
    <row r="47" spans="1:28" s="73" customFormat="1" ht="13" x14ac:dyDescent="0.2">
      <c r="A47" s="315"/>
      <c r="B47" s="316" t="s">
        <v>120</v>
      </c>
      <c r="C47" s="339">
        <v>983</v>
      </c>
      <c r="D47" s="340">
        <v>38.476593079693103</v>
      </c>
      <c r="E47" s="339">
        <v>439</v>
      </c>
      <c r="F47" s="341">
        <v>17.183341161734798</v>
      </c>
      <c r="G47" s="339">
        <v>544</v>
      </c>
      <c r="H47" s="340">
        <v>21.293251917958401</v>
      </c>
      <c r="I47" s="339">
        <v>811</v>
      </c>
      <c r="J47" s="340">
        <v>31.744167840926899</v>
      </c>
      <c r="K47" s="339">
        <v>338</v>
      </c>
      <c r="L47" s="340">
        <v>13.2299984343197</v>
      </c>
      <c r="M47" s="339">
        <v>473</v>
      </c>
      <c r="N47" s="340">
        <v>18.514169406607198</v>
      </c>
      <c r="O47" s="339">
        <v>172</v>
      </c>
      <c r="P47" s="342">
        <v>6.7324252387661998</v>
      </c>
      <c r="Q47" s="86"/>
      <c r="T47" s="86"/>
      <c r="U47" s="86"/>
      <c r="V47" s="86"/>
      <c r="W47" s="86"/>
      <c r="X47" s="86"/>
      <c r="Y47" s="86"/>
      <c r="Z47" s="86"/>
      <c r="AA47" s="86"/>
    </row>
    <row r="48" spans="1:28" s="73" customFormat="1" ht="13" x14ac:dyDescent="0.2">
      <c r="A48" s="315"/>
      <c r="B48" s="316" t="s">
        <v>165</v>
      </c>
      <c r="C48" s="339">
        <v>112</v>
      </c>
      <c r="D48" s="340">
        <v>22.257551669316399</v>
      </c>
      <c r="E48" s="339">
        <v>54</v>
      </c>
      <c r="F48" s="341">
        <v>10.731319554849</v>
      </c>
      <c r="G48" s="339">
        <v>58</v>
      </c>
      <c r="H48" s="340">
        <v>11.526232114467399</v>
      </c>
      <c r="I48" s="339">
        <v>161</v>
      </c>
      <c r="J48" s="340">
        <v>31.995230524642299</v>
      </c>
      <c r="K48" s="339">
        <v>86</v>
      </c>
      <c r="L48" s="340">
        <v>17.090620031796501</v>
      </c>
      <c r="M48" s="339">
        <v>75</v>
      </c>
      <c r="N48" s="340">
        <v>14.9046104928458</v>
      </c>
      <c r="O48" s="339">
        <v>-49</v>
      </c>
      <c r="P48" s="342">
        <v>-9.7376788553258997</v>
      </c>
      <c r="Q48" s="86"/>
      <c r="T48" s="86"/>
      <c r="U48" s="86"/>
      <c r="V48" s="86"/>
      <c r="W48" s="86"/>
      <c r="X48" s="86"/>
      <c r="Y48" s="86"/>
      <c r="Z48" s="86"/>
      <c r="AA48" s="86"/>
      <c r="AB48" s="86"/>
    </row>
    <row r="49" spans="1:31" ht="13" x14ac:dyDescent="0.2">
      <c r="A49" s="315"/>
      <c r="B49" s="316" t="s">
        <v>166</v>
      </c>
      <c r="C49" s="339">
        <v>498</v>
      </c>
      <c r="D49" s="340">
        <v>27.6099129567001</v>
      </c>
      <c r="E49" s="339">
        <v>149</v>
      </c>
      <c r="F49" s="341">
        <v>8.2607972500969993</v>
      </c>
      <c r="G49" s="339">
        <v>349</v>
      </c>
      <c r="H49" s="340">
        <v>19.349115706603101</v>
      </c>
      <c r="I49" s="339">
        <v>568</v>
      </c>
      <c r="J49" s="340">
        <v>31.490824416477199</v>
      </c>
      <c r="K49" s="339">
        <v>233</v>
      </c>
      <c r="L49" s="340">
        <v>12.9178910018296</v>
      </c>
      <c r="M49" s="339">
        <v>335</v>
      </c>
      <c r="N49" s="340">
        <v>18.5729334146477</v>
      </c>
      <c r="O49" s="339">
        <v>-70</v>
      </c>
      <c r="P49" s="342">
        <v>-3.8809114597771002</v>
      </c>
      <c r="R49" s="73"/>
      <c r="S49" s="73"/>
      <c r="AD49" s="73"/>
      <c r="AE49" s="73"/>
    </row>
    <row r="50" spans="1:31" ht="13" x14ac:dyDescent="0.2">
      <c r="A50" s="315"/>
      <c r="B50" s="316" t="s">
        <v>167</v>
      </c>
      <c r="C50" s="339">
        <v>165</v>
      </c>
      <c r="D50" s="340">
        <v>27.923506515484899</v>
      </c>
      <c r="E50" s="339">
        <v>100</v>
      </c>
      <c r="F50" s="341">
        <v>16.923337282112001</v>
      </c>
      <c r="G50" s="339">
        <v>65</v>
      </c>
      <c r="H50" s="340">
        <v>11.0001692333728</v>
      </c>
      <c r="I50" s="339">
        <v>211</v>
      </c>
      <c r="J50" s="340">
        <v>35.708241665256402</v>
      </c>
      <c r="K50" s="339">
        <v>134</v>
      </c>
      <c r="L50" s="340">
        <v>22.677271958030101</v>
      </c>
      <c r="M50" s="339">
        <v>77</v>
      </c>
      <c r="N50" s="340">
        <v>13.0309697072263</v>
      </c>
      <c r="O50" s="339">
        <v>-46</v>
      </c>
      <c r="P50" s="342">
        <v>-7.7847351497714996</v>
      </c>
      <c r="R50" s="73"/>
      <c r="S50" s="73"/>
      <c r="AD50" s="73"/>
      <c r="AE50" s="73"/>
    </row>
    <row r="51" spans="1:31" ht="13" x14ac:dyDescent="0.2">
      <c r="A51" s="315"/>
      <c r="B51" s="316" t="s">
        <v>168</v>
      </c>
      <c r="C51" s="339">
        <v>369</v>
      </c>
      <c r="D51" s="340">
        <v>38.862559241706201</v>
      </c>
      <c r="E51" s="339">
        <v>228</v>
      </c>
      <c r="F51" s="341">
        <v>24.012638230647699</v>
      </c>
      <c r="G51" s="339">
        <v>141</v>
      </c>
      <c r="H51" s="340">
        <v>14.8499210110585</v>
      </c>
      <c r="I51" s="339">
        <v>337</v>
      </c>
      <c r="J51" s="340">
        <v>35.492364402317001</v>
      </c>
      <c r="K51" s="339">
        <v>200</v>
      </c>
      <c r="L51" s="340">
        <v>21.063717746182199</v>
      </c>
      <c r="M51" s="339">
        <v>137</v>
      </c>
      <c r="N51" s="340">
        <v>14.4286466561348</v>
      </c>
      <c r="O51" s="339">
        <v>32</v>
      </c>
      <c r="P51" s="342">
        <v>3.3701948393892001</v>
      </c>
      <c r="R51" s="73"/>
      <c r="S51" s="73"/>
    </row>
    <row r="52" spans="1:31" ht="13" x14ac:dyDescent="0.2">
      <c r="A52" s="315"/>
      <c r="B52" s="316" t="s">
        <v>169</v>
      </c>
      <c r="C52" s="339">
        <v>674</v>
      </c>
      <c r="D52" s="340">
        <v>32.667700659170201</v>
      </c>
      <c r="E52" s="339">
        <v>320</v>
      </c>
      <c r="F52" s="341">
        <v>15.509887553315201</v>
      </c>
      <c r="G52" s="339">
        <v>354</v>
      </c>
      <c r="H52" s="340">
        <v>17.157813105854999</v>
      </c>
      <c r="I52" s="339">
        <v>696</v>
      </c>
      <c r="J52" s="340">
        <v>33.734005428460598</v>
      </c>
      <c r="K52" s="339">
        <v>325</v>
      </c>
      <c r="L52" s="340">
        <v>15.7522295463358</v>
      </c>
      <c r="M52" s="339">
        <v>371</v>
      </c>
      <c r="N52" s="340">
        <v>17.9817758821249</v>
      </c>
      <c r="O52" s="339">
        <v>-22</v>
      </c>
      <c r="P52" s="342">
        <v>-1.0663047692904</v>
      </c>
      <c r="R52" s="73"/>
      <c r="S52" s="73"/>
    </row>
    <row r="53" spans="1:31" ht="13.5" thickBot="1" x14ac:dyDescent="0.25">
      <c r="A53" s="317"/>
      <c r="B53" s="318" t="s">
        <v>170</v>
      </c>
      <c r="C53" s="343">
        <v>196</v>
      </c>
      <c r="D53" s="344">
        <v>26.220735785953199</v>
      </c>
      <c r="E53" s="343">
        <v>75</v>
      </c>
      <c r="F53" s="345">
        <v>10.0334448160535</v>
      </c>
      <c r="G53" s="343">
        <v>121</v>
      </c>
      <c r="H53" s="344">
        <v>16.187290969899699</v>
      </c>
      <c r="I53" s="343">
        <v>270</v>
      </c>
      <c r="J53" s="344">
        <v>36.1204013377926</v>
      </c>
      <c r="K53" s="343">
        <v>120</v>
      </c>
      <c r="L53" s="344">
        <v>16.053511705685601</v>
      </c>
      <c r="M53" s="343">
        <v>150</v>
      </c>
      <c r="N53" s="344">
        <v>20.066889632106999</v>
      </c>
      <c r="O53" s="343">
        <v>-74</v>
      </c>
      <c r="P53" s="346">
        <v>-9.8996655518394991</v>
      </c>
      <c r="R53" s="73"/>
      <c r="S53" s="73"/>
    </row>
    <row r="54" spans="1:31" x14ac:dyDescent="0.2">
      <c r="A54" s="84"/>
      <c r="D54" s="84"/>
      <c r="E54" s="84"/>
      <c r="R54" s="73"/>
      <c r="S54" s="73"/>
    </row>
    <row r="55" spans="1:31" x14ac:dyDescent="0.2">
      <c r="A55" s="84"/>
      <c r="C55" s="286"/>
      <c r="D55" s="84"/>
      <c r="E55" s="84"/>
      <c r="R55" s="73"/>
      <c r="S55" s="73"/>
    </row>
    <row r="56" spans="1:31" x14ac:dyDescent="0.2">
      <c r="A56" s="84"/>
      <c r="D56" s="84"/>
      <c r="E56" s="84"/>
      <c r="R56" s="73"/>
      <c r="S56" s="73"/>
    </row>
    <row r="57" spans="1:31" x14ac:dyDescent="0.2">
      <c r="A57" s="86"/>
      <c r="D57" s="86"/>
      <c r="E57" s="86"/>
      <c r="F57" s="86"/>
      <c r="G57" s="86"/>
      <c r="H57" s="86"/>
      <c r="I57" s="86"/>
      <c r="J57" s="86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</row>
    <row r="58" spans="1:31" x14ac:dyDescent="0.2">
      <c r="A58" s="86"/>
      <c r="D58" s="73"/>
      <c r="E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</row>
    <row r="59" spans="1:31" x14ac:dyDescent="0.2">
      <c r="A59" s="86"/>
      <c r="D59" s="73"/>
      <c r="E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</row>
    <row r="60" spans="1:31" ht="17.25" customHeight="1" x14ac:dyDescent="0.2">
      <c r="A60" s="86"/>
      <c r="D60" s="73"/>
      <c r="E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</row>
    <row r="61" spans="1:31" x14ac:dyDescent="0.2">
      <c r="A61" s="86"/>
      <c r="D61" s="73"/>
      <c r="E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</row>
    <row r="62" spans="1:31" x14ac:dyDescent="0.2">
      <c r="A62" s="86"/>
      <c r="D62" s="73"/>
      <c r="E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</row>
    <row r="63" spans="1:31" x14ac:dyDescent="0.2">
      <c r="A63" s="86"/>
      <c r="D63" s="73"/>
      <c r="E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</row>
    <row r="64" spans="1:31" x14ac:dyDescent="0.2">
      <c r="A64" s="86"/>
      <c r="D64" s="73"/>
      <c r="E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</row>
    <row r="65" spans="1:31" x14ac:dyDescent="0.2">
      <c r="A65" s="86"/>
      <c r="D65" s="73"/>
      <c r="E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1:31" x14ac:dyDescent="0.2">
      <c r="A66" s="86"/>
      <c r="D66" s="73"/>
      <c r="E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</row>
    <row r="67" spans="1:31" ht="17.25" customHeight="1" x14ac:dyDescent="0.2">
      <c r="A67" s="86"/>
      <c r="D67" s="73"/>
      <c r="E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</row>
    <row r="68" spans="1:31" x14ac:dyDescent="0.2">
      <c r="A68" s="86"/>
      <c r="D68" s="73"/>
      <c r="E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</row>
    <row r="69" spans="1:31" x14ac:dyDescent="0.2">
      <c r="A69" s="86"/>
      <c r="D69" s="73"/>
      <c r="E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</row>
    <row r="70" spans="1:31" x14ac:dyDescent="0.2">
      <c r="A70" s="84"/>
      <c r="D70" s="73"/>
      <c r="E70" s="73"/>
      <c r="K70" s="73"/>
      <c r="L70" s="73"/>
      <c r="M70" s="73"/>
      <c r="N70" s="73"/>
      <c r="O70" s="73"/>
    </row>
    <row r="71" spans="1:31" x14ac:dyDescent="0.2">
      <c r="A71" s="84"/>
      <c r="D71" s="73"/>
      <c r="E71" s="73"/>
      <c r="K71" s="73"/>
      <c r="L71" s="73"/>
      <c r="M71" s="73"/>
      <c r="N71" s="73"/>
      <c r="O71" s="73"/>
    </row>
    <row r="72" spans="1:31" x14ac:dyDescent="0.2">
      <c r="A72" s="84"/>
      <c r="D72" s="73"/>
      <c r="E72" s="73"/>
      <c r="K72" s="73"/>
      <c r="L72" s="73"/>
      <c r="M72" s="73"/>
      <c r="N72" s="73"/>
      <c r="O72" s="73"/>
    </row>
    <row r="73" spans="1:31" x14ac:dyDescent="0.2">
      <c r="A73" s="84"/>
      <c r="D73" s="73"/>
      <c r="E73" s="73"/>
      <c r="K73" s="73"/>
      <c r="L73" s="73"/>
      <c r="M73" s="73"/>
      <c r="N73" s="73"/>
      <c r="O73" s="73"/>
    </row>
    <row r="74" spans="1:31" x14ac:dyDescent="0.2">
      <c r="A74" s="84"/>
      <c r="D74" s="73"/>
      <c r="E74" s="73"/>
      <c r="K74" s="73"/>
      <c r="L74" s="73"/>
      <c r="M74" s="73"/>
      <c r="N74" s="73"/>
      <c r="O74" s="73"/>
    </row>
    <row r="75" spans="1:31" x14ac:dyDescent="0.2">
      <c r="A75" s="84"/>
      <c r="D75" s="73"/>
      <c r="E75" s="73"/>
      <c r="K75" s="73"/>
      <c r="L75" s="73"/>
      <c r="M75" s="73"/>
      <c r="N75" s="73"/>
      <c r="O75" s="73"/>
    </row>
    <row r="76" spans="1:31" x14ac:dyDescent="0.2">
      <c r="D76" s="73"/>
      <c r="E76" s="73"/>
      <c r="K76" s="73"/>
      <c r="L76" s="73"/>
      <c r="M76" s="73"/>
      <c r="N76" s="73"/>
      <c r="O76" s="73"/>
    </row>
    <row r="77" spans="1:31" x14ac:dyDescent="0.2">
      <c r="D77" s="73"/>
      <c r="E77" s="73"/>
      <c r="K77" s="73"/>
      <c r="L77" s="73"/>
      <c r="M77" s="73"/>
      <c r="N77" s="73"/>
      <c r="O77" s="73"/>
    </row>
  </sheetData>
  <sortState xmlns:xlrd2="http://schemas.microsoft.com/office/spreadsheetml/2017/richdata2" ref="AD19:AE23">
    <sortCondition ref="AE19:AE23"/>
  </sortState>
  <mergeCells count="26">
    <mergeCell ref="K3:M3"/>
    <mergeCell ref="K2:M2"/>
    <mergeCell ref="N3:P3"/>
    <mergeCell ref="A31:B31"/>
    <mergeCell ref="A32:B32"/>
    <mergeCell ref="F2:H2"/>
    <mergeCell ref="I2:I3"/>
    <mergeCell ref="C2:E2"/>
    <mergeCell ref="A30:B30"/>
    <mergeCell ref="C27:D27"/>
    <mergeCell ref="E27:F27"/>
    <mergeCell ref="G27:H27"/>
    <mergeCell ref="I27:J27"/>
    <mergeCell ref="K27:L27"/>
    <mergeCell ref="M27:N27"/>
    <mergeCell ref="O27:P27"/>
    <mergeCell ref="Z3:AB3"/>
    <mergeCell ref="Z2:AB2"/>
    <mergeCell ref="AC2:AE3"/>
    <mergeCell ref="N2:P2"/>
    <mergeCell ref="Q3:S3"/>
    <mergeCell ref="Q2:S2"/>
    <mergeCell ref="T3:V3"/>
    <mergeCell ref="T2:V2"/>
    <mergeCell ref="W3:Y3"/>
    <mergeCell ref="W2:Y2"/>
  </mergeCells>
  <phoneticPr fontId="2"/>
  <pageMargins left="0.25" right="0.25" top="0.75" bottom="0.75" header="0.3" footer="0.3"/>
  <pageSetup paperSize="8" scale="89" orientation="landscape" r:id="rId1"/>
  <headerFooter alignWithMargins="0">
    <oddHeader>&amp;A</oddHeader>
  </headerFooter>
  <colBreaks count="1" manualBreakCount="1">
    <brk id="9" max="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tabColor rgb="FF92D050"/>
    <pageSetUpPr fitToPage="1"/>
  </sheetPr>
  <dimension ref="A1:AG102"/>
  <sheetViews>
    <sheetView showGridLines="0" zoomScaleNormal="100" workbookViewId="0">
      <selection activeCell="B5" sqref="B5"/>
    </sheetView>
  </sheetViews>
  <sheetFormatPr defaultColWidth="9" defaultRowHeight="12" x14ac:dyDescent="0.2"/>
  <cols>
    <col min="1" max="1" width="5.6328125" style="74" customWidth="1"/>
    <col min="2" max="2" width="5.6328125" style="73" customWidth="1"/>
    <col min="3" max="3" width="10.6328125" style="73" customWidth="1"/>
    <col min="4" max="4" width="7.6328125" style="74" customWidth="1"/>
    <col min="5" max="5" width="10.6328125" style="74" customWidth="1"/>
    <col min="6" max="6" width="7.6328125" style="73" customWidth="1"/>
    <col min="7" max="7" width="10.6328125" style="73" customWidth="1"/>
    <col min="8" max="8" width="7.6328125" style="73" customWidth="1"/>
    <col min="9" max="9" width="2.6328125" style="73" customWidth="1"/>
    <col min="10" max="10" width="10.6328125" style="73" customWidth="1"/>
    <col min="11" max="11" width="7.6328125" style="73" customWidth="1"/>
    <col min="12" max="12" width="10.6328125" style="86" customWidth="1"/>
    <col min="13" max="13" width="7.6328125" style="86" customWidth="1"/>
    <col min="14" max="14" width="10.6328125" style="86" customWidth="1"/>
    <col min="15" max="15" width="7.6328125" style="86" customWidth="1"/>
    <col min="16" max="16" width="2.26953125" style="86" customWidth="1"/>
    <col min="17" max="17" width="10.6328125" style="86" customWidth="1"/>
    <col min="18" max="18" width="9.26953125" style="86" customWidth="1"/>
    <col min="19" max="19" width="4.90625" style="86" bestFit="1" customWidth="1"/>
    <col min="20" max="20" width="9" style="86"/>
    <col min="21" max="21" width="6.08984375" style="86" bestFit="1" customWidth="1"/>
    <col min="22" max="22" width="4.90625" style="86" bestFit="1" customWidth="1"/>
    <col min="23" max="23" width="9" style="86"/>
    <col min="24" max="24" width="6.08984375" style="86" bestFit="1" customWidth="1"/>
    <col min="25" max="25" width="4.90625" style="86" bestFit="1" customWidth="1"/>
    <col min="26" max="26" width="9" style="86"/>
    <col min="27" max="27" width="6" style="86" bestFit="1" customWidth="1"/>
    <col min="28" max="28" width="4" style="86" bestFit="1" customWidth="1"/>
    <col min="29" max="29" width="9" style="86"/>
    <col min="30" max="30" width="6" style="86" bestFit="1" customWidth="1"/>
    <col min="31" max="31" width="3.7265625" style="86" bestFit="1" customWidth="1"/>
    <col min="32" max="32" width="9" style="86"/>
    <col min="33" max="33" width="5.26953125" style="86" bestFit="1" customWidth="1"/>
    <col min="34" max="16384" width="9" style="73"/>
  </cols>
  <sheetData>
    <row r="1" spans="1:33" ht="17" thickBot="1" x14ac:dyDescent="0.3">
      <c r="A1" s="381" t="s">
        <v>309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82" t="s">
        <v>320</v>
      </c>
      <c r="S1" s="89"/>
    </row>
    <row r="2" spans="1:33" ht="17.25" customHeight="1" thickTop="1" x14ac:dyDescent="0.2">
      <c r="A2" s="490" t="s">
        <v>310</v>
      </c>
      <c r="B2" s="491"/>
      <c r="C2" s="498" t="s">
        <v>311</v>
      </c>
      <c r="D2" s="492"/>
      <c r="E2" s="492"/>
      <c r="F2" s="492"/>
      <c r="G2" s="492"/>
      <c r="H2" s="492"/>
      <c r="I2" s="374"/>
      <c r="J2" s="498" t="s">
        <v>312</v>
      </c>
      <c r="K2" s="492"/>
      <c r="L2" s="492"/>
      <c r="M2" s="492"/>
      <c r="N2" s="492"/>
      <c r="O2" s="492"/>
      <c r="P2" s="380"/>
      <c r="Q2" s="490" t="s">
        <v>313</v>
      </c>
      <c r="R2" s="490"/>
      <c r="S2" s="89"/>
      <c r="AG2" s="494"/>
    </row>
    <row r="3" spans="1:33" ht="17.25" customHeight="1" x14ac:dyDescent="0.2">
      <c r="A3" s="492"/>
      <c r="B3" s="493"/>
      <c r="C3" s="495" t="s">
        <v>314</v>
      </c>
      <c r="D3" s="496"/>
      <c r="E3" s="495" t="s">
        <v>315</v>
      </c>
      <c r="F3" s="496"/>
      <c r="G3" s="495" t="s">
        <v>316</v>
      </c>
      <c r="H3" s="497"/>
      <c r="I3" s="352"/>
      <c r="J3" s="495" t="s">
        <v>314</v>
      </c>
      <c r="K3" s="496"/>
      <c r="L3" s="495" t="s">
        <v>315</v>
      </c>
      <c r="M3" s="496"/>
      <c r="N3" s="495" t="s">
        <v>316</v>
      </c>
      <c r="O3" s="497"/>
      <c r="P3" s="352"/>
      <c r="Q3" s="492"/>
      <c r="R3" s="492"/>
      <c r="S3" s="89"/>
      <c r="AG3" s="494"/>
    </row>
    <row r="4" spans="1:33" ht="17.25" customHeight="1" x14ac:dyDescent="0.25">
      <c r="A4" s="499" t="s">
        <v>317</v>
      </c>
      <c r="B4" s="187"/>
      <c r="C4" s="188"/>
      <c r="D4" s="189"/>
      <c r="E4" s="189"/>
      <c r="F4" s="189"/>
      <c r="G4" s="189"/>
      <c r="H4" s="189"/>
      <c r="I4" s="353"/>
      <c r="J4" s="189"/>
      <c r="K4" s="189"/>
      <c r="L4" s="189"/>
      <c r="M4" s="189"/>
      <c r="N4" s="189"/>
      <c r="O4" s="189"/>
      <c r="P4" s="353"/>
      <c r="Q4" s="189"/>
      <c r="R4" s="189"/>
      <c r="S4" s="90"/>
      <c r="T4" s="139"/>
      <c r="U4" s="73"/>
      <c r="V4" s="90"/>
      <c r="W4" s="139"/>
      <c r="X4" s="140"/>
      <c r="Y4" s="90"/>
      <c r="Z4" s="139"/>
      <c r="AA4" s="140"/>
      <c r="AB4" s="90"/>
      <c r="AC4" s="139"/>
      <c r="AD4" s="142"/>
      <c r="AE4" s="90"/>
      <c r="AF4" s="139"/>
      <c r="AG4" s="144"/>
    </row>
    <row r="5" spans="1:33" ht="16.5" x14ac:dyDescent="0.25">
      <c r="A5" s="500"/>
      <c r="B5" s="190">
        <v>1</v>
      </c>
      <c r="C5" s="191" t="s">
        <v>164</v>
      </c>
      <c r="D5" s="192">
        <v>60.713911860148599</v>
      </c>
      <c r="E5" s="193" t="s">
        <v>164</v>
      </c>
      <c r="F5" s="192">
        <v>29.938239296556102</v>
      </c>
      <c r="G5" s="193" t="s">
        <v>119</v>
      </c>
      <c r="H5" s="192">
        <v>43.021403616796299</v>
      </c>
      <c r="I5" s="354"/>
      <c r="J5" s="193" t="s">
        <v>162</v>
      </c>
      <c r="K5" s="192">
        <v>52.628354368337199</v>
      </c>
      <c r="L5" s="193" t="s">
        <v>164</v>
      </c>
      <c r="M5" s="192">
        <v>24.390243902439</v>
      </c>
      <c r="N5" s="193" t="s">
        <v>119</v>
      </c>
      <c r="O5" s="192">
        <v>39.527755096577302</v>
      </c>
      <c r="P5" s="354"/>
      <c r="Q5" s="193" t="s">
        <v>163</v>
      </c>
      <c r="R5" s="192">
        <v>11.689508234481201</v>
      </c>
      <c r="S5" s="90"/>
      <c r="T5" s="138"/>
      <c r="U5" s="73"/>
      <c r="V5" s="90"/>
      <c r="W5" s="138"/>
      <c r="X5" s="140"/>
      <c r="Y5" s="90"/>
      <c r="Z5" s="139"/>
      <c r="AA5" s="140"/>
      <c r="AB5" s="90"/>
      <c r="AC5" s="139"/>
      <c r="AD5" s="142"/>
      <c r="AE5" s="90"/>
      <c r="AF5" s="138"/>
      <c r="AG5" s="144"/>
    </row>
    <row r="6" spans="1:33" ht="16.5" x14ac:dyDescent="0.25">
      <c r="A6" s="500"/>
      <c r="B6" s="190">
        <v>2</v>
      </c>
      <c r="C6" s="191" t="s">
        <v>162</v>
      </c>
      <c r="D6" s="192">
        <v>55.140301433647799</v>
      </c>
      <c r="E6" s="193" t="s">
        <v>162</v>
      </c>
      <c r="F6" s="192">
        <v>24.384266633990901</v>
      </c>
      <c r="G6" s="193" t="s">
        <v>116</v>
      </c>
      <c r="H6" s="192">
        <v>32.209302325581397</v>
      </c>
      <c r="I6" s="354"/>
      <c r="J6" s="193" t="s">
        <v>116</v>
      </c>
      <c r="K6" s="192">
        <v>52.034883720930203</v>
      </c>
      <c r="L6" s="193" t="s">
        <v>162</v>
      </c>
      <c r="M6" s="192">
        <v>23.158926602132102</v>
      </c>
      <c r="N6" s="193" t="s">
        <v>163</v>
      </c>
      <c r="O6" s="192">
        <v>35.471611194287703</v>
      </c>
      <c r="P6" s="354"/>
      <c r="Q6" s="193" t="s">
        <v>164</v>
      </c>
      <c r="R6" s="192">
        <v>9.2117659374018999</v>
      </c>
      <c r="S6" s="90"/>
      <c r="T6" s="139"/>
      <c r="U6" s="73"/>
      <c r="V6" s="90"/>
      <c r="W6" s="139"/>
      <c r="X6" s="140"/>
      <c r="Y6" s="90"/>
      <c r="Z6" s="138"/>
      <c r="AA6" s="140"/>
      <c r="AB6" s="90"/>
      <c r="AC6" s="138"/>
      <c r="AD6" s="142"/>
      <c r="AE6" s="90"/>
      <c r="AF6" s="139"/>
      <c r="AG6" s="144"/>
    </row>
    <row r="7" spans="1:33" ht="16.5" x14ac:dyDescent="0.25">
      <c r="A7" s="500"/>
      <c r="B7" s="190">
        <v>3</v>
      </c>
      <c r="C7" s="191" t="s">
        <v>163</v>
      </c>
      <c r="D7" s="192">
        <v>54.934930323620897</v>
      </c>
      <c r="E7" s="193" t="s">
        <v>93</v>
      </c>
      <c r="F7" s="192">
        <v>24.069461579645701</v>
      </c>
      <c r="G7" s="193" t="s">
        <v>96</v>
      </c>
      <c r="H7" s="192">
        <v>27.144940931171799</v>
      </c>
      <c r="I7" s="354"/>
      <c r="J7" s="193" t="s">
        <v>164</v>
      </c>
      <c r="K7" s="192">
        <v>51.502145922746799</v>
      </c>
      <c r="L7" s="193" t="s">
        <v>167</v>
      </c>
      <c r="M7" s="192">
        <v>22.677271958030101</v>
      </c>
      <c r="N7" s="193" t="s">
        <v>116</v>
      </c>
      <c r="O7" s="192">
        <v>30</v>
      </c>
      <c r="P7" s="354"/>
      <c r="Q7" s="193" t="s">
        <v>120</v>
      </c>
      <c r="R7" s="194">
        <v>6.7324252387661998</v>
      </c>
      <c r="S7" s="90"/>
      <c r="T7" s="139"/>
      <c r="U7" s="73"/>
      <c r="V7" s="90"/>
      <c r="W7" s="139"/>
      <c r="X7" s="140"/>
      <c r="Y7" s="90"/>
      <c r="Z7" s="139"/>
      <c r="AA7" s="140"/>
      <c r="AB7" s="90"/>
      <c r="AC7" s="139"/>
      <c r="AD7" s="142"/>
      <c r="AE7" s="90"/>
      <c r="AF7" s="139"/>
      <c r="AG7" s="144"/>
    </row>
    <row r="8" spans="1:33" ht="16.5" x14ac:dyDescent="0.25">
      <c r="A8" s="500"/>
      <c r="B8" s="190">
        <v>4</v>
      </c>
      <c r="C8" s="191" t="s">
        <v>119</v>
      </c>
      <c r="D8" s="192">
        <v>53.582662936538703</v>
      </c>
      <c r="E8" s="193" t="s">
        <v>168</v>
      </c>
      <c r="F8" s="192">
        <v>24.012638230647699</v>
      </c>
      <c r="G8" s="193" t="s">
        <v>118</v>
      </c>
      <c r="H8" s="192">
        <v>22.838855870719001</v>
      </c>
      <c r="I8" s="354"/>
      <c r="J8" s="193" t="s">
        <v>119</v>
      </c>
      <c r="K8" s="192">
        <v>50.557511344318499</v>
      </c>
      <c r="L8" s="193" t="s">
        <v>116</v>
      </c>
      <c r="M8" s="192">
        <v>22.0348837209302</v>
      </c>
      <c r="N8" s="193" t="s">
        <v>162</v>
      </c>
      <c r="O8" s="192">
        <v>29.469427766205101</v>
      </c>
      <c r="P8" s="354"/>
      <c r="Q8" s="193" t="s">
        <v>160</v>
      </c>
      <c r="R8" s="194">
        <v>3.4190817323346998</v>
      </c>
      <c r="S8" s="90"/>
      <c r="T8" s="139"/>
      <c r="U8" s="73"/>
      <c r="V8" s="90"/>
      <c r="W8" s="139"/>
      <c r="X8" s="140"/>
      <c r="Y8" s="90"/>
      <c r="Z8" s="139"/>
      <c r="AA8" s="140"/>
      <c r="AB8" s="90"/>
      <c r="AC8" s="139"/>
      <c r="AD8" s="142"/>
      <c r="AE8" s="90"/>
      <c r="AF8" s="139"/>
      <c r="AG8" s="144"/>
    </row>
    <row r="9" spans="1:33" ht="16.5" x14ac:dyDescent="0.25">
      <c r="A9" s="500"/>
      <c r="B9" s="190">
        <v>5</v>
      </c>
      <c r="C9" s="191" t="s">
        <v>116</v>
      </c>
      <c r="D9" s="192">
        <v>45.8720930232558</v>
      </c>
      <c r="E9" s="193" t="s">
        <v>161</v>
      </c>
      <c r="F9" s="192">
        <v>21.900494850876001</v>
      </c>
      <c r="G9" s="193" t="s">
        <v>117</v>
      </c>
      <c r="H9" s="192">
        <v>18.419872657160798</v>
      </c>
      <c r="I9" s="354"/>
      <c r="J9" s="193" t="s">
        <v>163</v>
      </c>
      <c r="K9" s="192">
        <v>43.245422089139701</v>
      </c>
      <c r="L9" s="193" t="s">
        <v>168</v>
      </c>
      <c r="M9" s="192">
        <v>21.063717746182199</v>
      </c>
      <c r="N9" s="193" t="s">
        <v>164</v>
      </c>
      <c r="O9" s="192">
        <v>27.111902020307799</v>
      </c>
      <c r="P9" s="354"/>
      <c r="Q9" s="193" t="s">
        <v>168</v>
      </c>
      <c r="R9" s="194">
        <v>3.3701948393892001</v>
      </c>
      <c r="S9" s="91"/>
      <c r="T9" s="139"/>
      <c r="U9" s="73"/>
      <c r="V9" s="91"/>
      <c r="W9" s="139"/>
      <c r="X9" s="140"/>
      <c r="Y9" s="91"/>
      <c r="Z9" s="139"/>
      <c r="AA9" s="140"/>
      <c r="AB9" s="91"/>
      <c r="AC9" s="139"/>
      <c r="AD9" s="142"/>
      <c r="AE9" s="91"/>
      <c r="AF9" s="139"/>
      <c r="AG9" s="144"/>
    </row>
    <row r="10" spans="1:33" ht="16.5" x14ac:dyDescent="0.25">
      <c r="A10" s="501"/>
      <c r="B10" s="195"/>
      <c r="C10" s="196"/>
      <c r="D10" s="197"/>
      <c r="E10" s="198"/>
      <c r="F10" s="197"/>
      <c r="G10" s="198"/>
      <c r="H10" s="197"/>
      <c r="I10" s="355"/>
      <c r="J10" s="198"/>
      <c r="K10" s="197"/>
      <c r="L10" s="198"/>
      <c r="M10" s="197"/>
      <c r="N10" s="198"/>
      <c r="O10" s="197"/>
      <c r="P10" s="355"/>
      <c r="Q10" s="198"/>
      <c r="R10" s="199"/>
      <c r="S10" s="91"/>
      <c r="T10" s="139"/>
      <c r="U10" s="73"/>
      <c r="V10" s="91"/>
      <c r="W10" s="139"/>
      <c r="X10" s="140"/>
      <c r="Y10" s="91"/>
      <c r="Z10" s="139"/>
      <c r="AA10" s="140"/>
      <c r="AB10" s="91"/>
      <c r="AC10" s="139"/>
      <c r="AD10" s="142"/>
      <c r="AE10" s="91"/>
      <c r="AF10" s="139"/>
      <c r="AG10" s="144"/>
    </row>
    <row r="11" spans="1:33" ht="17.25" customHeight="1" x14ac:dyDescent="0.25">
      <c r="A11" s="499" t="s">
        <v>318</v>
      </c>
      <c r="B11" s="200" t="s">
        <v>319</v>
      </c>
      <c r="C11" s="201"/>
      <c r="D11" s="202"/>
      <c r="E11" s="203"/>
      <c r="F11" s="202"/>
      <c r="G11" s="203"/>
      <c r="H11" s="202"/>
      <c r="I11" s="356"/>
      <c r="J11" s="203"/>
      <c r="K11" s="202"/>
      <c r="L11" s="203"/>
      <c r="M11" s="202"/>
      <c r="N11" s="203"/>
      <c r="O11" s="202"/>
      <c r="P11" s="356"/>
      <c r="Q11" s="203"/>
      <c r="R11" s="204"/>
      <c r="S11" s="91"/>
      <c r="T11" s="139"/>
      <c r="U11" s="143"/>
      <c r="V11" s="91"/>
      <c r="W11" s="139"/>
      <c r="X11" s="140"/>
      <c r="Y11" s="91"/>
      <c r="Z11" s="139"/>
      <c r="AA11" s="140"/>
      <c r="AB11" s="91"/>
      <c r="AC11" s="139"/>
      <c r="AD11" s="142"/>
      <c r="AE11" s="91"/>
      <c r="AF11" s="139"/>
      <c r="AG11" s="144"/>
    </row>
    <row r="12" spans="1:33" ht="16.5" x14ac:dyDescent="0.25">
      <c r="A12" s="500"/>
      <c r="B12" s="190">
        <v>1</v>
      </c>
      <c r="C12" s="191" t="s">
        <v>165</v>
      </c>
      <c r="D12" s="192">
        <v>22.257551669316399</v>
      </c>
      <c r="E12" s="193" t="s">
        <v>117</v>
      </c>
      <c r="F12" s="192">
        <v>5.7932024033719003</v>
      </c>
      <c r="G12" s="193" t="s">
        <v>167</v>
      </c>
      <c r="H12" s="192">
        <v>11.0001692333728</v>
      </c>
      <c r="I12" s="354"/>
      <c r="J12" s="193" t="s">
        <v>117</v>
      </c>
      <c r="K12" s="192">
        <v>26.688189400053801</v>
      </c>
      <c r="L12" s="193" t="s">
        <v>117</v>
      </c>
      <c r="M12" s="192">
        <v>6.1608824320688997</v>
      </c>
      <c r="N12" s="193" t="s">
        <v>167</v>
      </c>
      <c r="O12" s="192">
        <v>13.0309697072263</v>
      </c>
      <c r="P12" s="354"/>
      <c r="Q12" s="193" t="s">
        <v>170</v>
      </c>
      <c r="R12" s="194">
        <v>-9.8996655518394991</v>
      </c>
      <c r="S12" s="91"/>
      <c r="T12" s="139"/>
      <c r="U12" s="73"/>
      <c r="V12" s="91"/>
      <c r="W12" s="139"/>
      <c r="X12" s="140"/>
      <c r="Y12" s="91"/>
      <c r="Z12" s="139"/>
      <c r="AA12" s="140"/>
      <c r="AB12" s="91"/>
      <c r="AC12" s="139"/>
      <c r="AD12" s="142"/>
      <c r="AE12" s="91"/>
      <c r="AF12" s="139"/>
      <c r="AG12" s="144"/>
    </row>
    <row r="13" spans="1:33" ht="16.5" x14ac:dyDescent="0.25">
      <c r="A13" s="500"/>
      <c r="B13" s="190">
        <v>2</v>
      </c>
      <c r="C13" s="191" t="s">
        <v>117</v>
      </c>
      <c r="D13" s="192">
        <v>24.213075060532699</v>
      </c>
      <c r="E13" s="193" t="s">
        <v>166</v>
      </c>
      <c r="F13" s="192">
        <v>8.2607972500969993</v>
      </c>
      <c r="G13" s="193" t="s">
        <v>168</v>
      </c>
      <c r="H13" s="192">
        <v>14.8499210110585</v>
      </c>
      <c r="I13" s="354"/>
      <c r="J13" s="193" t="s">
        <v>166</v>
      </c>
      <c r="K13" s="192">
        <v>31.490824416477199</v>
      </c>
      <c r="L13" s="193" t="s">
        <v>163</v>
      </c>
      <c r="M13" s="192">
        <v>7.7738108948519997</v>
      </c>
      <c r="N13" s="193" t="s">
        <v>168</v>
      </c>
      <c r="O13" s="192">
        <v>14.4286466561348</v>
      </c>
      <c r="P13" s="354"/>
      <c r="Q13" s="193" t="s">
        <v>165</v>
      </c>
      <c r="R13" s="194">
        <v>-9.7376788553258997</v>
      </c>
      <c r="S13" s="91"/>
      <c r="T13" s="139"/>
      <c r="U13" s="73"/>
      <c r="V13" s="91"/>
      <c r="W13" s="139"/>
      <c r="X13" s="140"/>
      <c r="Y13" s="91"/>
      <c r="Z13" s="139"/>
      <c r="AA13" s="140"/>
      <c r="AB13" s="91"/>
      <c r="AC13" s="139"/>
      <c r="AD13" s="142"/>
      <c r="AE13" s="91"/>
      <c r="AF13" s="139"/>
      <c r="AG13" s="144"/>
    </row>
    <row r="14" spans="1:33" ht="16.5" x14ac:dyDescent="0.25">
      <c r="A14" s="500"/>
      <c r="B14" s="190">
        <v>3</v>
      </c>
      <c r="C14" s="191" t="s">
        <v>170</v>
      </c>
      <c r="D14" s="192">
        <v>26.220735785953199</v>
      </c>
      <c r="E14" s="193" t="s">
        <v>118</v>
      </c>
      <c r="F14" s="192">
        <v>9.2428790077321992</v>
      </c>
      <c r="G14" s="193" t="s">
        <v>170</v>
      </c>
      <c r="H14" s="192">
        <v>16.187290969899699</v>
      </c>
      <c r="I14" s="354"/>
      <c r="J14" s="193" t="s">
        <v>120</v>
      </c>
      <c r="K14" s="192">
        <v>31.744167840926899</v>
      </c>
      <c r="L14" s="193" t="s">
        <v>96</v>
      </c>
      <c r="M14" s="192">
        <v>9.5359910290722993</v>
      </c>
      <c r="N14" s="193" t="s">
        <v>165</v>
      </c>
      <c r="O14" s="192">
        <v>14.9046104928458</v>
      </c>
      <c r="P14" s="354"/>
      <c r="Q14" s="193" t="s">
        <v>167</v>
      </c>
      <c r="R14" s="194">
        <v>-7.7847351497714996</v>
      </c>
      <c r="S14" s="91"/>
      <c r="T14" s="139"/>
      <c r="U14" s="73"/>
      <c r="V14" s="91"/>
      <c r="W14" s="139"/>
      <c r="X14" s="140"/>
      <c r="Y14" s="91"/>
      <c r="Z14" s="139"/>
      <c r="AA14" s="140"/>
      <c r="AB14" s="91"/>
      <c r="AC14" s="139"/>
      <c r="AD14" s="142"/>
      <c r="AE14" s="91"/>
      <c r="AF14" s="139"/>
      <c r="AG14" s="144"/>
    </row>
    <row r="15" spans="1:33" ht="16.5" x14ac:dyDescent="0.25">
      <c r="A15" s="500"/>
      <c r="B15" s="190">
        <v>4</v>
      </c>
      <c r="C15" s="191" t="s">
        <v>166</v>
      </c>
      <c r="D15" s="192">
        <v>27.6099129567001</v>
      </c>
      <c r="E15" s="193" t="s">
        <v>170</v>
      </c>
      <c r="F15" s="192">
        <v>10.0334448160535</v>
      </c>
      <c r="G15" s="193" t="s">
        <v>169</v>
      </c>
      <c r="H15" s="192">
        <v>17.157813105854999</v>
      </c>
      <c r="I15" s="354"/>
      <c r="J15" s="193" t="s">
        <v>165</v>
      </c>
      <c r="K15" s="192">
        <v>31.995230524642299</v>
      </c>
      <c r="L15" s="193" t="s">
        <v>118</v>
      </c>
      <c r="M15" s="192">
        <v>10.5348943528991</v>
      </c>
      <c r="N15" s="193" t="s">
        <v>97</v>
      </c>
      <c r="O15" s="192">
        <v>16.524560476873202</v>
      </c>
      <c r="P15" s="354"/>
      <c r="Q15" s="193" t="s">
        <v>116</v>
      </c>
      <c r="R15" s="194">
        <v>-6.1627906976744002</v>
      </c>
      <c r="S15" s="91"/>
      <c r="T15" s="139"/>
      <c r="U15" s="73"/>
      <c r="V15" s="91"/>
      <c r="W15" s="139"/>
      <c r="X15" s="140"/>
      <c r="Y15" s="91"/>
      <c r="Z15" s="139"/>
      <c r="AA15" s="140"/>
      <c r="AB15" s="91"/>
      <c r="AC15" s="139"/>
      <c r="AD15" s="142"/>
      <c r="AE15" s="91"/>
      <c r="AF15" s="139"/>
      <c r="AG15" s="144"/>
    </row>
    <row r="16" spans="1:33" ht="16.5" x14ac:dyDescent="0.25">
      <c r="A16" s="500"/>
      <c r="B16" s="190">
        <v>5</v>
      </c>
      <c r="C16" s="191" t="s">
        <v>167</v>
      </c>
      <c r="D16" s="192">
        <v>27.923506515484899</v>
      </c>
      <c r="E16" s="193" t="s">
        <v>119</v>
      </c>
      <c r="F16" s="192">
        <v>10.561259319742501</v>
      </c>
      <c r="G16" s="193" t="s">
        <v>166</v>
      </c>
      <c r="H16" s="192">
        <v>19.349115706603101</v>
      </c>
      <c r="I16" s="354"/>
      <c r="J16" s="193" t="s">
        <v>97</v>
      </c>
      <c r="K16" s="192">
        <v>32.6341205764733</v>
      </c>
      <c r="L16" s="193" t="s">
        <v>119</v>
      </c>
      <c r="M16" s="192">
        <v>11.029756247741201</v>
      </c>
      <c r="N16" s="193" t="s">
        <v>160</v>
      </c>
      <c r="O16" s="192">
        <v>17.3396287854119</v>
      </c>
      <c r="P16" s="354"/>
      <c r="Q16" s="193" t="s">
        <v>97</v>
      </c>
      <c r="R16" s="194">
        <v>-4.2631856938052</v>
      </c>
      <c r="S16" s="91"/>
      <c r="T16" s="139"/>
      <c r="U16" s="73"/>
      <c r="V16" s="91"/>
      <c r="W16" s="139"/>
      <c r="X16" s="140"/>
      <c r="Y16" s="91"/>
      <c r="Z16" s="139"/>
      <c r="AA16" s="140"/>
      <c r="AB16" s="91"/>
      <c r="AC16" s="139"/>
      <c r="AD16" s="142"/>
      <c r="AE16" s="91"/>
      <c r="AF16" s="139"/>
      <c r="AG16" s="144"/>
    </row>
    <row r="17" spans="1:33" ht="17.25" customHeight="1" thickBot="1" x14ac:dyDescent="0.3">
      <c r="A17" s="502"/>
      <c r="B17" s="375"/>
      <c r="C17" s="376"/>
      <c r="D17" s="377"/>
      <c r="E17" s="377"/>
      <c r="F17" s="377"/>
      <c r="G17" s="377"/>
      <c r="H17" s="377"/>
      <c r="I17" s="378"/>
      <c r="J17" s="377"/>
      <c r="K17" s="377"/>
      <c r="L17" s="377"/>
      <c r="M17" s="377"/>
      <c r="N17" s="377"/>
      <c r="O17" s="377"/>
      <c r="P17" s="378"/>
      <c r="Q17" s="377"/>
      <c r="R17" s="379"/>
      <c r="S17" s="91"/>
      <c r="T17" s="139"/>
      <c r="U17" s="73"/>
      <c r="V17" s="91"/>
      <c r="W17" s="139"/>
      <c r="X17" s="140"/>
      <c r="Y17" s="91"/>
      <c r="Z17" s="139"/>
      <c r="AA17" s="140"/>
      <c r="AB17" s="91"/>
      <c r="AC17" s="139"/>
      <c r="AD17" s="142"/>
      <c r="AE17" s="91"/>
      <c r="AF17" s="139"/>
      <c r="AG17" s="144"/>
    </row>
    <row r="18" spans="1:33" ht="12.5" thickTop="1" x14ac:dyDescent="0.2">
      <c r="A18" s="83"/>
      <c r="B18" s="139"/>
      <c r="C18" s="140"/>
      <c r="D18" s="141"/>
      <c r="E18" s="140"/>
      <c r="F18" s="140"/>
      <c r="G18" s="140"/>
      <c r="H18" s="142"/>
      <c r="I18" s="142"/>
      <c r="J18" s="144"/>
      <c r="L18" s="90"/>
      <c r="M18" s="139"/>
      <c r="N18" s="73"/>
      <c r="O18" s="90"/>
      <c r="P18" s="90"/>
      <c r="Q18" s="139"/>
      <c r="R18" s="78"/>
      <c r="S18" s="90"/>
      <c r="T18" s="139"/>
      <c r="U18" s="73"/>
      <c r="V18" s="90"/>
      <c r="W18" s="139"/>
      <c r="X18" s="140"/>
      <c r="Y18" s="90"/>
      <c r="Z18" s="139"/>
      <c r="AA18" s="140"/>
      <c r="AB18" s="90"/>
      <c r="AC18" s="139"/>
      <c r="AD18" s="142"/>
      <c r="AE18" s="90"/>
      <c r="AF18" s="139"/>
      <c r="AG18" s="144"/>
    </row>
    <row r="19" spans="1:33" x14ac:dyDescent="0.2">
      <c r="A19" s="83"/>
      <c r="B19" s="139"/>
      <c r="C19" s="140"/>
      <c r="D19" s="141"/>
      <c r="E19" s="140"/>
      <c r="F19" s="140"/>
      <c r="G19" s="140"/>
      <c r="H19" s="142"/>
      <c r="I19" s="142"/>
      <c r="J19" s="144"/>
      <c r="L19" s="90"/>
      <c r="M19" s="139"/>
      <c r="N19" s="73"/>
      <c r="O19" s="90"/>
      <c r="P19" s="90"/>
      <c r="Q19" s="139"/>
      <c r="R19" s="78"/>
      <c r="S19" s="90"/>
      <c r="T19" s="139"/>
      <c r="U19" s="73"/>
      <c r="V19" s="90"/>
      <c r="W19" s="139"/>
      <c r="X19" s="140"/>
      <c r="Y19" s="90"/>
      <c r="Z19" s="139"/>
      <c r="AA19" s="140"/>
      <c r="AB19" s="90"/>
      <c r="AC19" s="139"/>
      <c r="AD19" s="142"/>
      <c r="AE19" s="90"/>
      <c r="AF19" s="139"/>
      <c r="AG19" s="144"/>
    </row>
    <row r="20" spans="1:33" x14ac:dyDescent="0.2">
      <c r="A20" s="83"/>
      <c r="B20" s="139"/>
      <c r="C20" s="140"/>
      <c r="D20" s="141"/>
      <c r="E20" s="140"/>
      <c r="F20" s="140"/>
      <c r="G20" s="140"/>
      <c r="H20" s="142"/>
      <c r="I20" s="142"/>
      <c r="J20" s="144"/>
      <c r="L20" s="90"/>
      <c r="M20" s="139"/>
      <c r="N20" s="73"/>
      <c r="O20" s="90"/>
      <c r="P20" s="90"/>
      <c r="Q20" s="139"/>
      <c r="R20" s="78"/>
      <c r="S20" s="90"/>
      <c r="T20" s="139"/>
      <c r="U20" s="73"/>
      <c r="V20" s="90"/>
      <c r="W20" s="139"/>
      <c r="X20" s="140"/>
      <c r="Y20" s="90"/>
      <c r="Z20" s="139"/>
      <c r="AA20" s="140"/>
      <c r="AB20" s="90"/>
      <c r="AC20" s="139"/>
      <c r="AD20" s="142"/>
      <c r="AE20" s="90"/>
      <c r="AF20" s="139"/>
      <c r="AG20" s="144"/>
    </row>
    <row r="21" spans="1:33" x14ac:dyDescent="0.2">
      <c r="A21" s="83"/>
      <c r="B21" s="139"/>
      <c r="C21" s="140"/>
      <c r="D21" s="141"/>
      <c r="E21" s="140"/>
      <c r="F21" s="140"/>
      <c r="G21" s="140"/>
      <c r="H21" s="142"/>
      <c r="I21" s="142"/>
      <c r="J21" s="144"/>
      <c r="L21" s="90"/>
      <c r="M21" s="139"/>
      <c r="N21" s="73"/>
      <c r="O21" s="90"/>
      <c r="P21" s="90"/>
      <c r="Q21" s="139"/>
      <c r="R21" s="78"/>
      <c r="S21" s="90"/>
      <c r="T21" s="139"/>
      <c r="U21" s="73"/>
      <c r="V21" s="90"/>
      <c r="W21" s="139"/>
      <c r="X21" s="140"/>
      <c r="Y21" s="90"/>
      <c r="Z21" s="139"/>
      <c r="AA21" s="140"/>
      <c r="AB21" s="90"/>
      <c r="AC21" s="139"/>
      <c r="AD21" s="142"/>
      <c r="AE21" s="90"/>
      <c r="AF21" s="139"/>
      <c r="AG21" s="144"/>
    </row>
    <row r="22" spans="1:33" x14ac:dyDescent="0.2">
      <c r="A22" s="83"/>
      <c r="B22" s="139"/>
      <c r="C22" s="140"/>
      <c r="D22" s="141"/>
      <c r="E22" s="140"/>
      <c r="F22" s="140"/>
      <c r="G22" s="140"/>
      <c r="H22" s="142"/>
      <c r="I22" s="142"/>
      <c r="J22" s="144"/>
      <c r="L22" s="90"/>
      <c r="M22" s="139"/>
      <c r="N22" s="73"/>
      <c r="O22" s="90"/>
      <c r="P22" s="90"/>
      <c r="Q22" s="139"/>
      <c r="R22" s="78"/>
      <c r="S22" s="90"/>
      <c r="T22" s="139"/>
      <c r="U22" s="73"/>
      <c r="V22" s="90"/>
      <c r="W22" s="139"/>
      <c r="X22" s="140"/>
      <c r="Y22" s="90"/>
      <c r="Z22" s="139"/>
      <c r="AA22" s="140"/>
      <c r="AB22" s="90"/>
      <c r="AC22" s="139"/>
      <c r="AD22" s="142"/>
      <c r="AE22" s="90"/>
      <c r="AF22" s="139"/>
      <c r="AG22" s="144"/>
    </row>
    <row r="23" spans="1:33" x14ac:dyDescent="0.2">
      <c r="A23" s="75"/>
      <c r="B23" s="76"/>
      <c r="C23" s="76"/>
      <c r="D23" s="75"/>
      <c r="E23" s="75"/>
      <c r="F23" s="76"/>
      <c r="G23" s="76"/>
      <c r="H23" s="76"/>
      <c r="I23" s="76"/>
      <c r="J23" s="76"/>
    </row>
    <row r="24" spans="1:33" x14ac:dyDescent="0.2">
      <c r="D24" s="77"/>
      <c r="E24" s="77"/>
      <c r="F24" s="76"/>
      <c r="G24" s="78"/>
    </row>
    <row r="25" spans="1:33" ht="21" customHeight="1" x14ac:dyDescent="0.2">
      <c r="A25" s="84"/>
      <c r="D25" s="84"/>
      <c r="E25" s="84"/>
      <c r="V25" s="73"/>
      <c r="W25" s="73"/>
      <c r="X25" s="73"/>
      <c r="Y25" s="73"/>
      <c r="Z25" s="73"/>
      <c r="AA25" s="73"/>
      <c r="AB25" s="73"/>
      <c r="AC25" s="73"/>
      <c r="AD25" s="73"/>
    </row>
    <row r="26" spans="1:33" x14ac:dyDescent="0.2">
      <c r="A26" s="73"/>
      <c r="C26" s="84"/>
      <c r="D26" s="73"/>
      <c r="E26" s="73"/>
      <c r="F26" s="84"/>
      <c r="G26" s="84"/>
      <c r="L26" s="73"/>
      <c r="M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</row>
    <row r="27" spans="1:33" ht="12" customHeight="1" x14ac:dyDescent="0.2">
      <c r="A27" s="73"/>
      <c r="C27" s="84"/>
      <c r="D27" s="73"/>
      <c r="E27" s="73"/>
      <c r="F27" s="84"/>
      <c r="G27" s="84"/>
      <c r="L27" s="73"/>
      <c r="M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</row>
    <row r="28" spans="1:33" x14ac:dyDescent="0.2">
      <c r="A28" s="73"/>
      <c r="B28" s="84"/>
      <c r="D28" s="73"/>
      <c r="E28" s="73"/>
      <c r="F28" s="84"/>
      <c r="G28" s="84"/>
      <c r="L28" s="73"/>
      <c r="M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</row>
    <row r="29" spans="1:33" ht="13" x14ac:dyDescent="0.2">
      <c r="A29" s="489"/>
      <c r="B29" s="489"/>
      <c r="C29" s="206"/>
      <c r="D29" s="73"/>
      <c r="E29" s="73"/>
      <c r="F29" s="84"/>
      <c r="G29" s="137"/>
      <c r="L29" s="73"/>
      <c r="M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</row>
    <row r="30" spans="1:33" ht="13" x14ac:dyDescent="0.2">
      <c r="A30" s="489"/>
      <c r="B30" s="489"/>
      <c r="C30" s="206"/>
      <c r="D30" s="73"/>
      <c r="E30" s="73"/>
      <c r="F30" s="84"/>
      <c r="G30" s="137"/>
      <c r="L30" s="73"/>
      <c r="M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</row>
    <row r="31" spans="1:33" ht="13" x14ac:dyDescent="0.2">
      <c r="A31" s="489"/>
      <c r="B31" s="489"/>
      <c r="C31" s="206"/>
      <c r="D31" s="73"/>
      <c r="E31" s="73"/>
      <c r="F31" s="84"/>
      <c r="G31" s="137"/>
      <c r="L31" s="73"/>
      <c r="M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</row>
    <row r="32" spans="1:33" ht="13" x14ac:dyDescent="0.2">
      <c r="A32" s="205"/>
      <c r="B32" s="205"/>
      <c r="C32" s="206"/>
      <c r="D32" s="73"/>
      <c r="E32" s="73"/>
      <c r="F32" s="84"/>
      <c r="G32" s="137"/>
      <c r="L32" s="73"/>
      <c r="M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</row>
    <row r="33" spans="1:33" ht="13" x14ac:dyDescent="0.2">
      <c r="A33" s="32"/>
      <c r="B33" s="207"/>
      <c r="C33" s="208"/>
      <c r="D33" s="73"/>
      <c r="E33" s="73"/>
      <c r="F33" s="84"/>
      <c r="G33" s="137"/>
      <c r="L33" s="73"/>
      <c r="M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</row>
    <row r="34" spans="1:33" ht="13" x14ac:dyDescent="0.2">
      <c r="A34" s="32"/>
      <c r="B34" s="207"/>
      <c r="C34" s="209"/>
      <c r="D34" s="73"/>
      <c r="E34" s="73"/>
      <c r="F34" s="84"/>
      <c r="G34" s="137"/>
      <c r="L34" s="73"/>
      <c r="M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</row>
    <row r="35" spans="1:33" ht="13" x14ac:dyDescent="0.2">
      <c r="A35" s="32"/>
      <c r="B35" s="207"/>
      <c r="C35" s="209"/>
      <c r="D35" s="73"/>
      <c r="E35" s="73"/>
      <c r="F35" s="84"/>
      <c r="G35" s="137"/>
      <c r="L35" s="73"/>
      <c r="M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</row>
    <row r="36" spans="1:33" ht="13" x14ac:dyDescent="0.2">
      <c r="A36" s="32"/>
      <c r="B36" s="207"/>
      <c r="C36" s="209"/>
      <c r="D36" s="73"/>
      <c r="E36" s="73"/>
      <c r="F36" s="84"/>
      <c r="G36" s="137"/>
      <c r="L36" s="73"/>
      <c r="M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</row>
    <row r="37" spans="1:33" ht="13" x14ac:dyDescent="0.2">
      <c r="A37" s="32"/>
      <c r="B37" s="207"/>
      <c r="C37" s="209"/>
      <c r="D37" s="73"/>
      <c r="E37" s="73"/>
      <c r="F37" s="84"/>
      <c r="G37" s="137"/>
      <c r="L37" s="73"/>
      <c r="M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</row>
    <row r="38" spans="1:33" ht="13" x14ac:dyDescent="0.2">
      <c r="A38" s="32"/>
      <c r="B38" s="207"/>
      <c r="C38" s="209"/>
      <c r="D38" s="73"/>
      <c r="E38" s="73"/>
      <c r="F38" s="84"/>
      <c r="G38" s="137"/>
      <c r="L38" s="73"/>
      <c r="M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</row>
    <row r="39" spans="1:33" ht="13" x14ac:dyDescent="0.2">
      <c r="A39" s="32"/>
      <c r="B39" s="207"/>
      <c r="C39" s="209"/>
      <c r="D39" s="73"/>
      <c r="E39" s="73"/>
      <c r="F39" s="84"/>
      <c r="G39" s="137"/>
      <c r="L39" s="73"/>
      <c r="M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</row>
    <row r="40" spans="1:33" ht="13" x14ac:dyDescent="0.2">
      <c r="A40" s="32"/>
      <c r="B40" s="207"/>
      <c r="C40" s="209"/>
      <c r="D40" s="73"/>
      <c r="E40" s="73"/>
      <c r="F40" s="84"/>
      <c r="G40" s="137"/>
      <c r="L40" s="73"/>
      <c r="M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</row>
    <row r="41" spans="1:33" ht="13" x14ac:dyDescent="0.2">
      <c r="A41" s="32"/>
      <c r="B41" s="207"/>
      <c r="C41" s="209"/>
      <c r="D41" s="73"/>
      <c r="E41" s="73"/>
      <c r="F41" s="84"/>
      <c r="G41" s="137"/>
      <c r="L41" s="73"/>
      <c r="M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</row>
    <row r="42" spans="1:33" ht="13" x14ac:dyDescent="0.2">
      <c r="A42" s="32"/>
      <c r="B42" s="207"/>
      <c r="C42" s="209"/>
      <c r="D42" s="73"/>
      <c r="E42" s="73"/>
      <c r="F42" s="84"/>
      <c r="G42" s="137"/>
      <c r="L42" s="73"/>
      <c r="M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</row>
    <row r="43" spans="1:33" ht="13" x14ac:dyDescent="0.2">
      <c r="A43" s="32"/>
      <c r="B43" s="210"/>
      <c r="C43" s="209"/>
      <c r="D43" s="73"/>
      <c r="E43" s="73"/>
      <c r="F43" s="84"/>
      <c r="G43" s="137"/>
      <c r="L43" s="73"/>
      <c r="M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</row>
    <row r="44" spans="1:33" ht="13" x14ac:dyDescent="0.2">
      <c r="A44" s="32"/>
      <c r="B44" s="207"/>
      <c r="C44" s="209"/>
      <c r="D44" s="73"/>
      <c r="E44" s="73"/>
      <c r="F44" s="84"/>
      <c r="G44" s="137"/>
      <c r="L44" s="73"/>
      <c r="M44" s="73"/>
      <c r="T44" s="73"/>
      <c r="U44" s="73"/>
      <c r="V44" s="73"/>
      <c r="W44" s="73"/>
      <c r="X44" s="73"/>
      <c r="Y44" s="73"/>
      <c r="Z44" s="73"/>
      <c r="AA44" s="73"/>
      <c r="AF44" s="73"/>
      <c r="AG44" s="73"/>
    </row>
    <row r="45" spans="1:33" ht="13" x14ac:dyDescent="0.2">
      <c r="A45" s="32"/>
      <c r="B45" s="207"/>
      <c r="C45" s="209"/>
      <c r="D45" s="73"/>
      <c r="E45" s="73"/>
      <c r="F45" s="84"/>
      <c r="G45" s="137"/>
      <c r="L45" s="73"/>
      <c r="M45" s="73"/>
      <c r="T45" s="73"/>
      <c r="U45" s="73"/>
      <c r="V45" s="73"/>
      <c r="W45" s="73"/>
      <c r="X45" s="73"/>
      <c r="Y45" s="73"/>
      <c r="Z45" s="73"/>
      <c r="AA45" s="73"/>
      <c r="AF45" s="73"/>
      <c r="AG45" s="73"/>
    </row>
    <row r="46" spans="1:33" ht="13" x14ac:dyDescent="0.2">
      <c r="A46" s="32"/>
      <c r="B46" s="207"/>
      <c r="C46" s="209"/>
      <c r="D46" s="73"/>
      <c r="E46" s="73"/>
      <c r="F46" s="84"/>
      <c r="G46" s="137"/>
      <c r="L46" s="73"/>
      <c r="M46" s="73"/>
      <c r="T46" s="73"/>
      <c r="U46" s="73"/>
    </row>
    <row r="47" spans="1:33" ht="13" x14ac:dyDescent="0.2">
      <c r="A47" s="32"/>
      <c r="B47" s="207"/>
      <c r="C47" s="209"/>
      <c r="D47" s="73"/>
      <c r="E47" s="73"/>
      <c r="F47" s="84"/>
      <c r="G47" s="137"/>
      <c r="L47" s="73"/>
      <c r="M47" s="73"/>
      <c r="T47" s="73"/>
      <c r="U47" s="73"/>
    </row>
    <row r="48" spans="1:33" ht="13" x14ac:dyDescent="0.2">
      <c r="A48" s="32"/>
      <c r="B48" s="207"/>
      <c r="C48" s="209"/>
      <c r="D48" s="73"/>
      <c r="E48" s="73"/>
      <c r="F48" s="84"/>
      <c r="G48" s="137"/>
      <c r="L48" s="73"/>
      <c r="M48" s="73"/>
      <c r="T48" s="73"/>
      <c r="U48" s="73"/>
    </row>
    <row r="49" spans="1:21" ht="13" x14ac:dyDescent="0.2">
      <c r="A49" s="32"/>
      <c r="B49" s="207"/>
      <c r="C49" s="209"/>
      <c r="D49" s="73"/>
      <c r="E49" s="73"/>
      <c r="F49" s="84"/>
      <c r="G49" s="137"/>
      <c r="L49" s="73"/>
      <c r="M49" s="73"/>
      <c r="T49" s="73"/>
      <c r="U49" s="73"/>
    </row>
    <row r="50" spans="1:21" ht="13" x14ac:dyDescent="0.2">
      <c r="A50" s="32"/>
      <c r="B50" s="207"/>
      <c r="C50" s="209"/>
      <c r="D50" s="73"/>
      <c r="E50" s="73"/>
      <c r="F50" s="84"/>
      <c r="G50" s="137"/>
      <c r="L50" s="73"/>
      <c r="M50" s="73"/>
      <c r="T50" s="73"/>
      <c r="U50" s="73"/>
    </row>
    <row r="51" spans="1:21" ht="13" x14ac:dyDescent="0.2">
      <c r="A51" s="32"/>
      <c r="B51" s="207"/>
      <c r="C51" s="209"/>
      <c r="D51" s="73"/>
      <c r="E51" s="73"/>
      <c r="F51" s="84"/>
      <c r="G51" s="137"/>
      <c r="L51" s="73"/>
      <c r="M51" s="73"/>
      <c r="T51" s="73"/>
      <c r="U51" s="73"/>
    </row>
    <row r="52" spans="1:21" ht="13" x14ac:dyDescent="0.2">
      <c r="A52" s="32"/>
      <c r="B52" s="207"/>
      <c r="C52" s="209"/>
      <c r="D52" s="73"/>
      <c r="E52" s="73"/>
      <c r="F52" s="84"/>
      <c r="G52" s="137"/>
      <c r="L52" s="73"/>
      <c r="M52" s="73"/>
      <c r="T52" s="73"/>
      <c r="U52" s="73"/>
    </row>
    <row r="53" spans="1:21" x14ac:dyDescent="0.2">
      <c r="A53" s="84"/>
      <c r="D53" s="84"/>
      <c r="E53" s="84"/>
      <c r="T53" s="73"/>
      <c r="U53" s="73"/>
    </row>
    <row r="54" spans="1:21" x14ac:dyDescent="0.2">
      <c r="A54" s="84"/>
      <c r="D54" s="84"/>
      <c r="E54" s="84"/>
      <c r="T54" s="73"/>
      <c r="U54" s="73"/>
    </row>
    <row r="55" spans="1:21" x14ac:dyDescent="0.2">
      <c r="A55" s="84"/>
      <c r="D55" s="84"/>
      <c r="E55" s="84"/>
      <c r="T55" s="73"/>
      <c r="U55" s="73"/>
    </row>
    <row r="56" spans="1:21" x14ac:dyDescent="0.2">
      <c r="A56" s="73"/>
      <c r="D56" s="73"/>
      <c r="E56" s="73"/>
      <c r="L56" s="73"/>
      <c r="M56" s="73"/>
      <c r="N56" s="73"/>
      <c r="O56" s="73"/>
      <c r="P56" s="73"/>
      <c r="Q56" s="73"/>
      <c r="R56" s="73"/>
      <c r="T56" s="73"/>
      <c r="U56" s="73"/>
    </row>
    <row r="57" spans="1:21" x14ac:dyDescent="0.2">
      <c r="A57" s="73"/>
      <c r="D57" s="73"/>
      <c r="E57" s="73"/>
      <c r="L57" s="73"/>
      <c r="M57" s="73"/>
      <c r="N57" s="73"/>
      <c r="O57" s="73"/>
      <c r="P57" s="73"/>
      <c r="Q57" s="73"/>
      <c r="R57" s="73"/>
      <c r="T57" s="73"/>
      <c r="U57" s="73"/>
    </row>
    <row r="58" spans="1:21" x14ac:dyDescent="0.2">
      <c r="A58" s="73"/>
      <c r="D58" s="73"/>
      <c r="E58" s="73"/>
      <c r="L58" s="73"/>
      <c r="M58" s="73"/>
      <c r="N58" s="73"/>
      <c r="O58" s="73"/>
      <c r="P58" s="73"/>
      <c r="Q58" s="73"/>
      <c r="R58" s="73"/>
      <c r="T58" s="73"/>
      <c r="U58" s="73"/>
    </row>
    <row r="59" spans="1:21" x14ac:dyDescent="0.2">
      <c r="A59" s="73"/>
      <c r="D59" s="73"/>
      <c r="E59" s="73"/>
      <c r="L59" s="73"/>
      <c r="M59" s="73"/>
      <c r="N59" s="73"/>
      <c r="O59" s="73"/>
      <c r="P59" s="73"/>
      <c r="Q59" s="73"/>
      <c r="R59" s="73"/>
      <c r="T59" s="73"/>
      <c r="U59" s="73"/>
    </row>
    <row r="60" spans="1:21" x14ac:dyDescent="0.2">
      <c r="A60" s="73"/>
      <c r="D60" s="73"/>
      <c r="E60" s="73"/>
      <c r="L60" s="73"/>
      <c r="M60" s="73"/>
      <c r="N60" s="73"/>
      <c r="O60" s="73"/>
      <c r="P60" s="73"/>
      <c r="Q60" s="73"/>
      <c r="R60" s="73"/>
      <c r="T60" s="73"/>
      <c r="U60" s="73"/>
    </row>
    <row r="61" spans="1:21" x14ac:dyDescent="0.2">
      <c r="A61" s="73"/>
      <c r="D61" s="73"/>
      <c r="E61" s="73"/>
      <c r="L61" s="73"/>
      <c r="M61" s="73"/>
      <c r="N61" s="73"/>
      <c r="O61" s="73"/>
      <c r="P61" s="73"/>
      <c r="Q61" s="73"/>
      <c r="R61" s="73"/>
      <c r="T61" s="73"/>
      <c r="U61" s="73"/>
    </row>
    <row r="62" spans="1:21" x14ac:dyDescent="0.2">
      <c r="A62" s="73"/>
      <c r="D62" s="73"/>
      <c r="E62" s="73"/>
      <c r="L62" s="73"/>
      <c r="M62" s="73"/>
      <c r="N62" s="73"/>
      <c r="O62" s="73"/>
      <c r="P62" s="73"/>
      <c r="Q62" s="73"/>
      <c r="R62" s="73"/>
      <c r="T62" s="73"/>
      <c r="U62" s="73"/>
    </row>
    <row r="63" spans="1:21" x14ac:dyDescent="0.2">
      <c r="A63" s="73"/>
      <c r="D63" s="73"/>
      <c r="E63" s="73"/>
      <c r="L63" s="73"/>
      <c r="M63" s="73"/>
      <c r="N63" s="73"/>
      <c r="O63" s="73"/>
      <c r="P63" s="73"/>
      <c r="Q63" s="73"/>
      <c r="R63" s="73"/>
      <c r="T63" s="73"/>
      <c r="U63" s="73"/>
    </row>
    <row r="64" spans="1:21" x14ac:dyDescent="0.2">
      <c r="A64" s="73"/>
      <c r="D64" s="73"/>
      <c r="E64" s="73"/>
      <c r="L64" s="73"/>
      <c r="M64" s="73"/>
      <c r="N64" s="73"/>
      <c r="O64" s="73"/>
      <c r="P64" s="73"/>
      <c r="Q64" s="73"/>
      <c r="R64" s="73"/>
      <c r="T64" s="73"/>
      <c r="U64" s="73"/>
    </row>
    <row r="65" spans="1:21" x14ac:dyDescent="0.2">
      <c r="A65" s="73"/>
      <c r="D65" s="73"/>
      <c r="E65" s="73"/>
      <c r="L65" s="73"/>
      <c r="M65" s="73"/>
      <c r="N65" s="73"/>
      <c r="O65" s="73"/>
      <c r="P65" s="73"/>
      <c r="Q65" s="73"/>
      <c r="R65" s="73"/>
      <c r="T65" s="73"/>
      <c r="U65" s="73"/>
    </row>
    <row r="66" spans="1:21" x14ac:dyDescent="0.2">
      <c r="A66" s="73"/>
      <c r="D66" s="73"/>
      <c r="E66" s="73"/>
      <c r="L66" s="73"/>
      <c r="M66" s="73"/>
      <c r="N66" s="73"/>
      <c r="O66" s="73"/>
      <c r="P66" s="73"/>
      <c r="Q66" s="73"/>
      <c r="R66" s="73"/>
    </row>
    <row r="67" spans="1:21" x14ac:dyDescent="0.2">
      <c r="A67" s="73"/>
      <c r="D67" s="73"/>
      <c r="E67" s="73"/>
      <c r="L67" s="73"/>
      <c r="M67" s="73"/>
      <c r="N67" s="73"/>
      <c r="O67" s="73"/>
      <c r="P67" s="73"/>
      <c r="Q67" s="73"/>
      <c r="R67" s="73"/>
    </row>
    <row r="68" spans="1:21" x14ac:dyDescent="0.2">
      <c r="A68" s="73"/>
      <c r="D68" s="73"/>
      <c r="E68" s="73"/>
      <c r="L68" s="73"/>
      <c r="M68" s="73"/>
      <c r="N68" s="73"/>
      <c r="O68" s="73"/>
      <c r="P68" s="73"/>
      <c r="Q68" s="73"/>
      <c r="R68" s="73"/>
    </row>
    <row r="69" spans="1:21" x14ac:dyDescent="0.2">
      <c r="A69" s="73"/>
      <c r="D69" s="73"/>
      <c r="E69" s="73"/>
      <c r="L69" s="73"/>
      <c r="M69" s="73"/>
      <c r="N69" s="73"/>
      <c r="O69" s="73"/>
      <c r="P69" s="73"/>
      <c r="Q69" s="73"/>
      <c r="R69" s="73"/>
    </row>
    <row r="70" spans="1:21" x14ac:dyDescent="0.2">
      <c r="A70" s="73"/>
      <c r="D70" s="73"/>
      <c r="E70" s="73"/>
      <c r="L70" s="73"/>
      <c r="M70" s="73"/>
      <c r="N70" s="73"/>
      <c r="O70" s="73"/>
      <c r="P70" s="73"/>
      <c r="Q70" s="73"/>
      <c r="R70" s="73"/>
    </row>
    <row r="71" spans="1:21" x14ac:dyDescent="0.2">
      <c r="A71" s="73"/>
      <c r="D71" s="73"/>
      <c r="E71" s="73"/>
      <c r="L71" s="73"/>
      <c r="M71" s="73"/>
      <c r="N71" s="73"/>
      <c r="O71" s="73"/>
      <c r="P71" s="73"/>
      <c r="Q71" s="73"/>
      <c r="R71" s="73"/>
    </row>
    <row r="72" spans="1:21" x14ac:dyDescent="0.2">
      <c r="A72" s="73"/>
      <c r="D72" s="73"/>
      <c r="E72" s="73"/>
      <c r="L72" s="73"/>
      <c r="M72" s="73"/>
      <c r="N72" s="73"/>
      <c r="O72" s="73"/>
      <c r="P72" s="73"/>
      <c r="Q72" s="73"/>
      <c r="R72" s="73"/>
    </row>
    <row r="73" spans="1:21" x14ac:dyDescent="0.2">
      <c r="A73" s="73"/>
      <c r="D73" s="73"/>
      <c r="E73" s="73"/>
      <c r="L73" s="73"/>
      <c r="M73" s="73"/>
      <c r="N73" s="73"/>
      <c r="O73" s="73"/>
      <c r="P73" s="73"/>
      <c r="Q73" s="73"/>
      <c r="R73" s="73"/>
    </row>
    <row r="74" spans="1:21" x14ac:dyDescent="0.2">
      <c r="A74" s="84"/>
      <c r="D74" s="84"/>
      <c r="E74" s="84"/>
    </row>
    <row r="75" spans="1:21" x14ac:dyDescent="0.2">
      <c r="A75" s="84"/>
      <c r="D75" s="84"/>
      <c r="E75" s="84"/>
    </row>
    <row r="76" spans="1:21" x14ac:dyDescent="0.2">
      <c r="A76" s="84"/>
      <c r="D76" s="84"/>
      <c r="E76" s="84"/>
    </row>
    <row r="77" spans="1:21" x14ac:dyDescent="0.2">
      <c r="A77" s="84"/>
      <c r="D77" s="84"/>
      <c r="E77" s="84"/>
    </row>
    <row r="78" spans="1:21" x14ac:dyDescent="0.2">
      <c r="A78" s="84"/>
      <c r="D78" s="84"/>
      <c r="E78" s="84"/>
    </row>
    <row r="79" spans="1:21" x14ac:dyDescent="0.2">
      <c r="A79" s="84"/>
      <c r="D79" s="84"/>
      <c r="E79" s="84"/>
    </row>
    <row r="80" spans="1:21" x14ac:dyDescent="0.2">
      <c r="A80" s="84"/>
      <c r="D80" s="84"/>
      <c r="E80" s="84"/>
    </row>
    <row r="81" spans="1:5" x14ac:dyDescent="0.2">
      <c r="A81" s="84"/>
      <c r="D81" s="84"/>
      <c r="E81" s="84"/>
    </row>
    <row r="82" spans="1:5" x14ac:dyDescent="0.2">
      <c r="A82" s="84"/>
      <c r="D82" s="84"/>
      <c r="E82" s="84"/>
    </row>
    <row r="83" spans="1:5" x14ac:dyDescent="0.2">
      <c r="A83" s="84"/>
      <c r="D83" s="84"/>
      <c r="E83" s="84"/>
    </row>
    <row r="84" spans="1:5" x14ac:dyDescent="0.2">
      <c r="A84" s="84"/>
      <c r="D84" s="84"/>
      <c r="E84" s="84"/>
    </row>
    <row r="85" spans="1:5" x14ac:dyDescent="0.2">
      <c r="A85" s="84"/>
      <c r="D85" s="84"/>
      <c r="E85" s="84"/>
    </row>
    <row r="86" spans="1:5" x14ac:dyDescent="0.2">
      <c r="A86" s="84"/>
      <c r="D86" s="84"/>
      <c r="E86" s="84"/>
    </row>
    <row r="87" spans="1:5" x14ac:dyDescent="0.2">
      <c r="A87" s="84"/>
      <c r="D87" s="84"/>
      <c r="E87" s="84"/>
    </row>
    <row r="88" spans="1:5" x14ac:dyDescent="0.2">
      <c r="A88" s="84"/>
      <c r="D88" s="84"/>
      <c r="E88" s="84"/>
    </row>
    <row r="89" spans="1:5" x14ac:dyDescent="0.2">
      <c r="A89" s="84"/>
      <c r="D89" s="84"/>
      <c r="E89" s="84"/>
    </row>
    <row r="90" spans="1:5" x14ac:dyDescent="0.2">
      <c r="A90" s="84"/>
      <c r="D90" s="84"/>
      <c r="E90" s="84"/>
    </row>
    <row r="91" spans="1:5" x14ac:dyDescent="0.2">
      <c r="A91" s="84"/>
      <c r="D91" s="84"/>
      <c r="E91" s="84"/>
    </row>
    <row r="92" spans="1:5" x14ac:dyDescent="0.2">
      <c r="A92" s="84"/>
      <c r="D92" s="84"/>
      <c r="E92" s="84"/>
    </row>
    <row r="93" spans="1:5" x14ac:dyDescent="0.2">
      <c r="A93" s="84"/>
      <c r="D93" s="84"/>
      <c r="E93" s="84"/>
    </row>
    <row r="94" spans="1:5" x14ac:dyDescent="0.2">
      <c r="A94" s="84"/>
      <c r="D94" s="84"/>
      <c r="E94" s="84"/>
    </row>
    <row r="95" spans="1:5" x14ac:dyDescent="0.2">
      <c r="A95" s="84"/>
      <c r="D95" s="84"/>
      <c r="E95" s="84"/>
    </row>
    <row r="96" spans="1:5" x14ac:dyDescent="0.2">
      <c r="A96" s="84"/>
      <c r="D96" s="84"/>
      <c r="E96" s="84"/>
    </row>
    <row r="97" spans="1:5" x14ac:dyDescent="0.2">
      <c r="A97" s="84"/>
      <c r="D97" s="84"/>
      <c r="E97" s="84"/>
    </row>
    <row r="98" spans="1:5" x14ac:dyDescent="0.2">
      <c r="A98" s="84"/>
      <c r="D98" s="84"/>
      <c r="E98" s="84"/>
    </row>
    <row r="99" spans="1:5" x14ac:dyDescent="0.2">
      <c r="A99" s="84"/>
      <c r="D99" s="84"/>
      <c r="E99" s="84"/>
    </row>
    <row r="100" spans="1:5" x14ac:dyDescent="0.2">
      <c r="A100" s="84"/>
      <c r="D100" s="84"/>
      <c r="E100" s="84"/>
    </row>
    <row r="101" spans="1:5" x14ac:dyDescent="0.2">
      <c r="A101" s="84"/>
      <c r="D101" s="84"/>
      <c r="E101" s="84"/>
    </row>
    <row r="102" spans="1:5" x14ac:dyDescent="0.2">
      <c r="A102" s="84"/>
      <c r="D102" s="84"/>
      <c r="E102" s="84"/>
    </row>
  </sheetData>
  <mergeCells count="16">
    <mergeCell ref="A31:B31"/>
    <mergeCell ref="A2:B3"/>
    <mergeCell ref="AG2:AG3"/>
    <mergeCell ref="A29:B29"/>
    <mergeCell ref="A30:B30"/>
    <mergeCell ref="Q2:R3"/>
    <mergeCell ref="C3:D3"/>
    <mergeCell ref="E3:F3"/>
    <mergeCell ref="G3:H3"/>
    <mergeCell ref="J3:K3"/>
    <mergeCell ref="C2:H2"/>
    <mergeCell ref="J2:O2"/>
    <mergeCell ref="A4:A10"/>
    <mergeCell ref="A11:A17"/>
    <mergeCell ref="L3:M3"/>
    <mergeCell ref="N3:O3"/>
  </mergeCells>
  <phoneticPr fontId="2"/>
  <pageMargins left="0.25" right="0.25" top="0.75" bottom="0.75" header="0.3" footer="0.3"/>
  <pageSetup paperSize="9" fitToWidth="0" orientation="landscape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Y53"/>
  <sheetViews>
    <sheetView zoomScale="80" zoomScaleNormal="80" zoomScaleSheetLayoutView="100" workbookViewId="0">
      <selection activeCell="T9" sqref="T9"/>
    </sheetView>
  </sheetViews>
  <sheetFormatPr defaultColWidth="9" defaultRowHeight="14" x14ac:dyDescent="0.2"/>
  <cols>
    <col min="1" max="1" width="2.7265625" style="17" customWidth="1"/>
    <col min="2" max="2" width="2.6328125" style="17" customWidth="1"/>
    <col min="3" max="3" width="4.6328125" style="17" customWidth="1"/>
    <col min="4" max="5" width="10.1796875" style="17" customWidth="1"/>
    <col min="6" max="6" width="11" style="17" customWidth="1"/>
    <col min="7" max="8" width="9.6328125" style="17" customWidth="1"/>
    <col min="9" max="11" width="10.1796875" style="17" customWidth="1"/>
    <col min="12" max="12" width="11" style="17" customWidth="1"/>
    <col min="13" max="14" width="9.6328125" style="17" customWidth="1"/>
    <col min="15" max="15" width="10.1796875" style="17" customWidth="1"/>
    <col min="16" max="16" width="9" style="17"/>
    <col min="17" max="17" width="6" style="17" bestFit="1" customWidth="1"/>
    <col min="18" max="18" width="2.90625" style="17" customWidth="1"/>
    <col min="19" max="19" width="6" style="17" bestFit="1" customWidth="1"/>
    <col min="20" max="20" width="7" style="17" bestFit="1" customWidth="1"/>
    <col min="21" max="22" width="6" style="17" bestFit="1" customWidth="1"/>
    <col min="23" max="23" width="7" style="17" bestFit="1" customWidth="1"/>
    <col min="24" max="24" width="6.7265625" style="17" customWidth="1"/>
    <col min="25" max="25" width="6" style="17" bestFit="1" customWidth="1"/>
    <col min="26" max="31" width="7" style="17" bestFit="1" customWidth="1"/>
    <col min="32" max="16384" width="9" style="17"/>
  </cols>
  <sheetData>
    <row r="1" spans="1:19" s="414" customFormat="1" ht="24" customHeight="1" x14ac:dyDescent="0.2">
      <c r="B1" s="442" t="s">
        <v>256</v>
      </c>
      <c r="C1" s="415"/>
      <c r="D1" s="443" t="s">
        <v>98</v>
      </c>
      <c r="E1" s="415"/>
      <c r="F1" s="415"/>
      <c r="G1" s="416"/>
      <c r="H1" s="416"/>
      <c r="I1" s="416"/>
      <c r="J1" s="416"/>
      <c r="K1" s="416"/>
      <c r="L1" s="416"/>
      <c r="M1" s="416"/>
      <c r="N1" s="416"/>
      <c r="O1" s="416"/>
      <c r="Q1" s="417"/>
      <c r="R1" s="418"/>
      <c r="S1" s="419"/>
    </row>
    <row r="2" spans="1:19" s="218" customFormat="1" ht="27" customHeight="1" x14ac:dyDescent="0.3">
      <c r="B2" s="220"/>
      <c r="C2" s="220"/>
      <c r="D2" s="23" t="s">
        <v>404</v>
      </c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Q2" s="221"/>
      <c r="R2" s="222"/>
      <c r="S2" s="223"/>
    </row>
    <row r="3" spans="1:19" s="23" customFormat="1" ht="27" customHeight="1" x14ac:dyDescent="0.3">
      <c r="B3" s="220"/>
      <c r="D3" s="23" t="s">
        <v>405</v>
      </c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Q3" s="221"/>
      <c r="R3" s="222"/>
      <c r="S3" s="223"/>
    </row>
    <row r="4" spans="1:19" s="23" customFormat="1" ht="27" customHeight="1" x14ac:dyDescent="0.3">
      <c r="B4" s="220"/>
      <c r="D4" s="23" t="s">
        <v>406</v>
      </c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Q4" s="221"/>
      <c r="R4" s="222"/>
      <c r="S4" s="223"/>
    </row>
    <row r="5" spans="1:19" s="23" customFormat="1" ht="27" customHeight="1" x14ac:dyDescent="0.3">
      <c r="B5" s="220"/>
      <c r="D5" s="23" t="s">
        <v>407</v>
      </c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Q5" s="221"/>
      <c r="R5" s="222"/>
      <c r="S5" s="223"/>
    </row>
    <row r="6" spans="1:19" s="218" customFormat="1" ht="12" customHeight="1" x14ac:dyDescent="0.3">
      <c r="Q6" s="221"/>
      <c r="R6" s="222"/>
      <c r="S6" s="223"/>
    </row>
    <row r="7" spans="1:19" ht="24" customHeight="1" thickBot="1" x14ac:dyDescent="0.3">
      <c r="A7" s="224" t="s">
        <v>418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Q7" s="221"/>
      <c r="R7" s="222"/>
      <c r="S7" s="223"/>
    </row>
    <row r="8" spans="1:19" ht="27" customHeight="1" x14ac:dyDescent="0.2">
      <c r="A8" s="507" t="s">
        <v>257</v>
      </c>
      <c r="B8" s="507"/>
      <c r="C8" s="508"/>
      <c r="D8" s="504" t="s">
        <v>258</v>
      </c>
      <c r="E8" s="505"/>
      <c r="F8" s="505"/>
      <c r="G8" s="505"/>
      <c r="H8" s="505"/>
      <c r="I8" s="506"/>
      <c r="J8" s="504" t="s">
        <v>259</v>
      </c>
      <c r="K8" s="505"/>
      <c r="L8" s="505"/>
      <c r="M8" s="505"/>
      <c r="N8" s="505"/>
      <c r="O8" s="505"/>
      <c r="Q8" s="221"/>
      <c r="R8" s="222"/>
      <c r="S8" s="223"/>
    </row>
    <row r="9" spans="1:19" ht="39" customHeight="1" x14ac:dyDescent="0.25">
      <c r="A9" s="505"/>
      <c r="B9" s="505"/>
      <c r="C9" s="506"/>
      <c r="D9" s="226" t="s">
        <v>260</v>
      </c>
      <c r="E9" s="227" t="s">
        <v>54</v>
      </c>
      <c r="F9" s="228" t="s">
        <v>292</v>
      </c>
      <c r="G9" s="227" t="s">
        <v>261</v>
      </c>
      <c r="H9" s="227" t="s">
        <v>55</v>
      </c>
      <c r="I9" s="228" t="s">
        <v>293</v>
      </c>
      <c r="J9" s="229" t="s">
        <v>262</v>
      </c>
      <c r="K9" s="228" t="s">
        <v>141</v>
      </c>
      <c r="L9" s="228" t="s">
        <v>263</v>
      </c>
      <c r="M9" s="228" t="s">
        <v>142</v>
      </c>
      <c r="N9" s="228" t="s">
        <v>264</v>
      </c>
      <c r="O9" s="228" t="s">
        <v>143</v>
      </c>
      <c r="Q9" s="221"/>
      <c r="R9" s="222"/>
      <c r="S9" s="223"/>
    </row>
    <row r="10" spans="1:19" ht="15" customHeight="1" x14ac:dyDescent="0.2">
      <c r="D10" s="230" t="s">
        <v>2</v>
      </c>
      <c r="E10" s="231" t="s">
        <v>2</v>
      </c>
      <c r="F10" s="231" t="s">
        <v>2</v>
      </c>
      <c r="G10" s="231" t="s">
        <v>43</v>
      </c>
      <c r="H10" s="231" t="s">
        <v>43</v>
      </c>
      <c r="I10" s="231" t="s">
        <v>43</v>
      </c>
      <c r="J10" s="231" t="s">
        <v>2</v>
      </c>
      <c r="K10" s="231" t="s">
        <v>2</v>
      </c>
      <c r="L10" s="231" t="s">
        <v>2</v>
      </c>
      <c r="M10" s="231" t="s">
        <v>43</v>
      </c>
      <c r="N10" s="231" t="s">
        <v>43</v>
      </c>
      <c r="O10" s="231" t="s">
        <v>43</v>
      </c>
      <c r="Q10" s="221"/>
      <c r="R10" s="222"/>
      <c r="S10" s="223"/>
    </row>
    <row r="11" spans="1:19" ht="24.75" customHeight="1" x14ac:dyDescent="0.25">
      <c r="A11" s="17" t="s">
        <v>265</v>
      </c>
      <c r="C11" s="232" t="s">
        <v>69</v>
      </c>
      <c r="D11" s="444">
        <v>8731</v>
      </c>
      <c r="E11" s="445">
        <v>7707</v>
      </c>
      <c r="F11" s="445">
        <v>1024</v>
      </c>
      <c r="G11" s="446">
        <v>9.9600000000000009</v>
      </c>
      <c r="H11" s="446">
        <v>8.7899999999999991</v>
      </c>
      <c r="I11" s="446">
        <v>1.17</v>
      </c>
      <c r="J11" s="447">
        <v>21080</v>
      </c>
      <c r="K11" s="447">
        <v>23069</v>
      </c>
      <c r="L11" s="448">
        <v>-1989</v>
      </c>
      <c r="M11" s="446">
        <v>24.05</v>
      </c>
      <c r="N11" s="446">
        <v>26.31</v>
      </c>
      <c r="O11" s="446">
        <v>-2.27</v>
      </c>
      <c r="Q11" s="221"/>
      <c r="R11" s="222"/>
      <c r="S11" s="223"/>
    </row>
    <row r="12" spans="1:19" ht="24.75" customHeight="1" x14ac:dyDescent="0.25">
      <c r="C12" s="232" t="s">
        <v>325</v>
      </c>
      <c r="D12" s="444">
        <v>8287</v>
      </c>
      <c r="E12" s="445">
        <v>7735</v>
      </c>
      <c r="F12" s="445">
        <v>552</v>
      </c>
      <c r="G12" s="446">
        <v>9.4600000000000009</v>
      </c>
      <c r="H12" s="446">
        <v>8.83</v>
      </c>
      <c r="I12" s="446">
        <v>0.63</v>
      </c>
      <c r="J12" s="447">
        <v>20344</v>
      </c>
      <c r="K12" s="447">
        <v>22700</v>
      </c>
      <c r="L12" s="448">
        <v>-2356</v>
      </c>
      <c r="M12" s="446">
        <v>23.23</v>
      </c>
      <c r="N12" s="446">
        <v>25.92</v>
      </c>
      <c r="O12" s="446">
        <v>-2.69</v>
      </c>
      <c r="Q12" s="221"/>
      <c r="R12" s="222"/>
      <c r="S12" s="223"/>
    </row>
    <row r="13" spans="1:19" ht="24.75" customHeight="1" x14ac:dyDescent="0.25">
      <c r="C13" s="232" t="s">
        <v>326</v>
      </c>
      <c r="D13" s="444">
        <v>8017</v>
      </c>
      <c r="E13" s="445">
        <v>8281</v>
      </c>
      <c r="F13" s="449">
        <v>-264</v>
      </c>
      <c r="G13" s="446">
        <v>9.1739759808212753</v>
      </c>
      <c r="H13" s="446">
        <v>9.48</v>
      </c>
      <c r="I13" s="446">
        <v>-0.3</v>
      </c>
      <c r="J13" s="447">
        <v>20639</v>
      </c>
      <c r="K13" s="447">
        <v>22376</v>
      </c>
      <c r="L13" s="448">
        <v>-1737</v>
      </c>
      <c r="M13" s="446">
        <v>23.62</v>
      </c>
      <c r="N13" s="446">
        <v>25.61</v>
      </c>
      <c r="O13" s="446">
        <v>-1.99</v>
      </c>
      <c r="Q13" s="221"/>
      <c r="R13" s="222"/>
      <c r="S13" s="223"/>
    </row>
    <row r="14" spans="1:19" ht="24.75" customHeight="1" x14ac:dyDescent="0.25">
      <c r="C14" s="232" t="s">
        <v>95</v>
      </c>
      <c r="D14" s="444">
        <v>7983</v>
      </c>
      <c r="E14" s="445">
        <v>8098</v>
      </c>
      <c r="F14" s="449">
        <v>-115</v>
      </c>
      <c r="G14" s="446">
        <v>9.16</v>
      </c>
      <c r="H14" s="446">
        <v>9.2899999999999991</v>
      </c>
      <c r="I14" s="446">
        <v>-0.13</v>
      </c>
      <c r="J14" s="447">
        <v>20325</v>
      </c>
      <c r="K14" s="447">
        <v>22218</v>
      </c>
      <c r="L14" s="448">
        <v>-1893</v>
      </c>
      <c r="M14" s="446">
        <v>23.31</v>
      </c>
      <c r="N14" s="446">
        <v>25.48</v>
      </c>
      <c r="O14" s="446">
        <v>-2.17</v>
      </c>
      <c r="Q14" s="221"/>
      <c r="R14" s="222"/>
      <c r="S14" s="223"/>
    </row>
    <row r="15" spans="1:19" ht="24.75" customHeight="1" x14ac:dyDescent="0.25">
      <c r="C15" s="232" t="s">
        <v>94</v>
      </c>
      <c r="D15" s="444">
        <v>7642</v>
      </c>
      <c r="E15" s="445">
        <v>8528</v>
      </c>
      <c r="F15" s="449">
        <v>-886</v>
      </c>
      <c r="G15" s="446">
        <v>8.7899999999999991</v>
      </c>
      <c r="H15" s="446">
        <v>9.8000000000000007</v>
      </c>
      <c r="I15" s="446">
        <v>-1.02</v>
      </c>
      <c r="J15" s="447">
        <v>19532</v>
      </c>
      <c r="K15" s="447">
        <v>21687</v>
      </c>
      <c r="L15" s="448">
        <v>-2155</v>
      </c>
      <c r="M15" s="446">
        <v>22.45</v>
      </c>
      <c r="N15" s="446">
        <v>24.93</v>
      </c>
      <c r="O15" s="446">
        <v>-2.48</v>
      </c>
      <c r="Q15" s="221"/>
      <c r="R15" s="222"/>
      <c r="S15" s="223"/>
    </row>
    <row r="16" spans="1:19" ht="24.75" customHeight="1" x14ac:dyDescent="0.25">
      <c r="C16" s="232" t="s">
        <v>140</v>
      </c>
      <c r="D16" s="444">
        <v>7530</v>
      </c>
      <c r="E16" s="445">
        <v>8525</v>
      </c>
      <c r="F16" s="449">
        <v>-995</v>
      </c>
      <c r="G16" s="446">
        <v>8.69</v>
      </c>
      <c r="H16" s="446">
        <v>9.84</v>
      </c>
      <c r="I16" s="446">
        <v>-1.1499999999999999</v>
      </c>
      <c r="J16" s="447">
        <v>19554</v>
      </c>
      <c r="K16" s="447">
        <v>22381</v>
      </c>
      <c r="L16" s="448">
        <v>-2827</v>
      </c>
      <c r="M16" s="446">
        <v>22.57</v>
      </c>
      <c r="N16" s="446">
        <v>25.83</v>
      </c>
      <c r="O16" s="446">
        <v>-3.26</v>
      </c>
    </row>
    <row r="17" spans="1:22" ht="24.75" customHeight="1" x14ac:dyDescent="0.25">
      <c r="C17" s="232" t="s">
        <v>290</v>
      </c>
      <c r="D17" s="444">
        <v>7732</v>
      </c>
      <c r="E17" s="445">
        <v>8512</v>
      </c>
      <c r="F17" s="449">
        <v>-780</v>
      </c>
      <c r="G17" s="446">
        <v>8.9600000000000009</v>
      </c>
      <c r="H17" s="446">
        <v>9.8699999999999992</v>
      </c>
      <c r="I17" s="446">
        <v>-0.9</v>
      </c>
      <c r="J17" s="447">
        <v>19721</v>
      </c>
      <c r="K17" s="447">
        <v>22283</v>
      </c>
      <c r="L17" s="448">
        <v>-2562</v>
      </c>
      <c r="M17" s="446">
        <v>22.86</v>
      </c>
      <c r="N17" s="446">
        <v>25.83</v>
      </c>
      <c r="O17" s="446">
        <v>-2.97</v>
      </c>
    </row>
    <row r="18" spans="1:22" ht="24.75" customHeight="1" x14ac:dyDescent="0.25">
      <c r="C18" s="232" t="s">
        <v>327</v>
      </c>
      <c r="D18" s="444">
        <v>7916</v>
      </c>
      <c r="E18" s="445">
        <v>9105</v>
      </c>
      <c r="F18" s="449">
        <v>-1189</v>
      </c>
      <c r="G18" s="446">
        <v>9.2100000000000009</v>
      </c>
      <c r="H18" s="446">
        <v>10.6</v>
      </c>
      <c r="I18" s="446">
        <v>-1.38</v>
      </c>
      <c r="J18" s="447">
        <v>19583</v>
      </c>
      <c r="K18" s="447">
        <v>21923</v>
      </c>
      <c r="L18" s="448">
        <v>-2340</v>
      </c>
      <c r="M18" s="446">
        <v>22.79</v>
      </c>
      <c r="N18" s="446">
        <v>25.52</v>
      </c>
      <c r="O18" s="446">
        <v>-2.72</v>
      </c>
    </row>
    <row r="19" spans="1:22" ht="24.75" customHeight="1" x14ac:dyDescent="0.25">
      <c r="C19" s="232" t="s">
        <v>359</v>
      </c>
      <c r="D19" s="444">
        <v>7533</v>
      </c>
      <c r="E19" s="445">
        <v>8819</v>
      </c>
      <c r="F19" s="449">
        <v>-1286</v>
      </c>
      <c r="G19" s="446">
        <v>8.8000000000000007</v>
      </c>
      <c r="H19" s="446">
        <v>10.31</v>
      </c>
      <c r="I19" s="446">
        <v>-1.5</v>
      </c>
      <c r="J19" s="447">
        <v>19480</v>
      </c>
      <c r="K19" s="447">
        <v>21045</v>
      </c>
      <c r="L19" s="448">
        <v>-1565</v>
      </c>
      <c r="M19" s="446">
        <v>22.77</v>
      </c>
      <c r="N19" s="446">
        <v>24.59</v>
      </c>
      <c r="O19" s="446">
        <v>-1.83</v>
      </c>
    </row>
    <row r="20" spans="1:22" ht="24.75" customHeight="1" x14ac:dyDescent="0.25">
      <c r="C20" s="232" t="s">
        <v>360</v>
      </c>
      <c r="D20" s="444">
        <v>7606</v>
      </c>
      <c r="E20" s="445">
        <v>9096</v>
      </c>
      <c r="F20" s="449">
        <v>-1490</v>
      </c>
      <c r="G20" s="446">
        <v>8.92</v>
      </c>
      <c r="H20" s="446">
        <v>10.67</v>
      </c>
      <c r="I20" s="446">
        <v>-1.75</v>
      </c>
      <c r="J20" s="447">
        <v>17868</v>
      </c>
      <c r="K20" s="447">
        <v>19223</v>
      </c>
      <c r="L20" s="448">
        <v>-1355</v>
      </c>
      <c r="M20" s="446">
        <v>20.95</v>
      </c>
      <c r="N20" s="446">
        <v>22.54</v>
      </c>
      <c r="O20" s="446">
        <v>-1.59</v>
      </c>
    </row>
    <row r="21" spans="1:22" ht="24.75" customHeight="1" x14ac:dyDescent="0.25">
      <c r="C21" s="232" t="s">
        <v>361</v>
      </c>
      <c r="D21" s="444">
        <v>7771</v>
      </c>
      <c r="E21" s="445">
        <v>9513</v>
      </c>
      <c r="F21" s="449">
        <v>-1742</v>
      </c>
      <c r="G21" s="446">
        <v>9.14</v>
      </c>
      <c r="H21" s="446">
        <v>11.19</v>
      </c>
      <c r="I21" s="446">
        <v>-2.0499999999999998</v>
      </c>
      <c r="J21" s="447">
        <v>18311</v>
      </c>
      <c r="K21" s="447">
        <v>19435</v>
      </c>
      <c r="L21" s="448">
        <v>-1124</v>
      </c>
      <c r="M21" s="446">
        <v>21.55</v>
      </c>
      <c r="N21" s="446">
        <v>22.87</v>
      </c>
      <c r="O21" s="446">
        <v>-1.32</v>
      </c>
      <c r="Q21" s="233"/>
      <c r="R21" s="233"/>
      <c r="S21" s="233"/>
      <c r="T21" s="234"/>
      <c r="U21" s="233"/>
      <c r="V21" s="233"/>
    </row>
    <row r="22" spans="1:22" ht="24.75" customHeight="1" x14ac:dyDescent="0.25">
      <c r="C22" s="232" t="s">
        <v>362</v>
      </c>
      <c r="D22" s="444">
        <v>7424</v>
      </c>
      <c r="E22" s="445">
        <v>9485</v>
      </c>
      <c r="F22" s="449">
        <v>-2061</v>
      </c>
      <c r="G22" s="446">
        <v>8.765860374391</v>
      </c>
      <c r="H22" s="446">
        <v>11.199378455158801</v>
      </c>
      <c r="I22" s="446">
        <v>-2.4335180807677999</v>
      </c>
      <c r="J22" s="445">
        <v>17628</v>
      </c>
      <c r="K22" s="445">
        <v>18984</v>
      </c>
      <c r="L22" s="449">
        <v>-1356</v>
      </c>
      <c r="M22" s="446">
        <v>20.81</v>
      </c>
      <c r="N22" s="446">
        <v>22.42</v>
      </c>
      <c r="O22" s="446">
        <v>-1.6</v>
      </c>
      <c r="Q22" s="233"/>
      <c r="R22" s="233"/>
      <c r="S22" s="233"/>
      <c r="T22" s="233"/>
      <c r="U22" s="233"/>
      <c r="V22" s="233"/>
    </row>
    <row r="23" spans="1:22" ht="24.75" customHeight="1" x14ac:dyDescent="0.25">
      <c r="C23" s="232" t="s">
        <v>363</v>
      </c>
      <c r="D23" s="444">
        <v>7304</v>
      </c>
      <c r="E23" s="445">
        <v>9710</v>
      </c>
      <c r="F23" s="449">
        <v>-2406</v>
      </c>
      <c r="G23" s="446">
        <v>8.6591069406819994</v>
      </c>
      <c r="H23" s="446">
        <v>11.511490743979</v>
      </c>
      <c r="I23" s="446">
        <v>-2.8523838032970001</v>
      </c>
      <c r="J23" s="445">
        <v>18107</v>
      </c>
      <c r="K23" s="445">
        <v>19591</v>
      </c>
      <c r="L23" s="449">
        <v>-1484</v>
      </c>
      <c r="M23" s="446">
        <v>21.466381349251002</v>
      </c>
      <c r="N23" s="446">
        <v>23.225707020112502</v>
      </c>
      <c r="O23" s="446">
        <v>-1.7593256708614999</v>
      </c>
      <c r="Q23" s="233"/>
      <c r="R23" s="234"/>
      <c r="S23" s="233"/>
      <c r="T23" s="233"/>
      <c r="U23" s="234"/>
      <c r="V23" s="233"/>
    </row>
    <row r="24" spans="1:22" ht="24.75" customHeight="1" x14ac:dyDescent="0.25">
      <c r="C24" s="232" t="s">
        <v>364</v>
      </c>
      <c r="D24" s="444">
        <v>7289</v>
      </c>
      <c r="E24" s="445">
        <v>9699</v>
      </c>
      <c r="F24" s="449">
        <v>-2410</v>
      </c>
      <c r="G24" s="446">
        <v>8.6813599090059004</v>
      </c>
      <c r="H24" s="446">
        <v>11.551723111187901</v>
      </c>
      <c r="I24" s="446">
        <v>-2.8703632021819998</v>
      </c>
      <c r="J24" s="445">
        <v>17399</v>
      </c>
      <c r="K24" s="445">
        <v>19588</v>
      </c>
      <c r="L24" s="449">
        <v>-2189</v>
      </c>
      <c r="M24" s="446">
        <v>20.722593093263001</v>
      </c>
      <c r="N24" s="446">
        <v>23.329740416738598</v>
      </c>
      <c r="O24" s="446">
        <v>-2.6071473234756</v>
      </c>
      <c r="Q24" s="233"/>
      <c r="R24" s="235"/>
      <c r="S24" s="233"/>
      <c r="T24" s="233"/>
      <c r="U24" s="235"/>
      <c r="V24" s="233"/>
    </row>
    <row r="25" spans="1:22" ht="24.75" customHeight="1" x14ac:dyDescent="0.25">
      <c r="C25" s="232" t="s">
        <v>365</v>
      </c>
      <c r="D25" s="444">
        <v>7117</v>
      </c>
      <c r="E25" s="445">
        <v>9833</v>
      </c>
      <c r="F25" s="449">
        <v>-2716</v>
      </c>
      <c r="G25" s="446">
        <v>8.5231899748029001</v>
      </c>
      <c r="H25" s="446">
        <v>11.7758222596932</v>
      </c>
      <c r="I25" s="446">
        <v>-3.2526322848903</v>
      </c>
      <c r="J25" s="445">
        <v>17778</v>
      </c>
      <c r="K25" s="445">
        <v>20270</v>
      </c>
      <c r="L25" s="449">
        <v>-2492</v>
      </c>
      <c r="M25" s="446">
        <v>21.290610000287401</v>
      </c>
      <c r="N25" s="446">
        <v>24.2749839524033</v>
      </c>
      <c r="O25" s="446">
        <v>-2.9843739521159001</v>
      </c>
      <c r="Q25" s="233"/>
      <c r="R25" s="233"/>
      <c r="S25" s="233"/>
      <c r="T25" s="233"/>
      <c r="U25" s="233"/>
      <c r="V25" s="233"/>
    </row>
    <row r="26" spans="1:22" ht="24.75" customHeight="1" x14ac:dyDescent="0.25">
      <c r="C26" s="236" t="s">
        <v>366</v>
      </c>
      <c r="D26" s="445">
        <v>6975</v>
      </c>
      <c r="E26" s="445">
        <v>9595</v>
      </c>
      <c r="F26" s="449">
        <v>-2620</v>
      </c>
      <c r="G26" s="446">
        <v>8.3750384231152992</v>
      </c>
      <c r="H26" s="446">
        <v>11.5209309920848</v>
      </c>
      <c r="I26" s="446">
        <v>-3.1458925689694999</v>
      </c>
      <c r="J26" s="445">
        <v>17511</v>
      </c>
      <c r="K26" s="445">
        <v>19335</v>
      </c>
      <c r="L26" s="449">
        <v>-1824</v>
      </c>
      <c r="M26" s="446">
        <v>21.025849150849201</v>
      </c>
      <c r="N26" s="446">
        <v>23.215966725582099</v>
      </c>
      <c r="O26" s="446">
        <v>-2.1901175747330002</v>
      </c>
      <c r="Q26" s="233"/>
      <c r="R26" s="233"/>
      <c r="S26" s="233"/>
      <c r="T26" s="233"/>
      <c r="U26" s="233"/>
      <c r="V26" s="233"/>
    </row>
    <row r="27" spans="1:22" ht="24.75" customHeight="1" x14ac:dyDescent="0.25">
      <c r="C27" s="232" t="s">
        <v>367</v>
      </c>
      <c r="D27" s="444">
        <v>6665</v>
      </c>
      <c r="E27" s="445">
        <v>9978</v>
      </c>
      <c r="F27" s="449">
        <v>-3313</v>
      </c>
      <c r="G27" s="446">
        <v>8.0457466790923995</v>
      </c>
      <c r="H27" s="446">
        <v>12.0450803246788</v>
      </c>
      <c r="I27" s="446">
        <v>-3.9993336455863999</v>
      </c>
      <c r="J27" s="445">
        <v>18064</v>
      </c>
      <c r="K27" s="445">
        <v>19519</v>
      </c>
      <c r="L27" s="449">
        <v>-1455</v>
      </c>
      <c r="M27" s="446">
        <v>21.806206753357099</v>
      </c>
      <c r="N27" s="446">
        <v>23.562630071898699</v>
      </c>
      <c r="O27" s="446">
        <v>-1.7564233185416001</v>
      </c>
      <c r="Q27" s="233"/>
      <c r="R27" s="234"/>
      <c r="S27" s="233"/>
      <c r="T27" s="233"/>
      <c r="U27" s="234"/>
      <c r="V27" s="233"/>
    </row>
    <row r="28" spans="1:22" ht="24.75" customHeight="1" x14ac:dyDescent="0.25">
      <c r="C28" s="232" t="s">
        <v>368</v>
      </c>
      <c r="D28" s="444">
        <v>6653</v>
      </c>
      <c r="E28" s="445">
        <v>10114</v>
      </c>
      <c r="F28" s="449">
        <v>-3461</v>
      </c>
      <c r="G28" s="446">
        <v>8.0777543041693995</v>
      </c>
      <c r="H28" s="446">
        <v>12.279934921444401</v>
      </c>
      <c r="I28" s="446">
        <v>-4.2021806172750003</v>
      </c>
      <c r="J28" s="445">
        <v>18687</v>
      </c>
      <c r="K28" s="445">
        <v>19736</v>
      </c>
      <c r="L28" s="449">
        <v>-1049</v>
      </c>
      <c r="M28" s="446">
        <v>22.6888613681067</v>
      </c>
      <c r="N28" s="446">
        <v>23.962506981374901</v>
      </c>
      <c r="O28" s="446">
        <v>-1.2736456132683001</v>
      </c>
      <c r="Q28" s="233"/>
      <c r="R28" s="234"/>
      <c r="S28" s="233"/>
      <c r="T28" s="233"/>
      <c r="U28" s="234"/>
      <c r="V28" s="233"/>
    </row>
    <row r="29" spans="1:22" ht="24.75" customHeight="1" x14ac:dyDescent="0.25">
      <c r="A29" s="17" t="s">
        <v>402</v>
      </c>
      <c r="C29" s="232" t="s">
        <v>341</v>
      </c>
      <c r="D29" s="444">
        <v>6276</v>
      </c>
      <c r="E29" s="445">
        <v>10035</v>
      </c>
      <c r="F29" s="449">
        <v>-3759</v>
      </c>
      <c r="G29" s="446">
        <v>7.66</v>
      </c>
      <c r="H29" s="446">
        <v>12.25</v>
      </c>
      <c r="I29" s="446">
        <v>-4.59</v>
      </c>
      <c r="J29" s="445">
        <v>19048</v>
      </c>
      <c r="K29" s="445">
        <v>20188</v>
      </c>
      <c r="L29" s="449">
        <v>-1140</v>
      </c>
      <c r="M29" s="446">
        <v>23.25</v>
      </c>
      <c r="N29" s="446">
        <v>24.65</v>
      </c>
      <c r="O29" s="446">
        <v>-1.39</v>
      </c>
      <c r="Q29" s="233"/>
      <c r="R29" s="234"/>
      <c r="S29" s="233"/>
      <c r="T29" s="233"/>
      <c r="U29" s="234"/>
      <c r="V29" s="233"/>
    </row>
    <row r="30" spans="1:22" ht="24.75" customHeight="1" x14ac:dyDescent="0.25">
      <c r="C30" s="232" t="s">
        <v>343</v>
      </c>
      <c r="D30" s="444">
        <v>6161</v>
      </c>
      <c r="E30" s="445">
        <v>9917</v>
      </c>
      <c r="F30" s="449">
        <v>-3756</v>
      </c>
      <c r="G30" s="450">
        <v>7.5668346411433998</v>
      </c>
      <c r="H30" s="446">
        <v>12.179889488105699</v>
      </c>
      <c r="I30" s="446">
        <v>-4.6130548469623003</v>
      </c>
      <c r="J30" s="445">
        <v>17270</v>
      </c>
      <c r="K30" s="445">
        <v>18904</v>
      </c>
      <c r="L30" s="449">
        <v>-1634</v>
      </c>
      <c r="M30" s="446">
        <v>21.2107181062403</v>
      </c>
      <c r="N30" s="446">
        <v>23.217568910270199</v>
      </c>
      <c r="O30" s="446">
        <v>-2.0068508040299</v>
      </c>
      <c r="Q30" s="233"/>
      <c r="R30" s="234"/>
      <c r="S30" s="233"/>
    </row>
    <row r="31" spans="1:22" ht="24.75" customHeight="1" x14ac:dyDescent="0.25">
      <c r="C31" s="232" t="s">
        <v>345</v>
      </c>
      <c r="D31" s="444">
        <v>5939</v>
      </c>
      <c r="E31" s="445">
        <v>10121</v>
      </c>
      <c r="F31" s="449">
        <v>-4182</v>
      </c>
      <c r="G31" s="450">
        <v>7.32</v>
      </c>
      <c r="H31" s="446">
        <v>12.47</v>
      </c>
      <c r="I31" s="446">
        <v>-5.15</v>
      </c>
      <c r="J31" s="445">
        <v>16767</v>
      </c>
      <c r="K31" s="445">
        <v>18306</v>
      </c>
      <c r="L31" s="449">
        <v>-1539</v>
      </c>
      <c r="M31" s="446">
        <v>20.66</v>
      </c>
      <c r="N31" s="446">
        <v>22.56</v>
      </c>
      <c r="O31" s="446">
        <v>-1.9</v>
      </c>
      <c r="Q31" s="233"/>
      <c r="R31" s="234"/>
      <c r="S31" s="233"/>
    </row>
    <row r="32" spans="1:22" ht="24.75" customHeight="1" x14ac:dyDescent="0.25">
      <c r="C32" s="232" t="s">
        <v>347</v>
      </c>
      <c r="D32" s="444">
        <v>5648</v>
      </c>
      <c r="E32" s="445">
        <v>10804</v>
      </c>
      <c r="F32" s="449">
        <v>-5156</v>
      </c>
      <c r="G32" s="450">
        <v>7.01</v>
      </c>
      <c r="H32" s="446">
        <v>13.41</v>
      </c>
      <c r="I32" s="446">
        <v>-6.4</v>
      </c>
      <c r="J32" s="445">
        <v>18865</v>
      </c>
      <c r="K32" s="445">
        <v>18919</v>
      </c>
      <c r="L32" s="449">
        <v>-54</v>
      </c>
      <c r="M32" s="446">
        <v>23.41</v>
      </c>
      <c r="N32" s="446">
        <v>23.48</v>
      </c>
      <c r="O32" s="446">
        <v>-7.0000000000000007E-2</v>
      </c>
      <c r="Q32" s="233"/>
      <c r="R32" s="234"/>
      <c r="S32" s="233"/>
    </row>
    <row r="33" spans="1:25" ht="24.75" customHeight="1" x14ac:dyDescent="0.25">
      <c r="C33" s="232" t="s">
        <v>369</v>
      </c>
      <c r="D33" s="444">
        <v>5231</v>
      </c>
      <c r="E33" s="445">
        <v>11425</v>
      </c>
      <c r="F33" s="449">
        <v>-6194</v>
      </c>
      <c r="G33" s="450">
        <v>6.53</v>
      </c>
      <c r="H33" s="446">
        <v>14.27</v>
      </c>
      <c r="I33" s="446">
        <v>-7.74</v>
      </c>
      <c r="J33" s="445">
        <v>19016</v>
      </c>
      <c r="K33" s="445">
        <v>18948</v>
      </c>
      <c r="L33" s="449">
        <v>68</v>
      </c>
      <c r="M33" s="446">
        <v>23.75</v>
      </c>
      <c r="N33" s="446">
        <v>23.67</v>
      </c>
      <c r="O33" s="446">
        <v>0.08</v>
      </c>
      <c r="Q33" s="233"/>
      <c r="R33" s="234"/>
      <c r="S33" s="233"/>
    </row>
    <row r="34" spans="1:25" ht="24.75" customHeight="1" x14ac:dyDescent="0.25">
      <c r="C34" s="236" t="s">
        <v>374</v>
      </c>
      <c r="D34" s="444">
        <v>4977</v>
      </c>
      <c r="E34" s="445">
        <v>11375</v>
      </c>
      <c r="F34" s="449">
        <v>-6398</v>
      </c>
      <c r="G34" s="450">
        <v>6.2652240412394002</v>
      </c>
      <c r="H34" s="446">
        <v>14.319253258810299</v>
      </c>
      <c r="I34" s="446">
        <v>-8.0540292175708004</v>
      </c>
      <c r="J34" s="445">
        <v>18875</v>
      </c>
      <c r="K34" s="445">
        <v>19187</v>
      </c>
      <c r="L34" s="449">
        <v>-312</v>
      </c>
      <c r="M34" s="446">
        <v>23.76</v>
      </c>
      <c r="N34" s="446">
        <v>24.15</v>
      </c>
      <c r="O34" s="446">
        <v>-0.39</v>
      </c>
      <c r="Q34" s="233"/>
      <c r="R34" s="234"/>
      <c r="S34" s="233"/>
    </row>
    <row r="35" spans="1:25" ht="24.75" customHeight="1" thickBot="1" x14ac:dyDescent="0.3">
      <c r="A35" s="225"/>
      <c r="B35" s="225"/>
      <c r="C35" s="237" t="s">
        <v>403</v>
      </c>
      <c r="D35" s="451">
        <v>4715</v>
      </c>
      <c r="E35" s="452">
        <v>11327</v>
      </c>
      <c r="F35" s="453">
        <v>-6612</v>
      </c>
      <c r="G35" s="454">
        <v>6.03</v>
      </c>
      <c r="H35" s="455">
        <v>14.5</v>
      </c>
      <c r="I35" s="455">
        <v>-8.4600000000000009</v>
      </c>
      <c r="J35" s="452">
        <v>19260</v>
      </c>
      <c r="K35" s="452">
        <v>18972</v>
      </c>
      <c r="L35" s="453">
        <v>288</v>
      </c>
      <c r="M35" s="455">
        <v>24.65</v>
      </c>
      <c r="N35" s="455">
        <v>24.28</v>
      </c>
      <c r="O35" s="455">
        <v>0.37</v>
      </c>
      <c r="Q35" s="233"/>
      <c r="R35" s="234"/>
      <c r="S35" s="233"/>
    </row>
    <row r="36" spans="1:25" ht="24" customHeight="1" x14ac:dyDescent="0.2">
      <c r="B36" s="30" t="s">
        <v>84</v>
      </c>
      <c r="D36" s="30" t="s">
        <v>372</v>
      </c>
      <c r="Q36" s="233"/>
      <c r="R36" s="235"/>
      <c r="S36" s="233"/>
    </row>
    <row r="37" spans="1:25" ht="22.5" customHeight="1" x14ac:dyDescent="0.2">
      <c r="D37" s="30" t="s">
        <v>328</v>
      </c>
      <c r="Q37" s="233"/>
      <c r="R37" s="233"/>
      <c r="S37" s="233"/>
    </row>
    <row r="38" spans="1:25" ht="20" customHeight="1" x14ac:dyDescent="0.2">
      <c r="Q38" s="233"/>
      <c r="R38" s="233"/>
      <c r="S38" s="233"/>
    </row>
    <row r="39" spans="1:25" ht="36" customHeight="1" x14ac:dyDescent="0.3">
      <c r="A39" s="441" t="s">
        <v>266</v>
      </c>
      <c r="B39" s="238"/>
      <c r="C39" s="503" t="s">
        <v>85</v>
      </c>
      <c r="D39" s="503"/>
      <c r="E39" s="23"/>
      <c r="F39" s="23"/>
      <c r="Q39" s="233"/>
      <c r="R39" s="239"/>
      <c r="S39" s="233"/>
    </row>
    <row r="40" spans="1:25" ht="33" customHeight="1" x14ac:dyDescent="0.25">
      <c r="B40" s="240" t="s">
        <v>267</v>
      </c>
      <c r="C40" s="219"/>
      <c r="D40" s="241" t="s">
        <v>86</v>
      </c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Q40" s="233"/>
      <c r="R40" s="235"/>
      <c r="S40" s="233"/>
    </row>
    <row r="41" spans="1:25" s="23" customFormat="1" ht="27" customHeight="1" x14ac:dyDescent="0.3">
      <c r="B41" s="220"/>
      <c r="C41" s="220"/>
      <c r="D41" s="23" t="s">
        <v>409</v>
      </c>
    </row>
    <row r="42" spans="1:25" s="23" customFormat="1" ht="27" customHeight="1" x14ac:dyDescent="0.3">
      <c r="B42" s="220"/>
      <c r="D42" s="23" t="s">
        <v>410</v>
      </c>
    </row>
    <row r="43" spans="1:25" s="23" customFormat="1" ht="27" customHeight="1" x14ac:dyDescent="0.3">
      <c r="B43" s="220"/>
      <c r="C43" s="220"/>
      <c r="D43" s="23" t="s">
        <v>421</v>
      </c>
      <c r="Q43" s="16"/>
      <c r="R43" s="16"/>
      <c r="S43" s="16"/>
    </row>
    <row r="44" spans="1:25" s="23" customFormat="1" ht="27" customHeight="1" x14ac:dyDescent="0.3">
      <c r="B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Q44" s="16"/>
      <c r="R44" s="16"/>
      <c r="S44" s="16"/>
    </row>
    <row r="45" spans="1:25" s="23" customFormat="1" ht="26.25" customHeight="1" x14ac:dyDescent="0.3">
      <c r="D45" s="23" t="s">
        <v>268</v>
      </c>
      <c r="Q45" s="16"/>
      <c r="R45" s="16"/>
      <c r="S45" s="16"/>
      <c r="T45"/>
      <c r="U45"/>
      <c r="V45"/>
      <c r="W45"/>
      <c r="X45"/>
      <c r="Y45"/>
    </row>
    <row r="46" spans="1:25" x14ac:dyDescent="0.2">
      <c r="Q46" s="16"/>
      <c r="R46" s="16"/>
      <c r="S46" s="16"/>
      <c r="T46" s="16"/>
    </row>
    <row r="47" spans="1:25" x14ac:dyDescent="0.2">
      <c r="Q47" s="16"/>
      <c r="R47" s="16"/>
      <c r="S47" s="16"/>
      <c r="T47" s="16"/>
    </row>
    <row r="48" spans="1:25" x14ac:dyDescent="0.2">
      <c r="Q48" s="16"/>
      <c r="R48" s="16"/>
      <c r="S48" s="16"/>
      <c r="T48" s="16"/>
    </row>
    <row r="49" spans="17:20" x14ac:dyDescent="0.2">
      <c r="Q49" s="16"/>
      <c r="R49" s="33"/>
      <c r="S49" s="16"/>
      <c r="T49" s="16"/>
    </row>
    <row r="50" spans="17:20" x14ac:dyDescent="0.2">
      <c r="Q50" s="16"/>
      <c r="R50" s="33"/>
      <c r="S50" s="16"/>
      <c r="T50" s="16"/>
    </row>
    <row r="51" spans="17:20" x14ac:dyDescent="0.2">
      <c r="Q51" s="16"/>
      <c r="R51" s="33"/>
      <c r="S51" s="16"/>
      <c r="T51" s="16"/>
    </row>
    <row r="52" spans="17:20" x14ac:dyDescent="0.2">
      <c r="Q52" s="16"/>
      <c r="R52" s="33"/>
      <c r="S52" s="16"/>
      <c r="T52" s="16"/>
    </row>
    <row r="53" spans="17:20" x14ac:dyDescent="0.2">
      <c r="Q53" s="16"/>
      <c r="R53" s="33"/>
      <c r="S53" s="16"/>
      <c r="T53" s="16"/>
    </row>
  </sheetData>
  <mergeCells count="4">
    <mergeCell ref="C39:D39"/>
    <mergeCell ref="D8:I8"/>
    <mergeCell ref="J8:O8"/>
    <mergeCell ref="A8:C9"/>
  </mergeCells>
  <phoneticPr fontId="2"/>
  <printOptions horizontalCentered="1"/>
  <pageMargins left="0.59055118110236227" right="0" top="0.78740157480314965" bottom="0.19685039370078741" header="0.51181102362204722" footer="0.47244094488188981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Q56"/>
  <sheetViews>
    <sheetView showGridLines="0" zoomScaleNormal="100" zoomScaleSheetLayoutView="100" workbookViewId="0">
      <selection activeCell="AG22" sqref="AG22"/>
    </sheetView>
  </sheetViews>
  <sheetFormatPr defaultColWidth="9" defaultRowHeight="13" x14ac:dyDescent="0.2"/>
  <cols>
    <col min="1" max="1" width="2.7265625" style="16" customWidth="1"/>
    <col min="2" max="2" width="2.453125" style="16" customWidth="1"/>
    <col min="3" max="3" width="2.26953125" style="16" customWidth="1"/>
    <col min="4" max="4" width="4.6328125" style="16" customWidth="1"/>
    <col min="5" max="5" width="12.6328125" style="16" customWidth="1"/>
    <col min="6" max="6" width="8.6328125" style="16" customWidth="1"/>
    <col min="7" max="7" width="12.6328125" style="16" customWidth="1"/>
    <col min="8" max="8" width="8.6328125" style="16" customWidth="1"/>
    <col min="9" max="9" width="12.6328125" style="16" customWidth="1"/>
    <col min="10" max="10" width="8.6328125" style="16" customWidth="1"/>
    <col min="11" max="11" width="12.6328125" style="16" customWidth="1"/>
    <col min="12" max="12" width="8.6328125" style="16" customWidth="1"/>
    <col min="13" max="16384" width="9" style="16"/>
  </cols>
  <sheetData>
    <row r="1" spans="1:17" ht="12" customHeight="1" x14ac:dyDescent="0.2"/>
    <row r="2" spans="1:17" s="422" customFormat="1" ht="16" customHeight="1" x14ac:dyDescent="0.2">
      <c r="A2" s="420"/>
      <c r="B2" s="420"/>
      <c r="C2" s="421" t="s">
        <v>356</v>
      </c>
      <c r="E2" s="423"/>
      <c r="F2" s="423"/>
      <c r="G2" s="423"/>
      <c r="H2" s="423"/>
      <c r="I2" s="423"/>
      <c r="J2" s="423"/>
      <c r="K2" s="423"/>
      <c r="L2" s="423"/>
    </row>
    <row r="3" spans="1:17" ht="18" customHeight="1" x14ac:dyDescent="0.25">
      <c r="A3" s="18"/>
      <c r="B3" s="18"/>
      <c r="C3" s="17"/>
      <c r="D3" s="18"/>
      <c r="E3" s="18"/>
      <c r="F3" s="18"/>
      <c r="G3" s="18"/>
      <c r="H3" s="18"/>
      <c r="I3" s="18"/>
      <c r="J3" s="18"/>
      <c r="K3" s="18"/>
      <c r="L3" s="18"/>
    </row>
    <row r="4" spans="1:17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7" ht="18" customHeight="1" thickBot="1" x14ac:dyDescent="0.25">
      <c r="A5" s="15"/>
      <c r="B5" s="19"/>
      <c r="C5" s="31" t="s">
        <v>294</v>
      </c>
      <c r="D5" s="14"/>
      <c r="E5" s="14"/>
      <c r="F5" s="14"/>
      <c r="G5" s="14"/>
      <c r="H5" s="14"/>
      <c r="I5" s="14"/>
      <c r="J5" s="14"/>
      <c r="K5" s="14"/>
      <c r="L5" s="14"/>
      <c r="N5" s="33"/>
      <c r="Q5" s="33"/>
    </row>
    <row r="6" spans="1:17" ht="18" customHeight="1" x14ac:dyDescent="0.2">
      <c r="C6" s="517" t="s">
        <v>99</v>
      </c>
      <c r="D6" s="518"/>
      <c r="E6" s="34"/>
      <c r="F6" s="514" t="s">
        <v>100</v>
      </c>
      <c r="G6" s="514"/>
      <c r="H6" s="35"/>
      <c r="I6" s="36"/>
      <c r="J6" s="514" t="s">
        <v>101</v>
      </c>
      <c r="K6" s="514"/>
      <c r="L6" s="36"/>
      <c r="N6" s="33"/>
      <c r="Q6" s="33"/>
    </row>
    <row r="7" spans="1:17" ht="18" customHeight="1" x14ac:dyDescent="0.2">
      <c r="C7" s="519"/>
      <c r="D7" s="520"/>
      <c r="E7" s="509" t="s">
        <v>102</v>
      </c>
      <c r="F7" s="510"/>
      <c r="G7" s="511" t="s">
        <v>103</v>
      </c>
      <c r="H7" s="521"/>
      <c r="I7" s="509" t="s">
        <v>102</v>
      </c>
      <c r="J7" s="510"/>
      <c r="K7" s="511" t="s">
        <v>103</v>
      </c>
      <c r="L7" s="511"/>
      <c r="N7" s="33"/>
      <c r="Q7" s="33"/>
    </row>
    <row r="8" spans="1:17" ht="18" customHeight="1" x14ac:dyDescent="0.2">
      <c r="D8" s="37"/>
      <c r="E8" s="38"/>
      <c r="F8" s="39" t="s">
        <v>104</v>
      </c>
      <c r="H8" s="39" t="s">
        <v>104</v>
      </c>
      <c r="I8" s="38"/>
      <c r="J8" s="39" t="s">
        <v>105</v>
      </c>
      <c r="L8" s="71" t="s">
        <v>106</v>
      </c>
      <c r="N8" s="33"/>
      <c r="Q8" s="33"/>
    </row>
    <row r="9" spans="1:17" ht="18" customHeight="1" x14ac:dyDescent="0.2">
      <c r="C9" s="512" t="s">
        <v>107</v>
      </c>
      <c r="D9" s="513"/>
      <c r="E9" s="211" t="s">
        <v>96</v>
      </c>
      <c r="F9" s="338">
        <v>919</v>
      </c>
      <c r="G9" s="213" t="s">
        <v>80</v>
      </c>
      <c r="H9" s="214">
        <v>-26</v>
      </c>
      <c r="I9" s="211" t="s">
        <v>77</v>
      </c>
      <c r="J9" s="215">
        <v>2.5890797231479001</v>
      </c>
      <c r="K9" s="213" t="s">
        <v>80</v>
      </c>
      <c r="L9" s="216">
        <v>-1.0896898575020999</v>
      </c>
      <c r="M9" s="40"/>
      <c r="N9" s="33"/>
      <c r="Q9" s="33"/>
    </row>
    <row r="10" spans="1:17" ht="18" customHeight="1" x14ac:dyDescent="0.2">
      <c r="C10" s="512" t="s">
        <v>108</v>
      </c>
      <c r="D10" s="513"/>
      <c r="E10" s="211" t="s">
        <v>71</v>
      </c>
      <c r="F10" s="212">
        <v>534</v>
      </c>
      <c r="G10" s="213" t="s">
        <v>78</v>
      </c>
      <c r="H10" s="214">
        <v>-22</v>
      </c>
      <c r="I10" s="211" t="s">
        <v>76</v>
      </c>
      <c r="J10" s="215">
        <v>1.7881896312725001</v>
      </c>
      <c r="K10" s="213" t="s">
        <v>78</v>
      </c>
      <c r="L10" s="216">
        <v>-1.025641025641</v>
      </c>
      <c r="M10" s="40"/>
    </row>
    <row r="11" spans="1:17" ht="18" customHeight="1" x14ac:dyDescent="0.2">
      <c r="C11" s="512" t="s">
        <v>109</v>
      </c>
      <c r="D11" s="513"/>
      <c r="E11" s="211" t="s">
        <v>93</v>
      </c>
      <c r="F11" s="212">
        <v>175</v>
      </c>
      <c r="G11" s="213" t="s">
        <v>83</v>
      </c>
      <c r="H11" s="214">
        <v>-16</v>
      </c>
      <c r="I11" s="211" t="s">
        <v>71</v>
      </c>
      <c r="J11" s="215">
        <v>1.6741911211436999</v>
      </c>
      <c r="K11" s="213" t="s">
        <v>83</v>
      </c>
      <c r="L11" s="216">
        <v>-0.57204147300679997</v>
      </c>
      <c r="M11" s="40"/>
      <c r="N11" s="33"/>
      <c r="Q11" s="33"/>
    </row>
    <row r="12" spans="1:17" ht="18" customHeight="1" x14ac:dyDescent="0.2">
      <c r="C12" s="512" t="s">
        <v>110</v>
      </c>
      <c r="D12" s="513"/>
      <c r="E12" s="211" t="s">
        <v>70</v>
      </c>
      <c r="F12" s="212">
        <v>154</v>
      </c>
      <c r="G12" s="284" t="s">
        <v>79</v>
      </c>
      <c r="H12" s="214">
        <v>1</v>
      </c>
      <c r="I12" s="211" t="s">
        <v>120</v>
      </c>
      <c r="J12" s="215">
        <v>1.3050570962479999</v>
      </c>
      <c r="K12" s="213" t="s">
        <v>79</v>
      </c>
      <c r="L12" s="216">
        <v>1.41823854772E-2</v>
      </c>
      <c r="M12" s="40"/>
      <c r="N12" s="33"/>
      <c r="Q12" s="33"/>
    </row>
    <row r="13" spans="1:17" ht="18" customHeight="1" thickBot="1" x14ac:dyDescent="0.25">
      <c r="C13" s="512" t="s">
        <v>111</v>
      </c>
      <c r="D13" s="513"/>
      <c r="E13" s="211" t="s">
        <v>161</v>
      </c>
      <c r="F13" s="399">
        <v>150</v>
      </c>
      <c r="G13" s="285" t="s">
        <v>72</v>
      </c>
      <c r="H13" s="288">
        <v>15</v>
      </c>
      <c r="I13" s="211" t="s">
        <v>161</v>
      </c>
      <c r="J13" s="215">
        <v>1.2719409819384</v>
      </c>
      <c r="K13" s="217" t="s">
        <v>73</v>
      </c>
      <c r="L13" s="216">
        <v>9.3205788570000003E-2</v>
      </c>
      <c r="M13" s="40"/>
      <c r="N13" s="33"/>
      <c r="Q13" s="33"/>
    </row>
    <row r="14" spans="1:17" ht="18" customHeight="1" x14ac:dyDescent="0.2">
      <c r="C14" s="120"/>
      <c r="D14" s="120"/>
      <c r="E14" s="129"/>
      <c r="F14" s="120"/>
      <c r="G14" s="129"/>
      <c r="H14" s="132"/>
      <c r="I14" s="129"/>
      <c r="J14" s="133"/>
      <c r="K14" s="130"/>
      <c r="L14" s="131"/>
      <c r="M14" s="40"/>
      <c r="N14" s="33"/>
      <c r="Q14" s="33"/>
    </row>
    <row r="15" spans="1:17" ht="9.75" customHeight="1" x14ac:dyDescent="0.2">
      <c r="C15" s="515" t="s">
        <v>112</v>
      </c>
      <c r="D15" s="516"/>
      <c r="E15" s="32"/>
      <c r="G15" s="32" t="s">
        <v>245</v>
      </c>
      <c r="H15" s="134" t="s">
        <v>245</v>
      </c>
      <c r="I15" s="32" t="s">
        <v>112</v>
      </c>
      <c r="J15" s="16" t="s">
        <v>112</v>
      </c>
      <c r="K15" s="135" t="s">
        <v>112</v>
      </c>
      <c r="L15" s="136" t="s">
        <v>112</v>
      </c>
      <c r="N15" s="33"/>
      <c r="Q15" s="33"/>
    </row>
    <row r="16" spans="1:17" ht="15.75" customHeight="1" x14ac:dyDescent="0.2">
      <c r="N16" s="33"/>
      <c r="Q16" s="33"/>
    </row>
    <row r="17" spans="1:17" ht="7.5" customHeight="1" x14ac:dyDescent="0.2">
      <c r="N17" s="33"/>
      <c r="Q17" s="33"/>
    </row>
    <row r="18" spans="1:17" ht="12" customHeight="1" x14ac:dyDescent="0.2">
      <c r="N18" s="33"/>
      <c r="Q18" s="33"/>
    </row>
    <row r="19" spans="1:17" ht="11.25" customHeight="1" x14ac:dyDescent="0.2"/>
    <row r="20" spans="1:17" s="17" customFormat="1" ht="23.25" customHeight="1" x14ac:dyDescent="0.2">
      <c r="B20" s="41" t="s">
        <v>246</v>
      </c>
      <c r="C20" s="42"/>
      <c r="D20" s="42" t="s">
        <v>113</v>
      </c>
      <c r="E20" s="43"/>
      <c r="F20" s="43"/>
      <c r="M20" s="44"/>
    </row>
    <row r="21" spans="1:17" s="17" customFormat="1" ht="18" customHeight="1" x14ac:dyDescent="0.3">
      <c r="A21" s="45"/>
      <c r="B21" s="23"/>
      <c r="C21" s="23"/>
      <c r="E21" s="23"/>
      <c r="N21" s="46"/>
      <c r="O21" s="30"/>
    </row>
    <row r="22" spans="1:17" s="17" customFormat="1" ht="19.5" customHeight="1" x14ac:dyDescent="0.2">
      <c r="C22" s="104" t="s">
        <v>411</v>
      </c>
      <c r="E22" s="72"/>
      <c r="F22" s="72"/>
    </row>
    <row r="23" spans="1:17" s="17" customFormat="1" ht="19.5" customHeight="1" x14ac:dyDescent="0.2">
      <c r="C23" s="104" t="s">
        <v>352</v>
      </c>
      <c r="D23" s="104"/>
      <c r="E23" s="72"/>
      <c r="F23" s="72"/>
    </row>
    <row r="24" spans="1:17" s="17" customFormat="1" ht="19.5" customHeight="1" x14ac:dyDescent="0.2">
      <c r="C24" s="104" t="s">
        <v>379</v>
      </c>
      <c r="D24" s="104"/>
      <c r="E24" s="72"/>
      <c r="F24" s="72"/>
    </row>
    <row r="25" spans="1:17" s="17" customFormat="1" ht="19.5" customHeight="1" x14ac:dyDescent="0.2">
      <c r="C25" s="104" t="s">
        <v>353</v>
      </c>
      <c r="D25" s="104"/>
      <c r="E25" s="72"/>
      <c r="F25" s="72"/>
    </row>
    <row r="26" spans="1:17" s="17" customFormat="1" ht="19.5" customHeight="1" x14ac:dyDescent="0.2">
      <c r="C26" s="104" t="s">
        <v>348</v>
      </c>
      <c r="E26" s="72"/>
      <c r="F26" s="72"/>
    </row>
    <row r="27" spans="1:17" s="17" customFormat="1" ht="19.5" customHeight="1" x14ac:dyDescent="0.2">
      <c r="C27" s="104" t="s">
        <v>354</v>
      </c>
      <c r="D27" s="104"/>
      <c r="E27" s="72"/>
      <c r="F27" s="72"/>
    </row>
    <row r="28" spans="1:17" s="17" customFormat="1" ht="19.5" customHeight="1" x14ac:dyDescent="0.2">
      <c r="C28" s="104" t="s">
        <v>349</v>
      </c>
      <c r="D28" s="104"/>
      <c r="E28" s="72"/>
      <c r="F28" s="72"/>
    </row>
    <row r="29" spans="1:17" s="17" customFormat="1" ht="19.5" customHeight="1" x14ac:dyDescent="0.2">
      <c r="C29" s="104" t="s">
        <v>355</v>
      </c>
      <c r="D29" s="104"/>
      <c r="E29" s="72"/>
      <c r="F29" s="72"/>
    </row>
    <row r="30" spans="1:17" s="17" customFormat="1" ht="19.5" customHeight="1" x14ac:dyDescent="0.2">
      <c r="C30" s="104" t="s">
        <v>371</v>
      </c>
      <c r="D30" s="104"/>
      <c r="E30" s="72"/>
      <c r="F30" s="72"/>
    </row>
    <row r="31" spans="1:17" s="17" customFormat="1" ht="19.5" customHeight="1" x14ac:dyDescent="0.2">
      <c r="C31" s="104" t="s">
        <v>412</v>
      </c>
      <c r="D31" s="104"/>
      <c r="F31" s="72"/>
    </row>
    <row r="32" spans="1:17" s="17" customFormat="1" ht="19.5" customHeight="1" x14ac:dyDescent="0.2">
      <c r="C32" s="104" t="s">
        <v>414</v>
      </c>
    </row>
    <row r="33" spans="3:9" s="17" customFormat="1" ht="19.5" customHeight="1" x14ac:dyDescent="0.2">
      <c r="C33" s="17" t="s">
        <v>415</v>
      </c>
      <c r="D33" s="104"/>
    </row>
    <row r="34" spans="3:9" s="17" customFormat="1" ht="19.5" customHeight="1" x14ac:dyDescent="0.2">
      <c r="C34" s="17" t="s">
        <v>350</v>
      </c>
      <c r="D34" s="104"/>
      <c r="E34" s="72"/>
    </row>
    <row r="35" spans="3:9" s="17" customFormat="1" ht="19.5" customHeight="1" x14ac:dyDescent="0.2">
      <c r="C35" s="104" t="s">
        <v>413</v>
      </c>
      <c r="D35" s="104"/>
      <c r="E35" s="72"/>
      <c r="F35" s="72"/>
    </row>
    <row r="36" spans="3:9" s="17" customFormat="1" ht="19.5" customHeight="1" x14ac:dyDescent="0.2">
      <c r="C36" s="104" t="s">
        <v>416</v>
      </c>
      <c r="E36" s="72"/>
      <c r="F36" s="72"/>
    </row>
    <row r="37" spans="3:9" s="17" customFormat="1" ht="19.5" customHeight="1" x14ac:dyDescent="0.2">
      <c r="C37" s="17" t="s">
        <v>417</v>
      </c>
      <c r="F37" s="72"/>
    </row>
    <row r="38" spans="3:9" s="17" customFormat="1" ht="19.5" customHeight="1" x14ac:dyDescent="0.2">
      <c r="F38" s="72"/>
    </row>
    <row r="39" spans="3:9" s="17" customFormat="1" ht="18" customHeight="1" x14ac:dyDescent="0.2">
      <c r="C39" s="104"/>
      <c r="D39" s="104"/>
    </row>
    <row r="40" spans="3:9" s="17" customFormat="1" ht="18" customHeight="1" x14ac:dyDescent="0.2">
      <c r="C40" s="104"/>
      <c r="D40" s="104"/>
    </row>
    <row r="41" spans="3:9" s="17" customFormat="1" ht="18" customHeight="1" x14ac:dyDescent="0.2"/>
    <row r="42" spans="3:9" s="17" customFormat="1" ht="18" customHeight="1" x14ac:dyDescent="0.2"/>
    <row r="43" spans="3:9" s="17" customFormat="1" ht="18" customHeight="1" x14ac:dyDescent="0.2"/>
    <row r="44" spans="3:9" s="17" customFormat="1" ht="15" customHeight="1" x14ac:dyDescent="0.2">
      <c r="I44" s="47"/>
    </row>
    <row r="45" spans="3:9" s="17" customFormat="1" ht="15" customHeight="1" x14ac:dyDescent="0.2">
      <c r="I45" s="47"/>
    </row>
    <row r="46" spans="3:9" s="17" customFormat="1" ht="15" customHeight="1" x14ac:dyDescent="0.2"/>
    <row r="47" spans="3:9" s="17" customFormat="1" ht="12" customHeight="1" x14ac:dyDescent="0.2"/>
    <row r="48" spans="3:9" s="17" customFormat="1" ht="12" customHeight="1" x14ac:dyDescent="0.2"/>
    <row r="49" spans="3:8" s="17" customFormat="1" ht="12" customHeight="1" x14ac:dyDescent="0.2"/>
    <row r="50" spans="3:8" s="17" customFormat="1" ht="12" customHeight="1" x14ac:dyDescent="0.2">
      <c r="H50" s="48"/>
    </row>
    <row r="51" spans="3:8" s="17" customFormat="1" ht="15.75" customHeight="1" x14ac:dyDescent="0.2">
      <c r="H51" s="49"/>
    </row>
    <row r="52" spans="3:8" s="17" customFormat="1" ht="12" customHeight="1" x14ac:dyDescent="0.2">
      <c r="H52" s="48"/>
    </row>
    <row r="53" spans="3:8" s="17" customFormat="1" ht="12" customHeight="1" x14ac:dyDescent="0.2">
      <c r="H53" s="49"/>
    </row>
    <row r="54" spans="3:8" s="17" customFormat="1" ht="14" x14ac:dyDescent="0.2"/>
    <row r="55" spans="3:8" s="17" customFormat="1" ht="14" x14ac:dyDescent="0.2"/>
    <row r="56" spans="3:8" ht="14" x14ac:dyDescent="0.2">
      <c r="C56" s="17"/>
      <c r="D56" s="17"/>
      <c r="E56" s="17"/>
      <c r="F56" s="17"/>
    </row>
  </sheetData>
  <mergeCells count="13">
    <mergeCell ref="C15:D15"/>
    <mergeCell ref="C6:D7"/>
    <mergeCell ref="E7:F7"/>
    <mergeCell ref="G7:H7"/>
    <mergeCell ref="C13:D13"/>
    <mergeCell ref="C12:D12"/>
    <mergeCell ref="C11:D11"/>
    <mergeCell ref="C10:D10"/>
    <mergeCell ref="I7:J7"/>
    <mergeCell ref="K7:L7"/>
    <mergeCell ref="C9:D9"/>
    <mergeCell ref="F6:G6"/>
    <mergeCell ref="J6:K6"/>
  </mergeCells>
  <phoneticPr fontId="2"/>
  <printOptions horizontalCentered="1"/>
  <pageMargins left="0.39370078740157483" right="0.39370078740157483" top="0.78740157480314965" bottom="0.39370078740157483" header="0.51181102362204722" footer="0.31496062992125984"/>
  <pageSetup paperSize="9" orientation="portrait" r:id="rId1"/>
  <headerFooter alignWithMargins="0"/>
  <ignoredErrors>
    <ignoredError sqref="B20 C9:D1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92D050"/>
    <pageSetUpPr fitToPage="1"/>
  </sheetPr>
  <dimension ref="A1:J31"/>
  <sheetViews>
    <sheetView zoomScaleNormal="100" workbookViewId="0">
      <selection activeCell="F7" sqref="F7"/>
    </sheetView>
  </sheetViews>
  <sheetFormatPr defaultRowHeight="13" x14ac:dyDescent="0.2"/>
  <cols>
    <col min="1" max="6" width="8.6328125" customWidth="1"/>
    <col min="7" max="7" width="3.453125" customWidth="1"/>
    <col min="8" max="10" width="8.6328125" customWidth="1"/>
  </cols>
  <sheetData>
    <row r="1" spans="1:10" x14ac:dyDescent="0.2">
      <c r="A1" s="9" t="s">
        <v>324</v>
      </c>
      <c r="B1" s="9"/>
      <c r="C1" s="9"/>
      <c r="D1" s="9"/>
      <c r="E1" s="9"/>
      <c r="F1" s="362" t="s">
        <v>336</v>
      </c>
      <c r="G1" s="9"/>
      <c r="H1" s="9"/>
      <c r="I1" s="9"/>
      <c r="J1" s="9"/>
    </row>
    <row r="2" spans="1:10" x14ac:dyDescent="0.2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">
      <c r="A3" s="10" t="s">
        <v>47</v>
      </c>
      <c r="B3" s="24"/>
      <c r="C3" s="24"/>
      <c r="D3" s="24"/>
      <c r="E3" s="11"/>
      <c r="F3" s="279">
        <v>48105</v>
      </c>
      <c r="G3" s="9"/>
      <c r="H3" s="156" t="s">
        <v>48</v>
      </c>
      <c r="I3" s="9"/>
      <c r="J3" s="9"/>
    </row>
    <row r="4" spans="1:10" x14ac:dyDescent="0.2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25" t="s">
        <v>4</v>
      </c>
      <c r="B5" s="12" t="s">
        <v>49</v>
      </c>
      <c r="C5" s="401" t="s">
        <v>50</v>
      </c>
      <c r="D5" s="25" t="s">
        <v>51</v>
      </c>
      <c r="E5" s="425" t="s">
        <v>5</v>
      </c>
      <c r="F5" s="26" t="s">
        <v>28</v>
      </c>
      <c r="G5" s="8"/>
      <c r="H5" s="163" t="s">
        <v>4</v>
      </c>
      <c r="I5" s="163" t="s">
        <v>5</v>
      </c>
      <c r="J5" s="164" t="s">
        <v>28</v>
      </c>
    </row>
    <row r="6" spans="1:10" x14ac:dyDescent="0.2">
      <c r="A6" s="25" t="s">
        <v>6</v>
      </c>
      <c r="B6" s="402">
        <v>800</v>
      </c>
      <c r="C6" s="278">
        <v>910</v>
      </c>
      <c r="D6" s="402">
        <v>693</v>
      </c>
      <c r="E6" s="162">
        <f>B6+C6+D6</f>
        <v>2403</v>
      </c>
      <c r="F6" s="169">
        <f>E6/F3*100</f>
        <v>4.995322731524789</v>
      </c>
      <c r="G6" s="9"/>
      <c r="H6" s="165" t="s">
        <v>18</v>
      </c>
      <c r="I6" s="426">
        <v>11070</v>
      </c>
      <c r="J6" s="427">
        <v>23.012160898035546</v>
      </c>
    </row>
    <row r="7" spans="1:10" x14ac:dyDescent="0.2">
      <c r="A7" s="25" t="s">
        <v>9</v>
      </c>
      <c r="B7" s="402">
        <v>297</v>
      </c>
      <c r="C7" s="278">
        <v>513</v>
      </c>
      <c r="D7" s="402">
        <v>385</v>
      </c>
      <c r="E7" s="162">
        <f>B7+C7+D7</f>
        <v>1195</v>
      </c>
      <c r="F7" s="169">
        <f>E7/F3*100</f>
        <v>2.4841492568340091</v>
      </c>
      <c r="G7" s="9"/>
      <c r="H7" s="165" t="s">
        <v>21</v>
      </c>
      <c r="I7" s="426">
        <v>9477</v>
      </c>
      <c r="J7" s="427">
        <v>19.700654817586528</v>
      </c>
    </row>
    <row r="8" spans="1:10" x14ac:dyDescent="0.2">
      <c r="A8" s="25" t="s">
        <v>12</v>
      </c>
      <c r="B8" s="402">
        <v>170</v>
      </c>
      <c r="C8" s="278">
        <v>286</v>
      </c>
      <c r="D8" s="402">
        <v>221</v>
      </c>
      <c r="E8" s="162">
        <f>B8+C8+D8</f>
        <v>677</v>
      </c>
      <c r="F8" s="169">
        <f>E8/F3*100</f>
        <v>1.4073381145411079</v>
      </c>
      <c r="G8" s="9"/>
      <c r="H8" s="165" t="s">
        <v>24</v>
      </c>
      <c r="I8" s="426">
        <v>5719</v>
      </c>
      <c r="J8" s="427">
        <v>11.888577070990541</v>
      </c>
    </row>
    <row r="9" spans="1:10" x14ac:dyDescent="0.2">
      <c r="A9" s="25" t="s">
        <v>15</v>
      </c>
      <c r="B9" s="402">
        <v>510</v>
      </c>
      <c r="C9" s="278">
        <v>1277</v>
      </c>
      <c r="D9" s="402">
        <v>1647</v>
      </c>
      <c r="E9" s="162">
        <f t="shared" ref="E9:E25" si="0">B9+C9+D9</f>
        <v>3434</v>
      </c>
      <c r="F9" s="169">
        <f>E9/F3*100</f>
        <v>7.1385510861656787</v>
      </c>
      <c r="G9" s="9"/>
      <c r="H9" s="165" t="s">
        <v>15</v>
      </c>
      <c r="I9" s="426">
        <v>3434</v>
      </c>
      <c r="J9" s="427">
        <v>7.1385510861656787</v>
      </c>
    </row>
    <row r="10" spans="1:10" x14ac:dyDescent="0.2">
      <c r="A10" s="25" t="s">
        <v>18</v>
      </c>
      <c r="B10" s="402">
        <v>1607</v>
      </c>
      <c r="C10" s="278">
        <v>4544</v>
      </c>
      <c r="D10" s="402">
        <v>4919</v>
      </c>
      <c r="E10" s="162">
        <f t="shared" si="0"/>
        <v>11070</v>
      </c>
      <c r="F10" s="169">
        <f>E10/F3*100</f>
        <v>23.012160898035546</v>
      </c>
      <c r="G10" s="9"/>
      <c r="H10" s="165" t="s">
        <v>7</v>
      </c>
      <c r="I10" s="426">
        <v>3342</v>
      </c>
      <c r="J10" s="427">
        <v>6.9473027751792955</v>
      </c>
    </row>
    <row r="11" spans="1:10" x14ac:dyDescent="0.2">
      <c r="A11" s="25" t="s">
        <v>21</v>
      </c>
      <c r="B11" s="402">
        <v>1979</v>
      </c>
      <c r="C11" s="278">
        <v>3624</v>
      </c>
      <c r="D11" s="402">
        <v>3874</v>
      </c>
      <c r="E11" s="162">
        <f>B11+C11+D11</f>
        <v>9477</v>
      </c>
      <c r="F11" s="169">
        <f>E11/F3*100</f>
        <v>19.700654817586528</v>
      </c>
      <c r="G11" s="9"/>
      <c r="H11" s="165" t="s">
        <v>6</v>
      </c>
      <c r="I11" s="426">
        <v>2403</v>
      </c>
      <c r="J11" s="427">
        <v>4.995322731524789</v>
      </c>
    </row>
    <row r="12" spans="1:10" x14ac:dyDescent="0.2">
      <c r="A12" s="25" t="s">
        <v>24</v>
      </c>
      <c r="B12" s="402">
        <v>1231</v>
      </c>
      <c r="C12" s="278">
        <v>2229</v>
      </c>
      <c r="D12" s="402">
        <v>2259</v>
      </c>
      <c r="E12" s="162">
        <f>B12+C12+D12</f>
        <v>5719</v>
      </c>
      <c r="F12" s="169">
        <f>E12/F3*100</f>
        <v>11.888577070990541</v>
      </c>
      <c r="G12" s="9"/>
      <c r="H12" s="165" t="s">
        <v>10</v>
      </c>
      <c r="I12" s="426">
        <v>2360</v>
      </c>
      <c r="J12" s="427">
        <v>4.9059349339985454</v>
      </c>
    </row>
    <row r="13" spans="1:10" x14ac:dyDescent="0.2">
      <c r="A13" s="25" t="s">
        <v>7</v>
      </c>
      <c r="B13" s="402">
        <v>725</v>
      </c>
      <c r="C13" s="278">
        <v>1415</v>
      </c>
      <c r="D13" s="402">
        <v>1202</v>
      </c>
      <c r="E13" s="162">
        <f>B13+C13+D13</f>
        <v>3342</v>
      </c>
      <c r="F13" s="169">
        <f>E13/F3*100</f>
        <v>6.9473027751792955</v>
      </c>
      <c r="G13" s="9"/>
      <c r="H13" s="165" t="s">
        <v>13</v>
      </c>
      <c r="I13" s="426">
        <v>1875</v>
      </c>
      <c r="J13" s="427">
        <v>3.8977237293420641</v>
      </c>
    </row>
    <row r="14" spans="1:10" x14ac:dyDescent="0.2">
      <c r="A14" s="25" t="s">
        <v>10</v>
      </c>
      <c r="B14" s="402">
        <v>495</v>
      </c>
      <c r="C14" s="278">
        <v>999</v>
      </c>
      <c r="D14" s="402">
        <v>866</v>
      </c>
      <c r="E14" s="162">
        <f t="shared" si="0"/>
        <v>2360</v>
      </c>
      <c r="F14" s="169">
        <f>E14/F3*100</f>
        <v>4.9059349339985454</v>
      </c>
      <c r="G14" s="9"/>
      <c r="H14" s="165" t="s">
        <v>16</v>
      </c>
      <c r="I14" s="426">
        <v>1799</v>
      </c>
      <c r="J14" s="427">
        <v>3.7397359941793997</v>
      </c>
    </row>
    <row r="15" spans="1:10" x14ac:dyDescent="0.2">
      <c r="A15" s="25" t="s">
        <v>13</v>
      </c>
      <c r="B15" s="402">
        <v>421</v>
      </c>
      <c r="C15" s="278">
        <v>779</v>
      </c>
      <c r="D15" s="402">
        <v>675</v>
      </c>
      <c r="E15" s="162">
        <f t="shared" si="0"/>
        <v>1875</v>
      </c>
      <c r="F15" s="169">
        <f>E15/F3*100</f>
        <v>3.8977237293420641</v>
      </c>
      <c r="G15" s="9"/>
      <c r="H15" s="165" t="s">
        <v>19</v>
      </c>
      <c r="I15" s="426">
        <v>1335</v>
      </c>
      <c r="J15" s="427">
        <v>2.7751792952915499</v>
      </c>
    </row>
    <row r="16" spans="1:10" x14ac:dyDescent="0.2">
      <c r="A16" s="25" t="s">
        <v>16</v>
      </c>
      <c r="B16" s="402">
        <v>406</v>
      </c>
      <c r="C16" s="278">
        <v>711</v>
      </c>
      <c r="D16" s="402">
        <v>682</v>
      </c>
      <c r="E16" s="162">
        <f t="shared" si="0"/>
        <v>1799</v>
      </c>
      <c r="F16" s="169">
        <f>E16/F3*100</f>
        <v>3.7397359941793997</v>
      </c>
      <c r="G16" s="9"/>
      <c r="H16" s="165" t="s">
        <v>9</v>
      </c>
      <c r="I16" s="426">
        <v>1195</v>
      </c>
      <c r="J16" s="427">
        <v>2.4841492568340091</v>
      </c>
    </row>
    <row r="17" spans="1:10" x14ac:dyDescent="0.2">
      <c r="A17" s="25" t="s">
        <v>19</v>
      </c>
      <c r="B17" s="402">
        <v>291</v>
      </c>
      <c r="C17" s="278">
        <v>564</v>
      </c>
      <c r="D17" s="402">
        <v>480</v>
      </c>
      <c r="E17" s="162">
        <f t="shared" si="0"/>
        <v>1335</v>
      </c>
      <c r="F17" s="169">
        <f>E17/F3*100</f>
        <v>2.7751792952915499</v>
      </c>
      <c r="G17" s="9"/>
      <c r="H17" s="165" t="s">
        <v>22</v>
      </c>
      <c r="I17" s="426">
        <v>914</v>
      </c>
      <c r="J17" s="427">
        <v>1.9000103939299449</v>
      </c>
    </row>
    <row r="18" spans="1:10" x14ac:dyDescent="0.2">
      <c r="A18" s="25" t="s">
        <v>22</v>
      </c>
      <c r="B18" s="402">
        <v>208</v>
      </c>
      <c r="C18" s="278">
        <v>412</v>
      </c>
      <c r="D18" s="402">
        <v>294</v>
      </c>
      <c r="E18" s="162">
        <f t="shared" si="0"/>
        <v>914</v>
      </c>
      <c r="F18" s="169">
        <f>E18/F3*100</f>
        <v>1.9000103939299449</v>
      </c>
      <c r="G18" s="9"/>
      <c r="H18" s="165" t="s">
        <v>12</v>
      </c>
      <c r="I18" s="426">
        <v>677</v>
      </c>
      <c r="J18" s="427">
        <v>1.4073381145411079</v>
      </c>
    </row>
    <row r="19" spans="1:10" x14ac:dyDescent="0.2">
      <c r="A19" s="25" t="s">
        <v>25</v>
      </c>
      <c r="B19" s="402">
        <v>146</v>
      </c>
      <c r="C19" s="278">
        <v>292</v>
      </c>
      <c r="D19" s="402">
        <v>179</v>
      </c>
      <c r="E19" s="162">
        <f t="shared" si="0"/>
        <v>617</v>
      </c>
      <c r="F19" s="169">
        <f>E19/F3*100</f>
        <v>1.2826109552021621</v>
      </c>
      <c r="G19" s="9"/>
      <c r="H19" s="165" t="s">
        <v>25</v>
      </c>
      <c r="I19" s="426">
        <v>617</v>
      </c>
      <c r="J19" s="427">
        <v>1.2826109552021621</v>
      </c>
    </row>
    <row r="20" spans="1:10" x14ac:dyDescent="0.2">
      <c r="A20" s="25" t="s">
        <v>8</v>
      </c>
      <c r="B20" s="402">
        <v>147</v>
      </c>
      <c r="C20" s="278">
        <v>198</v>
      </c>
      <c r="D20" s="402">
        <v>132</v>
      </c>
      <c r="E20" s="162">
        <f t="shared" si="0"/>
        <v>477</v>
      </c>
      <c r="F20" s="169">
        <f>E20/F3*100</f>
        <v>0.99158091674462112</v>
      </c>
      <c r="G20" s="9"/>
      <c r="H20" s="165" t="s">
        <v>8</v>
      </c>
      <c r="I20" s="426">
        <v>477</v>
      </c>
      <c r="J20" s="427">
        <v>0.99158091674462112</v>
      </c>
    </row>
    <row r="21" spans="1:10" x14ac:dyDescent="0.2">
      <c r="A21" s="25" t="s">
        <v>11</v>
      </c>
      <c r="B21" s="402">
        <v>120</v>
      </c>
      <c r="C21" s="278">
        <v>180</v>
      </c>
      <c r="D21" s="402">
        <v>161</v>
      </c>
      <c r="E21" s="162">
        <f t="shared" si="0"/>
        <v>461</v>
      </c>
      <c r="F21" s="169">
        <f>E21/F3*100</f>
        <v>0.95832034092090224</v>
      </c>
      <c r="G21" s="9"/>
      <c r="H21" s="165" t="s">
        <v>11</v>
      </c>
      <c r="I21" s="426">
        <v>461</v>
      </c>
      <c r="J21" s="427">
        <v>0.95832034092090224</v>
      </c>
    </row>
    <row r="22" spans="1:10" x14ac:dyDescent="0.2">
      <c r="A22" s="25" t="s">
        <v>14</v>
      </c>
      <c r="B22" s="402">
        <v>97</v>
      </c>
      <c r="C22" s="278">
        <v>127</v>
      </c>
      <c r="D22" s="402">
        <v>114</v>
      </c>
      <c r="E22" s="162">
        <f t="shared" si="0"/>
        <v>338</v>
      </c>
      <c r="F22" s="169">
        <f>E22/F3*100</f>
        <v>0.70262966427606277</v>
      </c>
      <c r="G22" s="9"/>
      <c r="H22" s="165" t="s">
        <v>14</v>
      </c>
      <c r="I22" s="426">
        <v>338</v>
      </c>
      <c r="J22" s="427">
        <v>0.70262966427606277</v>
      </c>
    </row>
    <row r="23" spans="1:10" x14ac:dyDescent="0.2">
      <c r="A23" s="25" t="s">
        <v>17</v>
      </c>
      <c r="B23" s="402">
        <v>106</v>
      </c>
      <c r="C23" s="278">
        <v>110</v>
      </c>
      <c r="D23" s="402">
        <v>94</v>
      </c>
      <c r="E23" s="162">
        <f t="shared" si="0"/>
        <v>310</v>
      </c>
      <c r="F23" s="169">
        <f>E23/F3*100</f>
        <v>0.64442365658455469</v>
      </c>
      <c r="G23" s="9"/>
      <c r="H23" s="165" t="s">
        <v>17</v>
      </c>
      <c r="I23" s="426">
        <v>310</v>
      </c>
      <c r="J23" s="427">
        <v>0.64442365658455469</v>
      </c>
    </row>
    <row r="24" spans="1:10" x14ac:dyDescent="0.2">
      <c r="A24" s="25" t="s">
        <v>20</v>
      </c>
      <c r="B24" s="402">
        <v>89</v>
      </c>
      <c r="C24" s="278">
        <v>62</v>
      </c>
      <c r="D24" s="402">
        <v>74</v>
      </c>
      <c r="E24" s="162">
        <f t="shared" si="0"/>
        <v>225</v>
      </c>
      <c r="F24" s="169">
        <f>E24/F3*100</f>
        <v>0.46772684752104771</v>
      </c>
      <c r="G24" s="9"/>
      <c r="H24" s="165" t="s">
        <v>20</v>
      </c>
      <c r="I24" s="426">
        <v>225</v>
      </c>
      <c r="J24" s="427">
        <v>0.46772684752104771</v>
      </c>
    </row>
    <row r="25" spans="1:10" x14ac:dyDescent="0.2">
      <c r="A25" s="25" t="s">
        <v>66</v>
      </c>
      <c r="B25" s="402">
        <v>28</v>
      </c>
      <c r="C25" s="278">
        <v>28</v>
      </c>
      <c r="D25" s="402">
        <v>21</v>
      </c>
      <c r="E25" s="162">
        <f t="shared" si="0"/>
        <v>77</v>
      </c>
      <c r="F25" s="169">
        <f>E25/F3*100</f>
        <v>0.16006652115164743</v>
      </c>
      <c r="G25" s="9"/>
      <c r="H25" s="165" t="s">
        <v>66</v>
      </c>
      <c r="I25" s="426">
        <v>77</v>
      </c>
      <c r="J25" s="427">
        <v>0.16006652115164743</v>
      </c>
    </row>
    <row r="26" spans="1:10" x14ac:dyDescent="0.2">
      <c r="A26" s="25" t="s">
        <v>29</v>
      </c>
      <c r="B26" s="424">
        <f>SUM(B6:B25)</f>
        <v>9873</v>
      </c>
      <c r="C26" s="160">
        <f t="shared" ref="C26" si="1">SUM(C6:C25)</f>
        <v>19260</v>
      </c>
      <c r="D26" s="400">
        <f>SUM(D6:D25)</f>
        <v>18972</v>
      </c>
      <c r="E26" s="162">
        <f>B26+C26+D26</f>
        <v>48105</v>
      </c>
      <c r="F26" s="169">
        <f>SUM(F6:F25)</f>
        <v>100</v>
      </c>
      <c r="G26" s="9"/>
      <c r="H26" s="165" t="s">
        <v>29</v>
      </c>
      <c r="I26" s="160">
        <f>SUM(I6:I25)</f>
        <v>48105</v>
      </c>
      <c r="J26" s="365">
        <f>SUM(J6:J25)</f>
        <v>100</v>
      </c>
    </row>
    <row r="27" spans="1:10" x14ac:dyDescent="0.2">
      <c r="A27" s="9"/>
      <c r="B27" s="9"/>
      <c r="C27" s="9"/>
      <c r="D27" s="9"/>
      <c r="E27" s="1"/>
      <c r="F27" s="13"/>
      <c r="G27" s="9"/>
      <c r="H27" s="9"/>
      <c r="I27" s="1"/>
      <c r="J27" s="13"/>
    </row>
    <row r="28" spans="1:10" x14ac:dyDescent="0.2">
      <c r="A28" s="167" t="s">
        <v>23</v>
      </c>
      <c r="B28" s="402">
        <v>1267</v>
      </c>
      <c r="C28" s="278">
        <v>1709</v>
      </c>
      <c r="D28" s="402">
        <v>1299</v>
      </c>
      <c r="E28" s="162">
        <f>B28+C28+D28</f>
        <v>4275</v>
      </c>
      <c r="F28" s="166">
        <f>E28/F3*100</f>
        <v>8.886810102899906</v>
      </c>
      <c r="G28" s="9"/>
      <c r="H28" s="20"/>
      <c r="I28" s="2"/>
      <c r="J28" s="21"/>
    </row>
    <row r="29" spans="1:10" x14ac:dyDescent="0.2">
      <c r="A29" s="167" t="s">
        <v>26</v>
      </c>
      <c r="B29" s="402">
        <v>7873</v>
      </c>
      <c r="C29" s="278">
        <v>16554</v>
      </c>
      <c r="D29" s="402">
        <v>16898</v>
      </c>
      <c r="E29" s="162">
        <f>B29+C29+D29</f>
        <v>41325</v>
      </c>
      <c r="F29" s="166">
        <f>E29/F3*100</f>
        <v>85.905830994699102</v>
      </c>
      <c r="G29" s="9"/>
      <c r="H29" s="20"/>
      <c r="I29" s="2"/>
      <c r="J29" s="21"/>
    </row>
    <row r="30" spans="1:10" x14ac:dyDescent="0.2">
      <c r="A30" s="167" t="s">
        <v>27</v>
      </c>
      <c r="B30" s="402">
        <v>733</v>
      </c>
      <c r="C30" s="278">
        <v>997</v>
      </c>
      <c r="D30" s="402">
        <v>775</v>
      </c>
      <c r="E30" s="162">
        <f>B30+C30+D30</f>
        <v>2505</v>
      </c>
      <c r="F30" s="166">
        <f>E30/F3*100</f>
        <v>5.2073589024009976</v>
      </c>
      <c r="G30" s="9"/>
      <c r="H30" s="20"/>
      <c r="I30" s="2"/>
      <c r="J30" s="21"/>
    </row>
    <row r="31" spans="1:10" x14ac:dyDescent="0.2">
      <c r="A31" s="168" t="s">
        <v>29</v>
      </c>
      <c r="B31" s="159">
        <f>SUM(B28:B30)</f>
        <v>9873</v>
      </c>
      <c r="C31" s="160">
        <f>SUM(C28:C30)</f>
        <v>19260</v>
      </c>
      <c r="D31" s="161">
        <f>SUM(D28:D30)</f>
        <v>18972</v>
      </c>
      <c r="E31" s="162">
        <f>SUM(E28:E30)</f>
        <v>48105</v>
      </c>
      <c r="F31" s="169">
        <f>SUM(F28:F30)</f>
        <v>100</v>
      </c>
      <c r="G31" s="9"/>
      <c r="H31" s="9"/>
      <c r="I31" s="9"/>
      <c r="J31" s="9"/>
    </row>
  </sheetData>
  <sortState xmlns:xlrd2="http://schemas.microsoft.com/office/spreadsheetml/2017/richdata2" ref="H6:J25">
    <sortCondition descending="1" ref="I6:I25"/>
  </sortState>
  <phoneticPr fontId="2"/>
  <pageMargins left="0.25" right="0.25" top="0.75" bottom="0.75" header="0.3" footer="0.3"/>
  <pageSetup paperSize="9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概要６　社会動態（市町別社会動態、県外転入・転出者数）</vt:lpstr>
      <vt:lpstr>概要６ 社会動態（月別県外転入・転出者、市町別社会動態率） </vt:lpstr>
      <vt:lpstr>6 社会動態データ</vt:lpstr>
      <vt:lpstr>図ー２データ</vt:lpstr>
      <vt:lpstr>表－１３データ</vt:lpstr>
      <vt:lpstr>表－１３データ (2)</vt:lpstr>
      <vt:lpstr>概要６　社会動態（年齢別移動状況）　概要７　世帯（世帯数）</vt:lpstr>
      <vt:lpstr>概要７　世帯（世帯数、１世帯あたりの平均人員）</vt:lpstr>
      <vt:lpstr>年齢別移動データ（概要6本文）</vt:lpstr>
      <vt:lpstr>表-14・15データ</vt:lpstr>
      <vt:lpstr>表－16世帯数・１世帯あたり平均人員の推移)</vt:lpstr>
      <vt:lpstr>'6 社会動態データ'!Print_Area</vt:lpstr>
      <vt:lpstr>'概要６ 社会動態（月別県外転入・転出者、市町別社会動態率） '!Print_Area</vt:lpstr>
      <vt:lpstr>'概要６　社会動態（市町別社会動態、県外転入・転出者数）'!Print_Area</vt:lpstr>
      <vt:lpstr>'概要６　社会動態（年齢別移動状況）　概要７　世帯（世帯数）'!Print_Area</vt:lpstr>
      <vt:lpstr>'概要７　世帯（世帯数、１世帯あたりの平均人員）'!Print_Area</vt:lpstr>
      <vt:lpstr>図ー２データ!Print_Area</vt:lpstr>
      <vt:lpstr>'年齢別移動データ（概要6本文）'!Print_Area</vt:lpstr>
      <vt:lpstr>'表－１３データ'!Print_Area</vt:lpstr>
      <vt:lpstr>'表－１３データ (2)'!Print_Area</vt:lpstr>
      <vt:lpstr>'表－16世帯数・１世帯あたり平均人員の推移)'!Print_Area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鶴　優美（統計分析課）</cp:lastModifiedBy>
  <cp:lastPrinted>2025-11-19T02:53:01Z</cp:lastPrinted>
  <dcterms:created xsi:type="dcterms:W3CDTF">2000-02-13T05:20:11Z</dcterms:created>
  <dcterms:modified xsi:type="dcterms:W3CDTF">2026-03-02T01:08:23Z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