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CB0C583D-339B-453C-94FF-EA59ED258246}" xr6:coauthVersionLast="47" xr6:coauthVersionMax="47" xr10:uidLastSave="{00000000-0000-0000-0000-000000000000}"/>
  <bookViews>
    <workbookView xWindow="-110" yWindow="-110" windowWidth="25820" windowHeight="13900" tabRatio="797" xr2:uid="{00000000-000D-0000-FFFF-FFFF00000000}"/>
  </bookViews>
  <sheets>
    <sheet name="概要３　年齢別人口（年齢３区分）" sheetId="11" r:id="rId1"/>
    <sheet name="概要３　年齢別人口（５歳階級別）" sheetId="7" r:id="rId2"/>
    <sheet name="表－３データ" sheetId="12" state="hidden" r:id="rId3"/>
    <sheet name=" 表－４データ" sheetId="8" state="hidden" r:id="rId4"/>
  </sheets>
  <definedNames>
    <definedName name="_xlnm._FilterDatabase" localSheetId="3" hidden="1">' 表－４データ'!$E$5:$G$25</definedName>
    <definedName name="_xlnm.Print_Area" localSheetId="1">'概要３　年齢別人口（５歳階級別）'!$A$1:$O$52</definedName>
    <definedName name="_xlnm.Print_Area" localSheetId="0">'概要３　年齢別人口（年齢３区分）'!$A$1:$O$49</definedName>
    <definedName name="_xlnm.Print_Area" localSheetId="2">'表－３データ'!$A$1:$J$23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C33" i="8"/>
  <c r="C32" i="8"/>
  <c r="C31" i="8"/>
  <c r="C30" i="8"/>
  <c r="B33" i="8"/>
  <c r="B32" i="8"/>
  <c r="B31" i="8"/>
  <c r="B30" i="8"/>
  <c r="C12" i="8"/>
  <c r="C10" i="8"/>
  <c r="C9" i="8"/>
  <c r="C8" i="8"/>
  <c r="C7" i="8"/>
  <c r="C6" i="8"/>
  <c r="I9" i="12"/>
  <c r="J8" i="12"/>
  <c r="I8" i="12"/>
  <c r="J9" i="12"/>
  <c r="G12" i="12"/>
  <c r="G11" i="12"/>
  <c r="G10" i="12"/>
  <c r="I6" i="12"/>
  <c r="J6" i="12" s="1"/>
  <c r="I7" i="12"/>
  <c r="J7" i="12" s="1"/>
  <c r="F10" i="12"/>
  <c r="F11" i="12"/>
  <c r="F12" i="12"/>
  <c r="E10" i="12"/>
  <c r="E11" i="12"/>
  <c r="E12" i="12"/>
  <c r="C3" i="8"/>
  <c r="C21" i="8" s="1"/>
  <c r="B28" i="8"/>
  <c r="C22" i="8" l="1"/>
  <c r="C23" i="8"/>
  <c r="C15" i="8"/>
  <c r="C24" i="8"/>
  <c r="C16" i="8"/>
  <c r="C14" i="8"/>
  <c r="C17" i="8"/>
  <c r="C25" i="8"/>
  <c r="C18" i="8"/>
  <c r="C26" i="8"/>
  <c r="C11" i="8"/>
  <c r="C19" i="8"/>
  <c r="C27" i="8"/>
  <c r="C20" i="8"/>
  <c r="C13" i="8"/>
</calcChain>
</file>

<file path=xl/sharedStrings.xml><?xml version="1.0" encoding="utf-8"?>
<sst xmlns="http://schemas.openxmlformats.org/spreadsheetml/2006/main" count="246" uniqueCount="113">
  <si>
    <t xml:space="preserve"> </t>
  </si>
  <si>
    <t xml:space="preserve">年   齢 </t>
  </si>
  <si>
    <t>総   数</t>
  </si>
  <si>
    <t>男</t>
  </si>
  <si>
    <t>女</t>
  </si>
  <si>
    <t>0-4</t>
  </si>
  <si>
    <t>35-39</t>
  </si>
  <si>
    <t>70-74</t>
  </si>
  <si>
    <t>5-9</t>
  </si>
  <si>
    <t>40-44</t>
  </si>
  <si>
    <t>75-79</t>
  </si>
  <si>
    <t>10-14</t>
  </si>
  <si>
    <t>45-49</t>
  </si>
  <si>
    <t>80-84</t>
  </si>
  <si>
    <t>15-19</t>
  </si>
  <si>
    <t>50-54</t>
  </si>
  <si>
    <t>85-89</t>
  </si>
  <si>
    <t>20-24</t>
  </si>
  <si>
    <t>55-59</t>
  </si>
  <si>
    <t>90-94</t>
  </si>
  <si>
    <t>25-29</t>
  </si>
  <si>
    <t>60-64</t>
  </si>
  <si>
    <t>95-99</t>
  </si>
  <si>
    <t>100歳以上</t>
  </si>
  <si>
    <t>年齢不詳</t>
  </si>
  <si>
    <t>合計</t>
  </si>
  <si>
    <t>0-14</t>
  </si>
  <si>
    <t>30-34</t>
  </si>
  <si>
    <t>65-69</t>
  </si>
  <si>
    <t>15-64</t>
  </si>
  <si>
    <t>65歳以上</t>
  </si>
  <si>
    <t>割  合</t>
  </si>
  <si>
    <t>計</t>
  </si>
  <si>
    <t>平成</t>
    <rPh sb="0" eb="2">
      <t>ヘイセイ</t>
    </rPh>
    <phoneticPr fontId="2"/>
  </si>
  <si>
    <t>人</t>
    <rPh sb="0" eb="1">
      <t>ニン</t>
    </rPh>
    <phoneticPr fontId="2"/>
  </si>
  <si>
    <t>年少人口</t>
    <rPh sb="0" eb="4">
      <t>ネンショウジンコウ</t>
    </rPh>
    <phoneticPr fontId="2"/>
  </si>
  <si>
    <t>生産年齢人口</t>
    <rPh sb="0" eb="4">
      <t>セイサンネンレイ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</si>
  <si>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</si>
  <si>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男</t>
    <rPh sb="0" eb="1">
      <t>オトコ</t>
    </rPh>
    <phoneticPr fontId="2"/>
  </si>
  <si>
    <t>年少人口</t>
    <rPh sb="0" eb="4">
      <t>ネンショウジンコウ</t>
    </rPh>
    <phoneticPr fontId="2"/>
  </si>
  <si>
    <t>女</t>
    <rPh sb="0" eb="1">
      <t>オンナ</t>
    </rPh>
    <phoneticPr fontId="2"/>
  </si>
  <si>
    <t>年齢構造係数</t>
    <rPh sb="0" eb="2">
      <t>ネンレイ</t>
    </rPh>
    <rPh sb="2" eb="4">
      <t>コウゾウ</t>
    </rPh>
    <rPh sb="4" eb="6">
      <t>ケイスウ</t>
    </rPh>
    <phoneticPr fontId="2"/>
  </si>
  <si>
    <t>年少人口</t>
    <rPh sb="0" eb="4">
      <t>ネンショウジンコウ</t>
    </rPh>
    <phoneticPr fontId="2"/>
  </si>
  <si>
    <t>生産年齢人口</t>
    <rPh sb="0" eb="4">
      <t>セイサンネンレイ</t>
    </rPh>
    <rPh sb="4" eb="6">
      <t>ジンコウ</t>
    </rPh>
    <phoneticPr fontId="2"/>
  </si>
  <si>
    <t>年少人口指数</t>
    <rPh sb="0" eb="4">
      <t>ネンショウジンコウ</t>
    </rPh>
    <rPh sb="4" eb="6">
      <t>シスウ</t>
    </rPh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</si>
  <si>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</si>
  <si>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</si>
  <si>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総数</t>
    <rPh sb="0" eb="2">
      <t>ソウスウ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</si>
  <si>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</si>
  <si>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</si>
  <si>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※55年</t>
    <rPh sb="1" eb="4">
      <t>５５ネン</t>
    </rPh>
    <phoneticPr fontId="2"/>
  </si>
  <si>
    <t>※60年</t>
    <rPh sb="1" eb="4">
      <t>６０ネン</t>
    </rPh>
    <phoneticPr fontId="2"/>
  </si>
  <si>
    <t>％</t>
    <phoneticPr fontId="2"/>
  </si>
  <si>
    <t xml:space="preserve">    項    目</t>
    <rPh sb="4" eb="10">
      <t>コウモク</t>
    </rPh>
    <phoneticPr fontId="2"/>
  </si>
  <si>
    <t>年齢３区分別人口</t>
  </si>
  <si>
    <t>年齢３区分指数</t>
  </si>
  <si>
    <t>５歳階級別人口</t>
  </si>
  <si>
    <t>計</t>
    <rPh sb="0" eb="1">
      <t>ケイ</t>
    </rPh>
    <phoneticPr fontId="4"/>
  </si>
  <si>
    <t>ソート後（全体）</t>
    <rPh sb="3" eb="4">
      <t>ゴ</t>
    </rPh>
    <rPh sb="5" eb="7">
      <t>ゼンタイ</t>
    </rPh>
    <phoneticPr fontId="4"/>
  </si>
  <si>
    <t>ソート後（64歳以下）</t>
    <rPh sb="3" eb="4">
      <t>ゴ</t>
    </rPh>
    <rPh sb="7" eb="8">
      <t>サイ</t>
    </rPh>
    <rPh sb="8" eb="10">
      <t>イカ</t>
    </rPh>
    <phoneticPr fontId="4"/>
  </si>
  <si>
    <t>前年との差</t>
    <rPh sb="0" eb="2">
      <t>ゼンネン</t>
    </rPh>
    <rPh sb="4" eb="5">
      <t>サ</t>
    </rPh>
    <phoneticPr fontId="2"/>
  </si>
  <si>
    <t>増減率</t>
    <rPh sb="0" eb="3">
      <t>ゾウゲンリツ</t>
    </rPh>
    <phoneticPr fontId="2"/>
  </si>
  <si>
    <t>※12年</t>
  </si>
  <si>
    <t>人</t>
  </si>
  <si>
    <t>％</t>
  </si>
  <si>
    <t>（３）</t>
    <phoneticPr fontId="4"/>
  </si>
  <si>
    <t xml:space="preserve">   (単位:人)</t>
    <phoneticPr fontId="4"/>
  </si>
  <si>
    <t>（２）</t>
    <phoneticPr fontId="2"/>
  </si>
  <si>
    <t>３</t>
    <phoneticPr fontId="2"/>
  </si>
  <si>
    <t>（１）</t>
    <phoneticPr fontId="2"/>
  </si>
  <si>
    <t xml:space="preserve"> </t>
    <phoneticPr fontId="4"/>
  </si>
  <si>
    <t>※17年</t>
    <rPh sb="3" eb="4">
      <t>ネン</t>
    </rPh>
    <phoneticPr fontId="2"/>
  </si>
  <si>
    <t>※ 2年</t>
    <rPh sb="3" eb="4">
      <t>ネン</t>
    </rPh>
    <phoneticPr fontId="2"/>
  </si>
  <si>
    <t>※ 7年</t>
    <phoneticPr fontId="2"/>
  </si>
  <si>
    <t xml:space="preserve">    項    目</t>
    <rPh sb="4" eb="10">
      <t>コウモク</t>
    </rPh>
    <phoneticPr fontId="2"/>
  </si>
  <si>
    <t>人</t>
    <rPh sb="0" eb="1">
      <t>ニン</t>
    </rPh>
    <phoneticPr fontId="2"/>
  </si>
  <si>
    <t>％</t>
    <phoneticPr fontId="2"/>
  </si>
  <si>
    <t>総数</t>
    <rPh sb="0" eb="2">
      <t>ソウスウ</t>
    </rPh>
    <phoneticPr fontId="2"/>
  </si>
  <si>
    <t>年少人口</t>
    <rPh sb="0" eb="4">
      <t>ネンショウジンコウ</t>
    </rPh>
    <phoneticPr fontId="2"/>
  </si>
  <si>
    <t>生産年齢人口</t>
    <rPh sb="0" eb="4">
      <t>セイサンネンレイ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</si>
  <si>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</si>
  <si>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※ 総人口に対する割合（年齢不詳含む）</t>
    <rPh sb="2" eb="5">
      <t>ソウジンコウ</t>
    </rPh>
    <rPh sb="6" eb="7">
      <t>タイ</t>
    </rPh>
    <rPh sb="9" eb="11">
      <t>ワリアイ</t>
    </rPh>
    <rPh sb="12" eb="14">
      <t>ネンレイ</t>
    </rPh>
    <rPh sb="14" eb="16">
      <t>フショウ</t>
    </rPh>
    <rPh sb="16" eb="17">
      <t>フク</t>
    </rPh>
    <phoneticPr fontId="4"/>
  </si>
  <si>
    <t>表－３　データ</t>
    <rPh sb="0" eb="1">
      <t>ヒョウ</t>
    </rPh>
    <phoneticPr fontId="2"/>
  </si>
  <si>
    <t>(再掲)</t>
    <rPh sb="1" eb="3">
      <t>サイケイ</t>
    </rPh>
    <phoneticPr fontId="4"/>
  </si>
  <si>
    <t>※22年</t>
    <rPh sb="2" eb="3">
      <t>ネン</t>
    </rPh>
    <phoneticPr fontId="2"/>
  </si>
  <si>
    <t>※27年</t>
    <rPh sb="3" eb="4">
      <t>ネン</t>
    </rPh>
    <phoneticPr fontId="2"/>
  </si>
  <si>
    <t>昭和</t>
    <rPh sb="0" eb="2">
      <t>ショウワ</t>
    </rPh>
    <phoneticPr fontId="2"/>
  </si>
  <si>
    <t>令和</t>
    <rPh sb="0" eb="1">
      <t>レイ</t>
    </rPh>
    <rPh sb="1" eb="2">
      <t>ワ</t>
    </rPh>
    <phoneticPr fontId="2"/>
  </si>
  <si>
    <t>【　S3_5歳階級別より作成　】</t>
    <rPh sb="6" eb="7">
      <t>サイ</t>
    </rPh>
    <rPh sb="7" eb="10">
      <t>カイキュウベツ</t>
    </rPh>
    <phoneticPr fontId="2"/>
  </si>
  <si>
    <t xml:space="preserve">表-4  年齢別男女別人口 </t>
    <phoneticPr fontId="4"/>
  </si>
  <si>
    <t>（注）1 総数・男・女には年齢不詳を含む。なお、※は国勢調査人口。</t>
    <rPh sb="1" eb="2">
      <t>チュウ</t>
    </rPh>
    <rPh sb="5" eb="7">
      <t>ソウスウ</t>
    </rPh>
    <rPh sb="8" eb="9">
      <t>オトコ</t>
    </rPh>
    <rPh sb="10" eb="11">
      <t>オンナ</t>
    </rPh>
    <rPh sb="13" eb="15">
      <t>ネンレイ</t>
    </rPh>
    <rPh sb="15" eb="17">
      <t>フショウ</t>
    </rPh>
    <rPh sb="18" eb="19">
      <t>フク</t>
    </rPh>
    <rPh sb="26" eb="30">
      <t>コクセイチョウサ</t>
    </rPh>
    <rPh sb="30" eb="32">
      <t>ジンコウ</t>
    </rPh>
    <phoneticPr fontId="2"/>
  </si>
  <si>
    <t xml:space="preserve"> 年齢別人口</t>
    <rPh sb="1" eb="4">
      <t>ネンレイベツ</t>
    </rPh>
    <rPh sb="4" eb="6">
      <t>ジンコウ</t>
    </rPh>
    <phoneticPr fontId="2"/>
  </si>
  <si>
    <t>　　　2 年齢構造係数は年齢不詳を除いて算出。</t>
    <rPh sb="5" eb="9">
      <t>ネンレイコウゾウ</t>
    </rPh>
    <rPh sb="9" eb="11">
      <t>ケイスウ</t>
    </rPh>
    <rPh sb="12" eb="16">
      <t>ネンレイフショウ</t>
    </rPh>
    <rPh sb="17" eb="18">
      <t>ノゾ</t>
    </rPh>
    <rPh sb="20" eb="22">
      <t>サンシュツ</t>
    </rPh>
    <phoneticPr fontId="2"/>
  </si>
  <si>
    <t>表－４  年齢別男女別人口 (⇒ 統計表第３表)</t>
    <phoneticPr fontId="4"/>
  </si>
  <si>
    <t>表－３　　年齢別（３区分）の推移　　（⇒統計表第１表）</t>
    <rPh sb="0" eb="1">
      <t>ヒョウ</t>
    </rPh>
    <rPh sb="5" eb="7">
      <t>ネンレイ</t>
    </rPh>
    <rPh sb="7" eb="8">
      <t>ベツ</t>
    </rPh>
    <rPh sb="10" eb="12">
      <t>クブン</t>
    </rPh>
    <rPh sb="14" eb="16">
      <t>スイイ</t>
    </rPh>
    <rPh sb="20" eb="22">
      <t>トウケイ</t>
    </rPh>
    <rPh sb="22" eb="23">
      <t>ヒョウ</t>
    </rPh>
    <rPh sb="23" eb="24">
      <t>ダイ</t>
    </rPh>
    <rPh sb="25" eb="26">
      <t>ヒョウ</t>
    </rPh>
    <phoneticPr fontId="2"/>
  </si>
  <si>
    <t>6年</t>
    <rPh sb="1" eb="2">
      <t>ネン</t>
    </rPh>
    <phoneticPr fontId="2"/>
  </si>
  <si>
    <t>5年</t>
    <phoneticPr fontId="2"/>
  </si>
  <si>
    <t>6年</t>
    <phoneticPr fontId="2"/>
  </si>
  <si>
    <t>7年</t>
    <rPh sb="1" eb="2">
      <t>ネン</t>
    </rPh>
    <phoneticPr fontId="2"/>
  </si>
  <si>
    <t xml:space="preserve">  これを前年と比較すると、年少人口は2,576人(2.58％)減少、生産年齢人口は3,665人</t>
    <rPh sb="5" eb="7">
      <t>ゼンネン</t>
    </rPh>
    <rPh sb="8" eb="10">
      <t>ヒカク</t>
    </rPh>
    <rPh sb="14" eb="18">
      <t>ネンショウジンコウ</t>
    </rPh>
    <rPh sb="24" eb="25">
      <t>ニン</t>
    </rPh>
    <rPh sb="32" eb="34">
      <t>ゲンショウ</t>
    </rPh>
    <rPh sb="35" eb="39">
      <t>セイサンネンレイ</t>
    </rPh>
    <rPh sb="39" eb="41">
      <t>ジンコウ</t>
    </rPh>
    <rPh sb="47" eb="48">
      <t>ニン</t>
    </rPh>
    <phoneticPr fontId="2"/>
  </si>
  <si>
    <t>(0.86％)減少、老年人口は83人(0.03％)減少している。</t>
    <rPh sb="10" eb="12">
      <t>ロウネン</t>
    </rPh>
    <rPh sb="12" eb="14">
      <t>ジンコウ</t>
    </rPh>
    <rPh sb="17" eb="18">
      <t>ニン</t>
    </rPh>
    <rPh sb="25" eb="27">
      <t>ゲンショウ</t>
    </rPh>
    <phoneticPr fontId="2"/>
  </si>
  <si>
    <t>令和7年総人口</t>
    <rPh sb="0" eb="1">
      <t>レイ</t>
    </rPh>
    <rPh sb="1" eb="2">
      <t>ワ</t>
    </rPh>
    <phoneticPr fontId="4"/>
  </si>
  <si>
    <t xml:space="preserve">  ５歳階級別にみると、最も多いのは70～74歳 58,433人(総人口の7.5％)、次いで75～79歳</t>
    <rPh sb="3" eb="4">
      <t>サイ</t>
    </rPh>
    <rPh sb="4" eb="7">
      <t>カイキュウベツ</t>
    </rPh>
    <rPh sb="12" eb="13">
      <t>モット</t>
    </rPh>
    <rPh sb="14" eb="15">
      <t>オオ</t>
    </rPh>
    <rPh sb="23" eb="24">
      <t>サイ</t>
    </rPh>
    <rPh sb="31" eb="32">
      <t>ニン</t>
    </rPh>
    <rPh sb="33" eb="36">
      <t>ソウジンコウ</t>
    </rPh>
    <rPh sb="43" eb="44">
      <t>ツ</t>
    </rPh>
    <phoneticPr fontId="4"/>
  </si>
  <si>
    <t>53,982人(6.9％)、50～54歳 52,601人(6.7％)となっている。</t>
    <rPh sb="6" eb="7">
      <t>ニン</t>
    </rPh>
    <rPh sb="19" eb="20">
      <t>サイ</t>
    </rPh>
    <rPh sb="27" eb="28">
      <t>ニン</t>
    </rPh>
    <phoneticPr fontId="4"/>
  </si>
  <si>
    <t>(3.9％)、5～9歳 32,898人 (4.2％)となっている。</t>
    <phoneticPr fontId="4"/>
  </si>
  <si>
    <t xml:space="preserve">  また、64歳以下で最も少ないのは、0～4歳 27,016人(3.5％)、次いで25～29歳 30,120人 </t>
    <rPh sb="5" eb="8">
      <t>６４サイ</t>
    </rPh>
    <rPh sb="8" eb="10">
      <t>イカ</t>
    </rPh>
    <rPh sb="11" eb="12">
      <t>モット</t>
    </rPh>
    <rPh sb="13" eb="14">
      <t>スク</t>
    </rPh>
    <rPh sb="22" eb="23">
      <t>サイ</t>
    </rPh>
    <rPh sb="30" eb="31">
      <t>ニン</t>
    </rPh>
    <rPh sb="38" eb="39">
      <t>ツ</t>
    </rPh>
    <phoneticPr fontId="4"/>
  </si>
  <si>
    <t xml:space="preserve">  令和７年10月１日現在の人口を年齢３区分別にみると、年少人口97,135人、生産年齢</t>
    <rPh sb="2" eb="3">
      <t>レイ</t>
    </rPh>
    <rPh sb="3" eb="4">
      <t>ワ</t>
    </rPh>
    <rPh sb="5" eb="6">
      <t>ネン</t>
    </rPh>
    <rPh sb="6" eb="9">
      <t>１０ツキ</t>
    </rPh>
    <rPh sb="10" eb="11">
      <t>ヒ</t>
    </rPh>
    <rPh sb="11" eb="13">
      <t>ゲンザイ</t>
    </rPh>
    <rPh sb="14" eb="16">
      <t>ジンコウ</t>
    </rPh>
    <rPh sb="17" eb="19">
      <t>ネンレイ</t>
    </rPh>
    <rPh sb="20" eb="21">
      <t>ク</t>
    </rPh>
    <rPh sb="21" eb="23">
      <t>ブンベツ</t>
    </rPh>
    <rPh sb="28" eb="32">
      <t>ネンショウジンコウ</t>
    </rPh>
    <rPh sb="38" eb="39">
      <t>ニン</t>
    </rPh>
    <rPh sb="40" eb="44">
      <t>セイサンネンレイ</t>
    </rPh>
    <phoneticPr fontId="2"/>
  </si>
  <si>
    <t>それぞれ12.7％、54.9％、32.4％となっている。</t>
    <phoneticPr fontId="2"/>
  </si>
  <si>
    <t>人口421,603人、老年人口249,052人であり、年齢不詳を含まない人口に占める割合は、</t>
    <rPh sb="0" eb="2">
      <t>ジンコウ</t>
    </rPh>
    <rPh sb="11" eb="13">
      <t>ロウネン</t>
    </rPh>
    <rPh sb="13" eb="15">
      <t>ジンコウ</t>
    </rPh>
    <rPh sb="22" eb="23">
      <t>ニン</t>
    </rPh>
    <rPh sb="27" eb="31">
      <t>ネンレイフショウ</t>
    </rPh>
    <rPh sb="32" eb="33">
      <t>フク</t>
    </rPh>
    <rPh sb="36" eb="38">
      <t>ジンコウ</t>
    </rPh>
    <rPh sb="39" eb="40">
      <t>シ</t>
    </rPh>
    <rPh sb="42" eb="44">
      <t>ワリアイ</t>
    </rPh>
    <phoneticPr fontId="2"/>
  </si>
  <si>
    <t>年齢構造指数でみると、年少人口指数23.0、老年人口指数59.1、従属人口指数82.1、</t>
    <rPh sb="0" eb="2">
      <t>ネンレイ</t>
    </rPh>
    <rPh sb="2" eb="4">
      <t>コウゾウ</t>
    </rPh>
    <rPh sb="4" eb="6">
      <t>シスウ</t>
    </rPh>
    <rPh sb="11" eb="15">
      <t>ネンショウジンコウ</t>
    </rPh>
    <rPh sb="15" eb="17">
      <t>シスウ</t>
    </rPh>
    <rPh sb="22" eb="24">
      <t>ロウネン</t>
    </rPh>
    <rPh sb="24" eb="26">
      <t>ジンコウ</t>
    </rPh>
    <rPh sb="26" eb="28">
      <t>シスウ</t>
    </rPh>
    <rPh sb="33" eb="35">
      <t>ジュウゾク</t>
    </rPh>
    <rPh sb="35" eb="37">
      <t>ジンコウ</t>
    </rPh>
    <rPh sb="37" eb="39">
      <t>シスウ</t>
    </rPh>
    <phoneticPr fontId="2"/>
  </si>
  <si>
    <t>老年化指数256.4であり、年少人口指数は減少傾向にあったが平成22年からほぼ横ばいで、</t>
    <rPh sb="2" eb="3">
      <t>カ</t>
    </rPh>
    <rPh sb="3" eb="5">
      <t>シスウ</t>
    </rPh>
    <rPh sb="14" eb="18">
      <t>ネンショウジンコウ</t>
    </rPh>
    <rPh sb="18" eb="20">
      <t>シスウ</t>
    </rPh>
    <rPh sb="21" eb="23">
      <t>ゲンショウ</t>
    </rPh>
    <rPh sb="23" eb="25">
      <t>ケイコウ</t>
    </rPh>
    <rPh sb="30" eb="32">
      <t>ヘイセイ</t>
    </rPh>
    <rPh sb="34" eb="35">
      <t>ネン</t>
    </rPh>
    <rPh sb="39" eb="40">
      <t>ヨコ</t>
    </rPh>
    <phoneticPr fontId="2"/>
  </si>
  <si>
    <t>上昇と高齢化がさらに進んでいることを示している。</t>
    <phoneticPr fontId="2"/>
  </si>
  <si>
    <t>従属人口指数は増加傾向を示しており、また、老年化指数(256.4)は対前年比6.5ポイント</t>
    <rPh sb="7" eb="9">
      <t>ゾウカ</t>
    </rPh>
    <rPh sb="9" eb="11">
      <t>ケイコウ</t>
    </rPh>
    <rPh sb="12" eb="13">
      <t>シメ</t>
    </rPh>
    <rPh sb="24" eb="26">
      <t>シスウ</t>
    </rPh>
    <rPh sb="32" eb="33">
      <t>タイ</t>
    </rPh>
    <rPh sb="33" eb="36">
      <t>ゼンネンヒ</t>
    </rPh>
    <rPh sb="43" eb="45">
      <t>ジョウショウ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</si>
</sst>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;&quot;△ &quot;0.0"/>
    <numFmt numFmtId="178" formatCode="0.0"/>
    <numFmt numFmtId="179" formatCode="#,##0_);\(#,##0\)"/>
    <numFmt numFmtId="180" formatCode="0.0_);[Red]\(0.0\)"/>
    <numFmt numFmtId="181" formatCode="0.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12"/>
      <name val="ＭＳ ゴシック"/>
      <family val="3"/>
      <charset val="128"/>
    </font>
    <font>
      <sz val="16"/>
      <color indexed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7"/>
      <color indexed="12"/>
      <name val="ＭＳ ゴシック"/>
      <family val="3"/>
      <charset val="128"/>
    </font>
    <font>
      <sz val="16"/>
      <name val="ＭＳ Ｐゴシック"/>
      <family val="3"/>
      <charset val="128"/>
    </font>
    <font>
      <sz val="15"/>
      <name val="ＭＳ 明朝"/>
      <family val="1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61">
    <xf numFmtId="0" fontId="0" fillId="0" borderId="0" xfId="0"/>
    <xf numFmtId="38" fontId="3" fillId="0" borderId="0" xfId="1" applyFont="1"/>
    <xf numFmtId="3" fontId="4" fillId="0" borderId="0" xfId="2" applyNumberFormat="1" applyFont="1"/>
    <xf numFmtId="0" fontId="3" fillId="0" borderId="0" xfId="2"/>
    <xf numFmtId="38" fontId="6" fillId="0" borderId="0" xfId="1" applyFont="1"/>
    <xf numFmtId="38" fontId="7" fillId="0" borderId="1" xfId="1" applyFont="1" applyBorder="1"/>
    <xf numFmtId="38" fontId="7" fillId="0" borderId="0" xfId="1" applyFont="1"/>
    <xf numFmtId="38" fontId="7" fillId="0" borderId="0" xfId="1" applyFont="1" applyAlignment="1">
      <alignment horizontal="right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178" fontId="7" fillId="0" borderId="0" xfId="0" applyNumberFormat="1" applyFont="1"/>
    <xf numFmtId="0" fontId="7" fillId="0" borderId="1" xfId="0" applyFont="1" applyBorder="1"/>
    <xf numFmtId="178" fontId="7" fillId="0" borderId="1" xfId="0" applyNumberFormat="1" applyFont="1" applyBorder="1"/>
    <xf numFmtId="0" fontId="6" fillId="0" borderId="0" xfId="0" applyFont="1"/>
    <xf numFmtId="3" fontId="6" fillId="0" borderId="0" xfId="2" applyNumberFormat="1" applyFont="1"/>
    <xf numFmtId="38" fontId="6" fillId="0" borderId="0" xfId="1" applyFont="1" applyBorder="1"/>
    <xf numFmtId="3" fontId="3" fillId="0" borderId="0" xfId="2" applyNumberFormat="1" applyAlignment="1">
      <alignment horizontal="center" vertical="center"/>
    </xf>
    <xf numFmtId="0" fontId="3" fillId="0" borderId="0" xfId="2" applyAlignment="1">
      <alignment vertical="center"/>
    </xf>
    <xf numFmtId="3" fontId="3" fillId="0" borderId="0" xfId="2" applyNumberFormat="1" applyAlignment="1">
      <alignment horizontal="center"/>
    </xf>
    <xf numFmtId="3" fontId="3" fillId="0" borderId="0" xfId="2" applyNumberFormat="1"/>
    <xf numFmtId="0" fontId="9" fillId="0" borderId="0" xfId="0" applyFont="1"/>
    <xf numFmtId="0" fontId="9" fillId="0" borderId="0" xfId="0" applyFont="1" applyAlignment="1">
      <alignment vertical="center"/>
    </xf>
    <xf numFmtId="38" fontId="10" fillId="0" borderId="1" xfId="1" applyFont="1" applyBorder="1"/>
    <xf numFmtId="3" fontId="10" fillId="0" borderId="0" xfId="2" applyNumberFormat="1" applyFont="1"/>
    <xf numFmtId="38" fontId="7" fillId="0" borderId="0" xfId="1" applyFont="1" applyFill="1" applyBorder="1"/>
    <xf numFmtId="38" fontId="7" fillId="0" borderId="0" xfId="1" applyFont="1" applyBorder="1"/>
    <xf numFmtId="176" fontId="3" fillId="0" borderId="0" xfId="1" applyNumberFormat="1" applyFont="1"/>
    <xf numFmtId="176" fontId="7" fillId="0" borderId="1" xfId="1" applyNumberFormat="1" applyFont="1" applyBorder="1"/>
    <xf numFmtId="0" fontId="10" fillId="0" borderId="0" xfId="0" applyFont="1"/>
    <xf numFmtId="38" fontId="3" fillId="0" borderId="0" xfId="1" applyFont="1" applyFill="1"/>
    <xf numFmtId="38" fontId="7" fillId="0" borderId="0" xfId="1" applyFont="1" applyFill="1" applyAlignment="1">
      <alignment horizontal="right"/>
    </xf>
    <xf numFmtId="38" fontId="3" fillId="0" borderId="0" xfId="1" applyFont="1" applyFill="1" applyBorder="1"/>
    <xf numFmtId="176" fontId="3" fillId="0" borderId="0" xfId="1" applyNumberFormat="1" applyFont="1" applyFill="1"/>
    <xf numFmtId="176" fontId="7" fillId="0" borderId="0" xfId="1" applyNumberFormat="1" applyFont="1" applyFill="1"/>
    <xf numFmtId="176" fontId="7" fillId="0" borderId="1" xfId="1" applyNumberFormat="1" applyFont="1" applyFill="1" applyBorder="1"/>
    <xf numFmtId="0" fontId="0" fillId="0" borderId="0" xfId="0" applyAlignment="1">
      <alignment horizontal="distributed"/>
    </xf>
    <xf numFmtId="38" fontId="11" fillId="0" borderId="0" xfId="1" applyFont="1" applyFill="1" applyBorder="1"/>
    <xf numFmtId="38" fontId="11" fillId="0" borderId="0" xfId="1" applyFont="1" applyFill="1"/>
    <xf numFmtId="177" fontId="11" fillId="0" borderId="0" xfId="0" applyNumberFormat="1" applyFont="1"/>
    <xf numFmtId="38" fontId="7" fillId="0" borderId="0" xfId="1" quotePrefix="1" applyFont="1" applyFill="1" applyBorder="1" applyAlignment="1">
      <alignment horizontal="right"/>
    </xf>
    <xf numFmtId="176" fontId="7" fillId="0" borderId="0" xfId="1" applyNumberFormat="1" applyFont="1" applyFill="1" applyBorder="1"/>
    <xf numFmtId="0" fontId="3" fillId="2" borderId="0" xfId="0" applyFont="1" applyFill="1"/>
    <xf numFmtId="38" fontId="7" fillId="2" borderId="0" xfId="1" applyFont="1" applyFill="1" applyBorder="1"/>
    <xf numFmtId="38" fontId="7" fillId="2" borderId="0" xfId="1" applyFont="1" applyFill="1"/>
    <xf numFmtId="0" fontId="7" fillId="2" borderId="3" xfId="0" applyFont="1" applyFill="1" applyBorder="1" applyAlignment="1">
      <alignment horizontal="right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5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38" fontId="7" fillId="2" borderId="7" xfId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distributed"/>
    </xf>
    <xf numFmtId="1" fontId="3" fillId="2" borderId="0" xfId="1" applyNumberFormat="1" applyFont="1" applyFill="1"/>
    <xf numFmtId="1" fontId="3" fillId="2" borderId="7" xfId="1" quotePrefix="1" applyNumberFormat="1" applyFont="1" applyFill="1" applyBorder="1" applyAlignment="1">
      <alignment horizontal="left"/>
    </xf>
    <xf numFmtId="1" fontId="3" fillId="2" borderId="5" xfId="1" applyNumberFormat="1" applyFont="1" applyFill="1" applyBorder="1"/>
    <xf numFmtId="38" fontId="8" fillId="2" borderId="4" xfId="1" applyFont="1" applyFill="1" applyBorder="1"/>
    <xf numFmtId="1" fontId="3" fillId="2" borderId="4" xfId="1" applyNumberFormat="1" applyFont="1" applyFill="1" applyBorder="1" applyAlignment="1">
      <alignment horizontal="center"/>
    </xf>
    <xf numFmtId="1" fontId="3" fillId="2" borderId="4" xfId="1" quotePrefix="1" applyNumberFormat="1" applyFont="1" applyFill="1" applyBorder="1" applyAlignment="1">
      <alignment horizontal="center"/>
    </xf>
    <xf numFmtId="0" fontId="3" fillId="2" borderId="0" xfId="2" applyFill="1"/>
    <xf numFmtId="0" fontId="3" fillId="2" borderId="4" xfId="2" applyFill="1" applyBorder="1" applyAlignment="1">
      <alignment horizontal="center"/>
    </xf>
    <xf numFmtId="178" fontId="8" fillId="2" borderId="4" xfId="1" applyNumberFormat="1" applyFont="1" applyFill="1" applyBorder="1"/>
    <xf numFmtId="38" fontId="3" fillId="2" borderId="4" xfId="1" applyFont="1" applyFill="1" applyBorder="1"/>
    <xf numFmtId="178" fontId="3" fillId="2" borderId="4" xfId="1" applyNumberFormat="1" applyFont="1" applyFill="1" applyBorder="1"/>
    <xf numFmtId="38" fontId="3" fillId="2" borderId="0" xfId="1" applyFont="1" applyFill="1"/>
    <xf numFmtId="2" fontId="3" fillId="2" borderId="0" xfId="1" applyNumberFormat="1" applyFont="1" applyFill="1"/>
    <xf numFmtId="1" fontId="3" fillId="2" borderId="4" xfId="1" applyNumberFormat="1" applyFont="1" applyFill="1" applyBorder="1"/>
    <xf numFmtId="176" fontId="8" fillId="2" borderId="4" xfId="1" applyNumberFormat="1" applyFont="1" applyFill="1" applyBorder="1"/>
    <xf numFmtId="1" fontId="3" fillId="2" borderId="0" xfId="1" quotePrefix="1" applyNumberFormat="1" applyFont="1" applyFill="1" applyAlignment="1">
      <alignment horizontal="left"/>
    </xf>
    <xf numFmtId="3" fontId="8" fillId="2" borderId="4" xfId="0" applyNumberFormat="1" applyFont="1" applyFill="1" applyBorder="1"/>
    <xf numFmtId="2" fontId="8" fillId="2" borderId="5" xfId="0" applyNumberFormat="1" applyFont="1" applyFill="1" applyBorder="1"/>
    <xf numFmtId="3" fontId="6" fillId="0" borderId="0" xfId="2" applyNumberFormat="1" applyFont="1" applyAlignment="1">
      <alignment horizontal="distributed"/>
    </xf>
    <xf numFmtId="1" fontId="13" fillId="2" borderId="0" xfId="1" applyNumberFormat="1" applyFont="1" applyFill="1"/>
    <xf numFmtId="0" fontId="3" fillId="0" borderId="1" xfId="0" applyFont="1" applyBorder="1"/>
    <xf numFmtId="0" fontId="7" fillId="2" borderId="2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38" fontId="7" fillId="2" borderId="8" xfId="1" applyFont="1" applyFill="1" applyBorder="1"/>
    <xf numFmtId="176" fontId="7" fillId="2" borderId="4" xfId="1" applyNumberFormat="1" applyFont="1" applyFill="1" applyBorder="1"/>
    <xf numFmtId="38" fontId="14" fillId="0" borderId="0" xfId="1" applyFont="1" applyFill="1" applyBorder="1"/>
    <xf numFmtId="0" fontId="15" fillId="0" borderId="0" xfId="0" applyFont="1"/>
    <xf numFmtId="38" fontId="14" fillId="0" borderId="0" xfId="1" applyFont="1" applyFill="1" applyAlignment="1">
      <alignment horizontal="right"/>
    </xf>
    <xf numFmtId="38" fontId="7" fillId="0" borderId="0" xfId="1" applyFont="1" applyFill="1"/>
    <xf numFmtId="38" fontId="14" fillId="0" borderId="0" xfId="1" applyFont="1" applyFill="1"/>
    <xf numFmtId="176" fontId="14" fillId="0" borderId="0" xfId="1" applyNumberFormat="1" applyFont="1" applyFill="1"/>
    <xf numFmtId="176" fontId="14" fillId="0" borderId="0" xfId="1" applyNumberFormat="1" applyFont="1" applyFill="1" applyBorder="1"/>
    <xf numFmtId="3" fontId="3" fillId="0" borderId="11" xfId="2" applyNumberFormat="1" applyBorder="1" applyAlignment="1">
      <alignment horizontal="center"/>
    </xf>
    <xf numFmtId="3" fontId="3" fillId="0" borderId="8" xfId="2" applyNumberFormat="1" applyBorder="1" applyAlignment="1">
      <alignment horizontal="center"/>
    </xf>
    <xf numFmtId="3" fontId="3" fillId="0" borderId="13" xfId="2" applyNumberFormat="1" applyBorder="1" applyAlignment="1">
      <alignment horizontal="right"/>
    </xf>
    <xf numFmtId="3" fontId="5" fillId="0" borderId="8" xfId="2" applyNumberFormat="1" applyFont="1" applyBorder="1" applyAlignment="1">
      <alignment horizontal="center"/>
    </xf>
    <xf numFmtId="3" fontId="3" fillId="0" borderId="15" xfId="2" applyNumberFormat="1" applyBorder="1" applyAlignment="1">
      <alignment horizontal="right"/>
    </xf>
    <xf numFmtId="3" fontId="3" fillId="0" borderId="16" xfId="2" applyNumberFormat="1" applyBorder="1" applyAlignment="1">
      <alignment horizontal="center"/>
    </xf>
    <xf numFmtId="178" fontId="3" fillId="0" borderId="8" xfId="2" quotePrefix="1" applyNumberFormat="1" applyBorder="1" applyAlignment="1">
      <alignment horizontal="center"/>
    </xf>
    <xf numFmtId="3" fontId="3" fillId="0" borderId="8" xfId="2" quotePrefix="1" applyNumberFormat="1" applyBorder="1" applyAlignment="1">
      <alignment horizontal="center"/>
    </xf>
    <xf numFmtId="3" fontId="3" fillId="0" borderId="4" xfId="2" applyNumberFormat="1" applyBorder="1" applyAlignment="1">
      <alignment horizontal="center" vertical="center"/>
    </xf>
    <xf numFmtId="38" fontId="7" fillId="0" borderId="17" xfId="1" applyFont="1" applyFill="1" applyBorder="1"/>
    <xf numFmtId="38" fontId="7" fillId="0" borderId="2" xfId="1" applyFont="1" applyFill="1" applyBorder="1"/>
    <xf numFmtId="0" fontId="7" fillId="0" borderId="3" xfId="0" applyFont="1" applyBorder="1" applyAlignment="1">
      <alignment horizontal="right"/>
    </xf>
    <xf numFmtId="38" fontId="7" fillId="0" borderId="3" xfId="1" applyFont="1" applyFill="1" applyBorder="1" applyAlignment="1">
      <alignment horizontal="right"/>
    </xf>
    <xf numFmtId="38" fontId="7" fillId="0" borderId="3" xfId="1" quotePrefix="1" applyFont="1" applyFill="1" applyBorder="1" applyAlignment="1">
      <alignment horizontal="right"/>
    </xf>
    <xf numFmtId="38" fontId="7" fillId="2" borderId="11" xfId="1" applyFont="1" applyFill="1" applyBorder="1"/>
    <xf numFmtId="0" fontId="7" fillId="2" borderId="16" xfId="0" applyFont="1" applyFill="1" applyBorder="1" applyAlignment="1">
      <alignment horizontal="right"/>
    </xf>
    <xf numFmtId="0" fontId="7" fillId="2" borderId="7" xfId="0" applyFont="1" applyFill="1" applyBorder="1"/>
    <xf numFmtId="38" fontId="7" fillId="2" borderId="4" xfId="1" applyFont="1" applyFill="1" applyBorder="1"/>
    <xf numFmtId="0" fontId="7" fillId="0" borderId="9" xfId="0" applyFont="1" applyBorder="1" applyAlignment="1">
      <alignment horizontal="right"/>
    </xf>
    <xf numFmtId="38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178" fontId="7" fillId="0" borderId="2" xfId="0" applyNumberFormat="1" applyFont="1" applyBorder="1"/>
    <xf numFmtId="178" fontId="7" fillId="0" borderId="20" xfId="0" applyNumberFormat="1" applyFont="1" applyBorder="1"/>
    <xf numFmtId="3" fontId="6" fillId="0" borderId="0" xfId="2" applyNumberFormat="1" applyFont="1" applyAlignment="1">
      <alignment horizontal="left"/>
    </xf>
    <xf numFmtId="3" fontId="6" fillId="0" borderId="0" xfId="2" quotePrefix="1" applyNumberFormat="1" applyFont="1" applyAlignment="1">
      <alignment horizontal="left"/>
    </xf>
    <xf numFmtId="0" fontId="21" fillId="2" borderId="0" xfId="0" applyFont="1" applyFill="1"/>
    <xf numFmtId="179" fontId="20" fillId="0" borderId="0" xfId="0" applyNumberFormat="1" applyFont="1"/>
    <xf numFmtId="3" fontId="20" fillId="0" borderId="0" xfId="0" applyNumberFormat="1" applyFont="1"/>
    <xf numFmtId="180" fontId="20" fillId="0" borderId="0" xfId="0" applyNumberFormat="1" applyFont="1"/>
    <xf numFmtId="181" fontId="3" fillId="0" borderId="0" xfId="0" applyNumberFormat="1" applyFont="1"/>
    <xf numFmtId="180" fontId="7" fillId="0" borderId="2" xfId="0" applyNumberFormat="1" applyFont="1" applyBorder="1"/>
    <xf numFmtId="180" fontId="7" fillId="0" borderId="0" xfId="0" applyNumberFormat="1" applyFont="1"/>
    <xf numFmtId="180" fontId="14" fillId="0" borderId="0" xfId="0" applyNumberFormat="1" applyFont="1"/>
    <xf numFmtId="49" fontId="6" fillId="0" borderId="0" xfId="0" applyNumberFormat="1" applyFont="1"/>
    <xf numFmtId="3" fontId="3" fillId="0" borderId="0" xfId="2" applyNumberFormat="1" applyAlignment="1">
      <alignment horizontal="right"/>
    </xf>
    <xf numFmtId="3" fontId="3" fillId="0" borderId="14" xfId="2" applyNumberFormat="1" applyBorder="1" applyAlignment="1">
      <alignment horizontal="right"/>
    </xf>
    <xf numFmtId="3" fontId="3" fillId="0" borderId="10" xfId="2" applyNumberFormat="1" applyBorder="1" applyAlignment="1">
      <alignment horizontal="right"/>
    </xf>
    <xf numFmtId="49" fontId="19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49" fontId="9" fillId="0" borderId="0" xfId="2" applyNumberFormat="1" applyFont="1" applyAlignment="1">
      <alignment vertical="top"/>
    </xf>
    <xf numFmtId="3" fontId="9" fillId="0" borderId="0" xfId="2" applyNumberFormat="1" applyFont="1" applyAlignment="1">
      <alignment vertical="top"/>
    </xf>
    <xf numFmtId="3" fontId="6" fillId="0" borderId="0" xfId="2" applyNumberFormat="1" applyFont="1" applyAlignment="1">
      <alignment vertical="top"/>
    </xf>
    <xf numFmtId="0" fontId="22" fillId="0" borderId="0" xfId="0" applyFont="1" applyAlignment="1">
      <alignment vertical="top"/>
    </xf>
    <xf numFmtId="49" fontId="23" fillId="0" borderId="0" xfId="0" applyNumberFormat="1" applyFont="1" applyAlignment="1">
      <alignment vertical="center"/>
    </xf>
    <xf numFmtId="0" fontId="24" fillId="0" borderId="0" xfId="0" applyFont="1"/>
    <xf numFmtId="0" fontId="24" fillId="0" borderId="0" xfId="0" quotePrefix="1" applyFont="1"/>
    <xf numFmtId="0" fontId="25" fillId="0" borderId="0" xfId="0" applyFont="1"/>
    <xf numFmtId="49" fontId="24" fillId="0" borderId="0" xfId="0" quotePrefix="1" applyNumberFormat="1" applyFont="1"/>
    <xf numFmtId="0" fontId="2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distributed"/>
    </xf>
    <xf numFmtId="0" fontId="0" fillId="0" borderId="0" xfId="0" applyAlignment="1">
      <alignment horizontal="distributed"/>
    </xf>
    <xf numFmtId="0" fontId="7" fillId="0" borderId="1" xfId="0" applyFont="1" applyBorder="1" applyAlignment="1">
      <alignment horizontal="distributed"/>
    </xf>
    <xf numFmtId="0" fontId="0" fillId="0" borderId="1" xfId="0" applyBorder="1" applyAlignment="1">
      <alignment horizontal="distributed"/>
    </xf>
    <xf numFmtId="0" fontId="7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2" borderId="6" xfId="0" applyFont="1" applyFill="1" applyBorder="1" applyAlignment="1">
      <alignment horizontal="distributed"/>
    </xf>
    <xf numFmtId="0" fontId="12" fillId="2" borderId="5" xfId="0" applyFont="1" applyFill="1" applyBorder="1" applyAlignment="1">
      <alignment horizontal="distributed"/>
    </xf>
    <xf numFmtId="0" fontId="7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年報表-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9"/>
  <sheetViews>
    <sheetView showGridLines="0" tabSelected="1" zoomScale="90" zoomScaleNormal="90" zoomScaleSheetLayoutView="100" workbookViewId="0">
      <selection activeCell="X13" sqref="X13"/>
    </sheetView>
  </sheetViews>
  <sheetFormatPr defaultColWidth="9" defaultRowHeight="13" x14ac:dyDescent="0.2"/>
  <cols>
    <col min="1" max="1" width="1.08984375" style="8" customWidth="1"/>
    <col min="2" max="3" width="2.453125" style="8" customWidth="1"/>
    <col min="4" max="4" width="10.6328125" style="8" customWidth="1"/>
    <col min="5" max="12" width="9" style="8" customWidth="1"/>
    <col min="13" max="15" width="9" style="8"/>
    <col min="16" max="16" width="3" style="8" customWidth="1"/>
    <col min="17" max="16384" width="9" style="8"/>
  </cols>
  <sheetData>
    <row r="1" spans="1:16" ht="15" customHeight="1" x14ac:dyDescent="0.2"/>
    <row r="2" spans="1:16" s="131" customFormat="1" ht="27" customHeight="1" x14ac:dyDescent="0.2">
      <c r="A2" s="127" t="s">
        <v>68</v>
      </c>
      <c r="B2" s="135"/>
      <c r="C2" s="129" t="s">
        <v>91</v>
      </c>
      <c r="D2" s="128"/>
      <c r="E2" s="130"/>
    </row>
    <row r="3" spans="1:16" s="15" customFormat="1" ht="27" customHeight="1" x14ac:dyDescent="0.25">
      <c r="B3" s="136" t="s">
        <v>69</v>
      </c>
      <c r="C3" s="23"/>
      <c r="D3" s="141" t="s">
        <v>54</v>
      </c>
      <c r="E3" s="22"/>
    </row>
    <row r="4" spans="1:16" s="15" customFormat="1" ht="24.75" customHeight="1" x14ac:dyDescent="0.25">
      <c r="C4" s="137" t="s">
        <v>106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6" s="15" customFormat="1" ht="24.75" customHeight="1" x14ac:dyDescent="0.25">
      <c r="C5" s="138" t="s">
        <v>108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9"/>
      <c r="P5" s="22"/>
    </row>
    <row r="6" spans="1:16" s="15" customFormat="1" ht="24.75" customHeight="1" x14ac:dyDescent="0.25">
      <c r="C6" s="138" t="s">
        <v>107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1:16" s="15" customFormat="1" ht="24.75" customHeight="1" x14ac:dyDescent="0.25">
      <c r="C7" s="137" t="s">
        <v>99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</row>
    <row r="8" spans="1:16" s="15" customFormat="1" ht="24.75" customHeight="1" x14ac:dyDescent="0.25">
      <c r="C8" s="140" t="s">
        <v>100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6" s="15" customFormat="1" ht="15" customHeight="1" x14ac:dyDescent="0.25">
      <c r="C9" s="123"/>
    </row>
    <row r="10" spans="1:16" s="15" customFormat="1" ht="30" customHeight="1" x14ac:dyDescent="0.25">
      <c r="B10" s="136" t="s">
        <v>67</v>
      </c>
      <c r="C10" s="23"/>
      <c r="D10" s="141" t="s">
        <v>55</v>
      </c>
      <c r="E10" s="23"/>
      <c r="I10" s="32"/>
    </row>
    <row r="11" spans="1:16" s="15" customFormat="1" ht="24.75" customHeight="1" x14ac:dyDescent="0.25">
      <c r="C11" s="137"/>
      <c r="D11" s="137" t="s">
        <v>109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7"/>
      <c r="P11"/>
    </row>
    <row r="12" spans="1:16" s="15" customFormat="1" ht="24.75" customHeight="1" x14ac:dyDescent="0.25">
      <c r="C12" s="138" t="s">
        <v>110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spans="1:16" s="15" customFormat="1" ht="24.75" customHeight="1" x14ac:dyDescent="0.25">
      <c r="C13" s="138" t="s">
        <v>112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spans="1:16" s="15" customFormat="1" ht="24.75" customHeight="1" x14ac:dyDescent="0.25">
      <c r="C14" s="138" t="s">
        <v>111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pans="1:16" s="15" customFormat="1" ht="18" customHeight="1" x14ac:dyDescent="0.25"/>
    <row r="16" spans="1:16" s="6" customFormat="1" ht="24" customHeight="1" thickBot="1" x14ac:dyDescent="0.25">
      <c r="A16" s="24" t="s">
        <v>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7"/>
      <c r="P16" s="27"/>
    </row>
    <row r="17" spans="1:17" s="6" customFormat="1" ht="18.75" customHeight="1" x14ac:dyDescent="0.2">
      <c r="A17" s="148" t="s">
        <v>53</v>
      </c>
      <c r="B17" s="149"/>
      <c r="C17" s="149"/>
      <c r="D17" s="150"/>
      <c r="E17" s="98" t="s">
        <v>86</v>
      </c>
      <c r="F17" s="98"/>
      <c r="G17" s="98" t="s">
        <v>33</v>
      </c>
      <c r="H17" s="98"/>
      <c r="I17" s="98"/>
      <c r="J17" s="98"/>
      <c r="K17" s="99"/>
      <c r="L17" s="99"/>
      <c r="M17" s="98" t="s">
        <v>87</v>
      </c>
      <c r="N17" s="98"/>
      <c r="O17" s="98"/>
      <c r="P17" s="26"/>
    </row>
    <row r="18" spans="1:17" ht="18.75" customHeight="1" x14ac:dyDescent="0.2">
      <c r="A18" s="151"/>
      <c r="B18" s="151"/>
      <c r="C18" s="151"/>
      <c r="D18" s="152"/>
      <c r="E18" s="100" t="s">
        <v>50</v>
      </c>
      <c r="F18" s="100" t="s">
        <v>51</v>
      </c>
      <c r="G18" s="100" t="s">
        <v>72</v>
      </c>
      <c r="H18" s="100" t="s">
        <v>73</v>
      </c>
      <c r="I18" s="100" t="s">
        <v>62</v>
      </c>
      <c r="J18" s="100" t="s">
        <v>71</v>
      </c>
      <c r="K18" s="101" t="s">
        <v>84</v>
      </c>
      <c r="L18" s="102" t="s">
        <v>85</v>
      </c>
      <c r="M18" s="102" t="s">
        <v>72</v>
      </c>
      <c r="N18" s="102" t="s">
        <v>95</v>
      </c>
      <c r="O18" s="102" t="s">
        <v>98</v>
      </c>
      <c r="P18" s="41"/>
    </row>
    <row r="19" spans="1:17" ht="18.75" customHeight="1" x14ac:dyDescent="0.2">
      <c r="A19" s="9"/>
      <c r="B19" s="9"/>
      <c r="C19" s="9"/>
      <c r="D19" s="9"/>
      <c r="E19" s="107" t="s">
        <v>34</v>
      </c>
      <c r="F19" s="10" t="s">
        <v>34</v>
      </c>
      <c r="G19" s="10" t="s">
        <v>34</v>
      </c>
      <c r="H19" s="10" t="s">
        <v>34</v>
      </c>
      <c r="I19" s="10" t="s">
        <v>63</v>
      </c>
      <c r="J19" s="10" t="s">
        <v>34</v>
      </c>
      <c r="K19" s="7" t="s">
        <v>34</v>
      </c>
      <c r="L19" s="32" t="s">
        <v>34</v>
      </c>
      <c r="M19" s="32" t="s">
        <v>34</v>
      </c>
      <c r="N19" s="32" t="s">
        <v>34</v>
      </c>
      <c r="O19" s="32" t="s">
        <v>34</v>
      </c>
      <c r="P19" s="32"/>
    </row>
    <row r="20" spans="1:17" ht="18.75" customHeight="1" x14ac:dyDescent="0.2">
      <c r="A20" s="9" t="s">
        <v>47</v>
      </c>
      <c r="B20" s="9"/>
      <c r="C20" s="9"/>
      <c r="D20" s="9"/>
      <c r="E20" s="108">
        <v>865574</v>
      </c>
      <c r="F20" s="6">
        <v>880013</v>
      </c>
      <c r="G20" s="6">
        <v>877851</v>
      </c>
      <c r="H20" s="6">
        <v>884316</v>
      </c>
      <c r="I20" s="6">
        <v>876654</v>
      </c>
      <c r="J20" s="6">
        <v>866369</v>
      </c>
      <c r="K20" s="6">
        <v>849788</v>
      </c>
      <c r="L20" s="26">
        <v>832832</v>
      </c>
      <c r="M20" s="82">
        <v>811442</v>
      </c>
      <c r="N20" s="82">
        <v>787675</v>
      </c>
      <c r="O20" s="82">
        <v>781351</v>
      </c>
      <c r="P20" s="38"/>
    </row>
    <row r="21" spans="1:17" ht="18.75" customHeight="1" x14ac:dyDescent="0.2">
      <c r="A21" s="9"/>
      <c r="B21" s="144" t="s">
        <v>35</v>
      </c>
      <c r="C21" s="144"/>
      <c r="D21" s="145"/>
      <c r="E21" s="108">
        <v>200620</v>
      </c>
      <c r="F21" s="6">
        <v>196114</v>
      </c>
      <c r="G21" s="6">
        <v>177614</v>
      </c>
      <c r="H21" s="6">
        <v>160307</v>
      </c>
      <c r="I21" s="6">
        <v>144028</v>
      </c>
      <c r="J21" s="6">
        <v>131969</v>
      </c>
      <c r="K21" s="6">
        <v>123447</v>
      </c>
      <c r="L21" s="26">
        <v>116122</v>
      </c>
      <c r="M21" s="82">
        <v>108241</v>
      </c>
      <c r="N21" s="82">
        <v>99711</v>
      </c>
      <c r="O21" s="82">
        <v>97135</v>
      </c>
      <c r="P21" s="38"/>
    </row>
    <row r="22" spans="1:17" ht="18.75" customHeight="1" x14ac:dyDescent="0.2">
      <c r="A22" s="9"/>
      <c r="B22" s="144" t="s">
        <v>36</v>
      </c>
      <c r="C22" s="144"/>
      <c r="D22" s="145"/>
      <c r="E22" s="108">
        <v>562529</v>
      </c>
      <c r="F22" s="6">
        <v>569523</v>
      </c>
      <c r="G22" s="6">
        <v>566934</v>
      </c>
      <c r="H22" s="6">
        <v>566671</v>
      </c>
      <c r="I22" s="6">
        <v>553351</v>
      </c>
      <c r="J22" s="6">
        <v>537864</v>
      </c>
      <c r="K22" s="6">
        <v>515206</v>
      </c>
      <c r="L22" s="26">
        <v>483019</v>
      </c>
      <c r="M22" s="82">
        <v>443579</v>
      </c>
      <c r="N22" s="82">
        <v>425268</v>
      </c>
      <c r="O22" s="82">
        <v>421603</v>
      </c>
      <c r="P22" s="38"/>
    </row>
    <row r="23" spans="1:17" ht="18.75" customHeight="1" x14ac:dyDescent="0.2">
      <c r="A23" s="9"/>
      <c r="B23" s="144" t="s">
        <v>37</v>
      </c>
      <c r="C23" s="144"/>
      <c r="D23" s="145"/>
      <c r="E23" s="108">
        <v>102377</v>
      </c>
      <c r="F23" s="6">
        <v>114353</v>
      </c>
      <c r="G23" s="6">
        <v>132972</v>
      </c>
      <c r="H23" s="6">
        <v>157329</v>
      </c>
      <c r="I23" s="6">
        <v>179132</v>
      </c>
      <c r="J23" s="6">
        <v>196108</v>
      </c>
      <c r="K23" s="26">
        <v>208096</v>
      </c>
      <c r="L23" s="26">
        <v>229335</v>
      </c>
      <c r="M23" s="82">
        <v>246061</v>
      </c>
      <c r="N23" s="82">
        <v>249135</v>
      </c>
      <c r="O23" s="82">
        <v>249052</v>
      </c>
      <c r="P23" s="38"/>
    </row>
    <row r="24" spans="1:17" ht="18.75" customHeight="1" x14ac:dyDescent="0.2">
      <c r="A24" s="9"/>
      <c r="B24" s="11"/>
      <c r="C24" s="11"/>
      <c r="D24" s="11"/>
      <c r="E24" s="108"/>
      <c r="F24" s="6"/>
      <c r="G24" s="6"/>
      <c r="H24" s="6"/>
      <c r="I24" s="6"/>
      <c r="J24" s="6"/>
      <c r="K24" s="1"/>
      <c r="L24" s="33"/>
      <c r="M24" s="83"/>
      <c r="N24" s="83"/>
      <c r="O24" s="83"/>
      <c r="P24" s="33"/>
    </row>
    <row r="25" spans="1:17" ht="18.75" customHeight="1" x14ac:dyDescent="0.2">
      <c r="A25" s="9"/>
      <c r="B25" s="9"/>
      <c r="C25" s="9"/>
      <c r="D25" s="9"/>
      <c r="E25" s="109" t="s">
        <v>34</v>
      </c>
      <c r="F25" s="10" t="s">
        <v>34</v>
      </c>
      <c r="G25" s="10" t="s">
        <v>34</v>
      </c>
      <c r="H25" s="10" t="s">
        <v>34</v>
      </c>
      <c r="I25" s="10" t="s">
        <v>63</v>
      </c>
      <c r="J25" s="10" t="s">
        <v>34</v>
      </c>
      <c r="K25" s="7" t="s">
        <v>75</v>
      </c>
      <c r="L25" s="32" t="s">
        <v>34</v>
      </c>
      <c r="M25" s="84" t="s">
        <v>34</v>
      </c>
      <c r="N25" s="84" t="s">
        <v>34</v>
      </c>
      <c r="O25" s="84" t="s">
        <v>34</v>
      </c>
      <c r="P25" s="32"/>
    </row>
    <row r="26" spans="1:17" ht="18.75" customHeight="1" x14ac:dyDescent="0.2">
      <c r="A26" s="9" t="s">
        <v>38</v>
      </c>
      <c r="B26" s="9"/>
      <c r="C26" s="9"/>
      <c r="D26" s="9"/>
      <c r="E26" s="108">
        <v>410912</v>
      </c>
      <c r="F26" s="6">
        <v>417308</v>
      </c>
      <c r="G26" s="6">
        <v>414673</v>
      </c>
      <c r="H26" s="6">
        <v>418666</v>
      </c>
      <c r="I26" s="6">
        <v>414377</v>
      </c>
      <c r="J26" s="6">
        <v>408230</v>
      </c>
      <c r="K26" s="26">
        <v>400136</v>
      </c>
      <c r="L26" s="26">
        <v>393073</v>
      </c>
      <c r="M26" s="82">
        <v>384451</v>
      </c>
      <c r="N26" s="82">
        <v>374220</v>
      </c>
      <c r="O26" s="82">
        <v>371534</v>
      </c>
      <c r="P26" s="38"/>
      <c r="Q26" s="116"/>
    </row>
    <row r="27" spans="1:17" ht="18.75" customHeight="1" x14ac:dyDescent="0.2">
      <c r="A27" s="9"/>
      <c r="B27" s="144" t="s">
        <v>39</v>
      </c>
      <c r="C27" s="144"/>
      <c r="D27" s="145"/>
      <c r="E27" s="108">
        <v>102860</v>
      </c>
      <c r="F27" s="6">
        <v>100614</v>
      </c>
      <c r="G27" s="6">
        <v>91195</v>
      </c>
      <c r="H27" s="6">
        <v>82369</v>
      </c>
      <c r="I27" s="6">
        <v>74141</v>
      </c>
      <c r="J27" s="6">
        <v>67921</v>
      </c>
      <c r="K27" s="26">
        <v>63278</v>
      </c>
      <c r="L27" s="26">
        <v>59463</v>
      </c>
      <c r="M27" s="6">
        <v>55555</v>
      </c>
      <c r="N27" s="6">
        <v>51155</v>
      </c>
      <c r="O27" s="6">
        <v>49798</v>
      </c>
      <c r="P27" s="38"/>
      <c r="Q27" s="117"/>
    </row>
    <row r="28" spans="1:17" ht="18.75" customHeight="1" x14ac:dyDescent="0.2">
      <c r="A28" s="9"/>
      <c r="B28" s="144" t="s">
        <v>36</v>
      </c>
      <c r="C28" s="144"/>
      <c r="D28" s="145"/>
      <c r="E28" s="108">
        <v>266378</v>
      </c>
      <c r="F28" s="6">
        <v>271818</v>
      </c>
      <c r="G28" s="6">
        <v>271844</v>
      </c>
      <c r="H28" s="6">
        <v>274416</v>
      </c>
      <c r="I28" s="6">
        <v>269170</v>
      </c>
      <c r="J28" s="6">
        <v>262244</v>
      </c>
      <c r="K28" s="26">
        <v>252091</v>
      </c>
      <c r="L28" s="26">
        <v>236845</v>
      </c>
      <c r="M28" s="6">
        <v>217661</v>
      </c>
      <c r="N28" s="6">
        <v>209867</v>
      </c>
      <c r="O28" s="6">
        <v>208407</v>
      </c>
      <c r="P28" s="38"/>
      <c r="Q28" s="116"/>
    </row>
    <row r="29" spans="1:17" ht="18.75" customHeight="1" x14ac:dyDescent="0.2">
      <c r="A29" s="9"/>
      <c r="B29" s="144" t="s">
        <v>37</v>
      </c>
      <c r="C29" s="144"/>
      <c r="D29" s="145"/>
      <c r="E29" s="108">
        <v>41652</v>
      </c>
      <c r="F29" s="6">
        <v>44861</v>
      </c>
      <c r="G29" s="6">
        <v>51417</v>
      </c>
      <c r="H29" s="6">
        <v>61873</v>
      </c>
      <c r="I29" s="6">
        <v>70978</v>
      </c>
      <c r="J29" s="6">
        <v>77819</v>
      </c>
      <c r="K29" s="26">
        <v>82924</v>
      </c>
      <c r="L29" s="26">
        <v>94312</v>
      </c>
      <c r="M29" s="6">
        <v>103596</v>
      </c>
      <c r="N29" s="6">
        <v>105559</v>
      </c>
      <c r="O29" s="6">
        <v>105690</v>
      </c>
      <c r="P29" s="38"/>
      <c r="Q29" s="116"/>
    </row>
    <row r="30" spans="1:17" ht="18.75" customHeight="1" x14ac:dyDescent="0.2">
      <c r="A30" s="9"/>
      <c r="B30" s="11"/>
      <c r="C30" s="11"/>
      <c r="D30" s="11"/>
      <c r="E30" s="108"/>
      <c r="F30" s="6"/>
      <c r="G30" s="6"/>
      <c r="H30" s="6"/>
      <c r="I30" s="6"/>
      <c r="J30" s="6"/>
      <c r="K30" s="1"/>
      <c r="L30" s="31"/>
      <c r="M30" s="83"/>
      <c r="N30" s="83"/>
      <c r="O30" s="83"/>
      <c r="P30" s="31"/>
    </row>
    <row r="31" spans="1:17" ht="18.75" customHeight="1" x14ac:dyDescent="0.2">
      <c r="A31" s="9"/>
      <c r="B31" s="9"/>
      <c r="C31" s="9"/>
      <c r="D31" s="9"/>
      <c r="E31" s="109" t="s">
        <v>34</v>
      </c>
      <c r="F31" s="10" t="s">
        <v>34</v>
      </c>
      <c r="G31" s="10" t="s">
        <v>34</v>
      </c>
      <c r="H31" s="10" t="s">
        <v>34</v>
      </c>
      <c r="I31" s="10" t="s">
        <v>63</v>
      </c>
      <c r="J31" s="10" t="s">
        <v>34</v>
      </c>
      <c r="K31" s="7" t="s">
        <v>75</v>
      </c>
      <c r="L31" s="32" t="s">
        <v>34</v>
      </c>
      <c r="M31" s="84" t="s">
        <v>34</v>
      </c>
      <c r="N31" s="84" t="s">
        <v>34</v>
      </c>
      <c r="O31" s="84" t="s">
        <v>34</v>
      </c>
      <c r="P31" s="32"/>
    </row>
    <row r="32" spans="1:17" ht="18.75" customHeight="1" x14ac:dyDescent="0.2">
      <c r="A32" s="9" t="s">
        <v>40</v>
      </c>
      <c r="B32" s="9"/>
      <c r="C32" s="9"/>
      <c r="D32" s="9"/>
      <c r="E32" s="108">
        <v>454662</v>
      </c>
      <c r="F32" s="6">
        <v>462705</v>
      </c>
      <c r="G32" s="6">
        <v>463178</v>
      </c>
      <c r="H32" s="6">
        <v>465650</v>
      </c>
      <c r="I32" s="6">
        <v>462277</v>
      </c>
      <c r="J32" s="6">
        <v>458139</v>
      </c>
      <c r="K32" s="6">
        <v>449652</v>
      </c>
      <c r="L32" s="85">
        <v>439759</v>
      </c>
      <c r="M32" s="86">
        <v>426991</v>
      </c>
      <c r="N32" s="86">
        <v>413455</v>
      </c>
      <c r="O32" s="86">
        <v>409817</v>
      </c>
      <c r="P32" s="39"/>
      <c r="Q32" s="117"/>
    </row>
    <row r="33" spans="1:17" ht="18.75" customHeight="1" x14ac:dyDescent="0.2">
      <c r="A33" s="9"/>
      <c r="B33" s="144" t="s">
        <v>39</v>
      </c>
      <c r="C33" s="144"/>
      <c r="D33" s="145"/>
      <c r="E33" s="108">
        <v>97760</v>
      </c>
      <c r="F33" s="6">
        <v>95500</v>
      </c>
      <c r="G33" s="6">
        <v>86419</v>
      </c>
      <c r="H33" s="6">
        <v>77938</v>
      </c>
      <c r="I33" s="6">
        <v>69887</v>
      </c>
      <c r="J33" s="6">
        <v>64048</v>
      </c>
      <c r="K33" s="6">
        <v>60169</v>
      </c>
      <c r="L33" s="85">
        <v>56659</v>
      </c>
      <c r="M33" s="6">
        <v>52686</v>
      </c>
      <c r="N33" s="6">
        <v>48556</v>
      </c>
      <c r="O33" s="6">
        <v>47337</v>
      </c>
      <c r="P33" s="39"/>
      <c r="Q33" s="116"/>
    </row>
    <row r="34" spans="1:17" ht="18.75" customHeight="1" x14ac:dyDescent="0.2">
      <c r="A34" s="9"/>
      <c r="B34" s="144" t="s">
        <v>36</v>
      </c>
      <c r="C34" s="144"/>
      <c r="D34" s="145"/>
      <c r="E34" s="108">
        <v>296151</v>
      </c>
      <c r="F34" s="6">
        <v>297705</v>
      </c>
      <c r="G34" s="6">
        <v>295090</v>
      </c>
      <c r="H34" s="6">
        <v>292255</v>
      </c>
      <c r="I34" s="6">
        <v>284181</v>
      </c>
      <c r="J34" s="6">
        <v>275620</v>
      </c>
      <c r="K34" s="6">
        <v>263115</v>
      </c>
      <c r="L34" s="85">
        <v>246174</v>
      </c>
      <c r="M34" s="6">
        <v>225918</v>
      </c>
      <c r="N34" s="6">
        <v>215401</v>
      </c>
      <c r="O34" s="6">
        <v>213196</v>
      </c>
      <c r="P34" s="39"/>
      <c r="Q34" s="116"/>
    </row>
    <row r="35" spans="1:17" ht="18.75" customHeight="1" x14ac:dyDescent="0.2">
      <c r="A35" s="9"/>
      <c r="B35" s="144" t="s">
        <v>37</v>
      </c>
      <c r="C35" s="144"/>
      <c r="D35" s="145"/>
      <c r="E35" s="108">
        <v>60725</v>
      </c>
      <c r="F35" s="6">
        <v>69492</v>
      </c>
      <c r="G35" s="6">
        <v>81555</v>
      </c>
      <c r="H35" s="6">
        <v>95456</v>
      </c>
      <c r="I35" s="6">
        <v>108154</v>
      </c>
      <c r="J35" s="6">
        <v>118289</v>
      </c>
      <c r="K35" s="6">
        <v>125172</v>
      </c>
      <c r="L35" s="85">
        <v>135023</v>
      </c>
      <c r="M35" s="6">
        <v>142465</v>
      </c>
      <c r="N35" s="6">
        <v>143576</v>
      </c>
      <c r="O35" s="6">
        <v>143362</v>
      </c>
      <c r="P35" s="39"/>
      <c r="Q35" s="117"/>
    </row>
    <row r="36" spans="1:17" ht="18.75" customHeight="1" x14ac:dyDescent="0.2">
      <c r="A36" s="9"/>
      <c r="B36" s="9"/>
      <c r="C36" s="9"/>
      <c r="D36" s="9"/>
      <c r="E36" s="110"/>
      <c r="F36" s="9"/>
      <c r="G36" s="9"/>
      <c r="H36" s="9"/>
      <c r="I36" s="9"/>
      <c r="J36" s="9"/>
      <c r="K36" s="1"/>
      <c r="L36" s="31"/>
      <c r="M36" s="83"/>
      <c r="N36" s="83"/>
      <c r="O36" s="83"/>
      <c r="P36" s="31"/>
    </row>
    <row r="37" spans="1:17" ht="18.75" customHeight="1" x14ac:dyDescent="0.2">
      <c r="A37" s="9" t="s">
        <v>41</v>
      </c>
      <c r="B37" s="9"/>
      <c r="C37" s="9"/>
      <c r="D37" s="9"/>
      <c r="E37" s="109" t="s">
        <v>52</v>
      </c>
      <c r="F37" s="10" t="s">
        <v>52</v>
      </c>
      <c r="G37" s="10" t="s">
        <v>52</v>
      </c>
      <c r="H37" s="10" t="s">
        <v>52</v>
      </c>
      <c r="I37" s="10" t="s">
        <v>64</v>
      </c>
      <c r="J37" s="10" t="s">
        <v>64</v>
      </c>
      <c r="K37" s="7" t="s">
        <v>64</v>
      </c>
      <c r="L37" s="32" t="s">
        <v>64</v>
      </c>
      <c r="M37" s="84" t="s">
        <v>64</v>
      </c>
      <c r="N37" s="84" t="s">
        <v>64</v>
      </c>
      <c r="O37" s="84" t="s">
        <v>64</v>
      </c>
      <c r="P37" s="32"/>
    </row>
    <row r="38" spans="1:17" ht="18.75" customHeight="1" x14ac:dyDescent="0.2">
      <c r="A38" s="9"/>
      <c r="B38" s="144" t="s">
        <v>42</v>
      </c>
      <c r="C38" s="144"/>
      <c r="D38" s="145"/>
      <c r="E38" s="120">
        <v>23.178968627170068</v>
      </c>
      <c r="F38" s="121">
        <v>22.285935067443948</v>
      </c>
      <c r="G38" s="121">
        <v>20.240450360105751</v>
      </c>
      <c r="H38" s="121">
        <v>18.127980441181627</v>
      </c>
      <c r="I38" s="121">
        <v>16.431967197217148</v>
      </c>
      <c r="J38" s="121">
        <v>15.239952837433496</v>
      </c>
      <c r="K38" s="121">
        <v>14.578936615218913</v>
      </c>
      <c r="L38" s="121">
        <v>14.016338433460957</v>
      </c>
      <c r="M38" s="122">
        <v>13.566058096382793</v>
      </c>
      <c r="N38" s="122">
        <v>12.9</v>
      </c>
      <c r="O38" s="122">
        <v>12.7</v>
      </c>
      <c r="P38" s="40"/>
      <c r="Q38" s="119"/>
    </row>
    <row r="39" spans="1:17" ht="18.75" customHeight="1" x14ac:dyDescent="0.2">
      <c r="A39" s="9"/>
      <c r="B39" s="144" t="s">
        <v>43</v>
      </c>
      <c r="C39" s="144"/>
      <c r="D39" s="145"/>
      <c r="E39" s="120">
        <v>64.992732742863879</v>
      </c>
      <c r="F39" s="121">
        <v>64.71925817338834</v>
      </c>
      <c r="G39" s="121">
        <v>64.606390737533047</v>
      </c>
      <c r="H39" s="121">
        <v>64.080799993667355</v>
      </c>
      <c r="I39" s="121">
        <v>63.131095901819833</v>
      </c>
      <c r="J39" s="121">
        <v>62.113238661756398</v>
      </c>
      <c r="K39" s="121">
        <v>60.845185527234158</v>
      </c>
      <c r="L39" s="121">
        <v>58.30211134661716</v>
      </c>
      <c r="M39" s="122">
        <v>55.594631279601849</v>
      </c>
      <c r="N39" s="122">
        <v>54.9</v>
      </c>
      <c r="O39" s="122">
        <v>54.9</v>
      </c>
      <c r="P39" s="40"/>
      <c r="Q39" s="119"/>
    </row>
    <row r="40" spans="1:17" ht="18.75" customHeight="1" x14ac:dyDescent="0.2">
      <c r="A40" s="9"/>
      <c r="B40" s="144" t="s">
        <v>37</v>
      </c>
      <c r="C40" s="144"/>
      <c r="D40" s="145"/>
      <c r="E40" s="120">
        <v>11.828298629966055</v>
      </c>
      <c r="F40" s="121">
        <v>12.994806759167718</v>
      </c>
      <c r="G40" s="121">
        <v>15.1531589023612</v>
      </c>
      <c r="H40" s="121">
        <v>17.791219565151017</v>
      </c>
      <c r="I40" s="121">
        <v>20.436936900963023</v>
      </c>
      <c r="J40" s="121">
        <v>22.646808500810099</v>
      </c>
      <c r="K40" s="121">
        <v>24.575877857546924</v>
      </c>
      <c r="L40" s="121">
        <v>27.681550219921881</v>
      </c>
      <c r="M40" s="122">
        <v>30.839310624015358</v>
      </c>
      <c r="N40" s="122">
        <v>32.200000000000003</v>
      </c>
      <c r="O40" s="122">
        <v>32.4</v>
      </c>
      <c r="P40" s="40"/>
      <c r="Q40" s="119"/>
    </row>
    <row r="41" spans="1:17" ht="18.75" customHeight="1" x14ac:dyDescent="0.2">
      <c r="A41" s="9"/>
      <c r="B41" s="9"/>
      <c r="C41" s="9"/>
      <c r="D41" s="9"/>
      <c r="E41" s="110"/>
      <c r="F41" s="9"/>
      <c r="G41" s="9"/>
      <c r="H41" s="9"/>
      <c r="K41" s="28"/>
      <c r="L41" s="34"/>
      <c r="M41" s="83"/>
      <c r="N41" s="83"/>
      <c r="O41" s="83"/>
      <c r="P41" s="34"/>
    </row>
    <row r="42" spans="1:17" ht="18.75" customHeight="1" x14ac:dyDescent="0.2">
      <c r="A42" s="9" t="s">
        <v>48</v>
      </c>
      <c r="B42" s="9"/>
      <c r="C42" s="9"/>
      <c r="D42" s="9"/>
      <c r="E42" s="110"/>
      <c r="F42" s="9"/>
      <c r="G42" s="9"/>
      <c r="H42" s="9"/>
      <c r="K42" s="28"/>
      <c r="L42" s="34"/>
      <c r="M42" s="83"/>
      <c r="N42" s="83"/>
      <c r="O42" s="83"/>
      <c r="P42" s="34"/>
    </row>
    <row r="43" spans="1:17" ht="18.75" customHeight="1" x14ac:dyDescent="0.2">
      <c r="A43" s="9"/>
      <c r="B43" s="142" t="s">
        <v>44</v>
      </c>
      <c r="C43" s="142"/>
      <c r="D43" s="142"/>
      <c r="E43" s="110">
        <v>35.700000000000003</v>
      </c>
      <c r="F43" s="9">
        <v>34.4</v>
      </c>
      <c r="G43" s="9">
        <v>31.3</v>
      </c>
      <c r="H43" s="9">
        <v>28.3</v>
      </c>
      <c r="I43" s="12">
        <v>26</v>
      </c>
      <c r="J43" s="9">
        <v>24.5</v>
      </c>
      <c r="K43" s="35">
        <v>24</v>
      </c>
      <c r="L43" s="35">
        <v>24.040876238822904</v>
      </c>
      <c r="M43" s="87">
        <v>24.401741290728399</v>
      </c>
      <c r="N43" s="87">
        <v>23.4</v>
      </c>
      <c r="O43" s="87">
        <v>23</v>
      </c>
      <c r="P43" s="35"/>
      <c r="Q43" s="118"/>
    </row>
    <row r="44" spans="1:17" ht="18.75" customHeight="1" x14ac:dyDescent="0.2">
      <c r="A44" s="9"/>
      <c r="B44" s="142" t="s">
        <v>49</v>
      </c>
      <c r="C44" s="142"/>
      <c r="D44" s="143"/>
      <c r="E44" s="110">
        <v>18.2</v>
      </c>
      <c r="F44" s="9">
        <v>20.100000000000001</v>
      </c>
      <c r="G44" s="9">
        <v>23.5</v>
      </c>
      <c r="H44" s="9">
        <v>27.8</v>
      </c>
      <c r="I44" s="12">
        <v>32.4</v>
      </c>
      <c r="J44" s="9">
        <v>36.5</v>
      </c>
      <c r="K44" s="35">
        <v>40.4</v>
      </c>
      <c r="L44" s="35">
        <v>47.479498736074568</v>
      </c>
      <c r="M44" s="87">
        <v>55.471742350291599</v>
      </c>
      <c r="N44" s="87">
        <v>58.6</v>
      </c>
      <c r="O44" s="87">
        <v>59.1</v>
      </c>
      <c r="P44" s="35"/>
      <c r="Q44" s="118"/>
    </row>
    <row r="45" spans="1:17" ht="18.75" customHeight="1" x14ac:dyDescent="0.2">
      <c r="A45" s="9"/>
      <c r="B45" s="144" t="s">
        <v>45</v>
      </c>
      <c r="C45" s="144"/>
      <c r="D45" s="145"/>
      <c r="E45" s="110">
        <v>53.9</v>
      </c>
      <c r="F45" s="9">
        <v>54.5</v>
      </c>
      <c r="G45" s="9">
        <v>54.8</v>
      </c>
      <c r="H45" s="9">
        <v>56.1</v>
      </c>
      <c r="I45" s="12">
        <v>58.4</v>
      </c>
      <c r="J45" s="12">
        <v>61</v>
      </c>
      <c r="K45" s="35">
        <v>64.400000000000006</v>
      </c>
      <c r="L45" s="35">
        <v>71.520374974897464</v>
      </c>
      <c r="M45" s="87">
        <v>79.873483641020002</v>
      </c>
      <c r="N45" s="87">
        <v>82</v>
      </c>
      <c r="O45" s="87">
        <v>82.1</v>
      </c>
      <c r="P45" s="35"/>
      <c r="Q45" s="118"/>
    </row>
    <row r="46" spans="1:17" ht="18.75" customHeight="1" x14ac:dyDescent="0.2">
      <c r="A46" s="9"/>
      <c r="B46" s="144" t="s">
        <v>46</v>
      </c>
      <c r="C46" s="144"/>
      <c r="D46" s="145"/>
      <c r="E46" s="111">
        <v>51</v>
      </c>
      <c r="F46" s="9">
        <v>58.3</v>
      </c>
      <c r="G46" s="9">
        <v>74.900000000000006</v>
      </c>
      <c r="H46" s="9">
        <v>98.1</v>
      </c>
      <c r="I46" s="12">
        <v>124.4</v>
      </c>
      <c r="J46" s="9">
        <v>148.6</v>
      </c>
      <c r="K46" s="42">
        <v>168.6</v>
      </c>
      <c r="L46" s="42">
        <v>197.49487607860698</v>
      </c>
      <c r="M46" s="88">
        <v>227.32698330577139</v>
      </c>
      <c r="N46" s="88">
        <v>249.9</v>
      </c>
      <c r="O46" s="88">
        <v>256.39999999999998</v>
      </c>
      <c r="P46" s="35"/>
      <c r="Q46" s="118"/>
    </row>
    <row r="47" spans="1:17" ht="5.25" customHeight="1" thickBot="1" x14ac:dyDescent="0.25">
      <c r="A47" s="13"/>
      <c r="B47" s="146"/>
      <c r="C47" s="146"/>
      <c r="D47" s="147"/>
      <c r="E47" s="112"/>
      <c r="F47" s="13"/>
      <c r="G47" s="13"/>
      <c r="H47" s="13"/>
      <c r="I47" s="14"/>
      <c r="J47" s="13"/>
      <c r="K47" s="29"/>
      <c r="L47" s="29"/>
      <c r="M47" s="36"/>
      <c r="N47" s="77"/>
      <c r="O47" s="77"/>
      <c r="P47" s="42"/>
    </row>
    <row r="48" spans="1:17" ht="14" x14ac:dyDescent="0.2">
      <c r="B48" s="30" t="s">
        <v>90</v>
      </c>
    </row>
    <row r="49" spans="2:2" ht="14" x14ac:dyDescent="0.2">
      <c r="B49" s="30" t="s">
        <v>92</v>
      </c>
    </row>
  </sheetData>
  <mergeCells count="18">
    <mergeCell ref="A17:D18"/>
    <mergeCell ref="B21:D21"/>
    <mergeCell ref="B22:D22"/>
    <mergeCell ref="B23:D23"/>
    <mergeCell ref="B43:D43"/>
    <mergeCell ref="B44:D44"/>
    <mergeCell ref="B45:D45"/>
    <mergeCell ref="B47:D47"/>
    <mergeCell ref="B27:D27"/>
    <mergeCell ref="B40:D40"/>
    <mergeCell ref="B39:D39"/>
    <mergeCell ref="B46:D46"/>
    <mergeCell ref="B38:D38"/>
    <mergeCell ref="B34:D34"/>
    <mergeCell ref="B35:D35"/>
    <mergeCell ref="B28:D28"/>
    <mergeCell ref="B29:D29"/>
    <mergeCell ref="B33:D33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scale="76" orientation="portrait" r:id="rId1"/>
  <headerFooter alignWithMargins="0"/>
  <ignoredErrors>
    <ignoredError sqref="A3:O3 A18:D18 A9:O10 A4:B4 E4:O4 A5:B5 D5:O5 A6:B6 D6:O6 A7:B7 D7:O7 A8:B8 D8:O8 A15:O15 A11:B11 E11:O11 A12:B12 E12:J12 A13:B13 D13:E13 A17:D17 B16:O16 G13:O13 L12:O12 A2:B2 D2:O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226"/>
  <sheetViews>
    <sheetView showGridLines="0" zoomScaleNormal="100" zoomScaleSheetLayoutView="100" workbookViewId="0">
      <selection activeCell="B2" sqref="B2"/>
    </sheetView>
  </sheetViews>
  <sheetFormatPr defaultColWidth="7.90625" defaultRowHeight="11.15" customHeight="1" x14ac:dyDescent="0.2"/>
  <cols>
    <col min="1" max="1" width="2.6328125" style="2" customWidth="1"/>
    <col min="2" max="3" width="2.453125" style="2" customWidth="1"/>
    <col min="4" max="15" width="9.08984375" style="2" customWidth="1"/>
    <col min="16" max="16" width="8.453125" style="2" bestFit="1" customWidth="1"/>
    <col min="17" max="16384" width="7.90625" style="2"/>
  </cols>
  <sheetData>
    <row r="1" spans="2:16" ht="18" customHeight="1" x14ac:dyDescent="0.2"/>
    <row r="2" spans="2:16" s="134" customFormat="1" ht="20.149999999999999" customHeight="1" x14ac:dyDescent="0.2">
      <c r="B2" s="132" t="s">
        <v>65</v>
      </c>
      <c r="C2" s="132"/>
      <c r="D2" s="133" t="s">
        <v>56</v>
      </c>
      <c r="E2" s="133"/>
    </row>
    <row r="3" spans="2:16" s="16" customFormat="1" ht="24.75" customHeight="1" x14ac:dyDescent="0.25">
      <c r="C3" s="113" t="s">
        <v>102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P3" s="37"/>
    </row>
    <row r="4" spans="2:16" s="16" customFormat="1" ht="24.75" customHeight="1" x14ac:dyDescent="0.25">
      <c r="C4" s="114" t="s">
        <v>103</v>
      </c>
    </row>
    <row r="5" spans="2:16" s="16" customFormat="1" ht="24.75" customHeight="1" x14ac:dyDescent="0.25">
      <c r="C5" s="113" t="s">
        <v>105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2:16" s="16" customFormat="1" ht="24.75" customHeight="1" x14ac:dyDescent="0.25">
      <c r="C6" s="113" t="s">
        <v>104</v>
      </c>
    </row>
    <row r="7" spans="2:16" s="4" customFormat="1" ht="21" customHeight="1" x14ac:dyDescent="0.25"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2:16" ht="21" customHeight="1" x14ac:dyDescent="0.2">
      <c r="D8" s="25" t="s">
        <v>93</v>
      </c>
      <c r="N8" s="25" t="s">
        <v>66</v>
      </c>
      <c r="P8" s="3"/>
    </row>
    <row r="9" spans="2:16" s="18" customFormat="1" ht="18" customHeight="1" x14ac:dyDescent="0.2">
      <c r="D9" s="97" t="s">
        <v>1</v>
      </c>
      <c r="E9" s="97" t="s">
        <v>2</v>
      </c>
      <c r="F9" s="97" t="s">
        <v>3</v>
      </c>
      <c r="G9" s="97" t="s">
        <v>4</v>
      </c>
      <c r="H9" s="97" t="s">
        <v>1</v>
      </c>
      <c r="I9" s="97" t="s">
        <v>2</v>
      </c>
      <c r="J9" s="97" t="s">
        <v>3</v>
      </c>
      <c r="K9" s="97" t="s">
        <v>4</v>
      </c>
      <c r="L9" s="97" t="s">
        <v>1</v>
      </c>
      <c r="M9" s="97" t="s">
        <v>2</v>
      </c>
      <c r="N9" s="97" t="s">
        <v>3</v>
      </c>
      <c r="O9" s="97" t="s">
        <v>4</v>
      </c>
      <c r="P9" s="19"/>
    </row>
    <row r="10" spans="2:16" s="20" customFormat="1" ht="18" customHeight="1" x14ac:dyDescent="0.2">
      <c r="D10" s="90" t="s">
        <v>5</v>
      </c>
      <c r="E10" s="126">
        <v>27016</v>
      </c>
      <c r="F10" s="126">
        <v>13744</v>
      </c>
      <c r="G10" s="91">
        <v>13272</v>
      </c>
      <c r="H10" s="89" t="s">
        <v>6</v>
      </c>
      <c r="I10" s="126">
        <v>38572</v>
      </c>
      <c r="J10" s="126">
        <v>18994</v>
      </c>
      <c r="K10" s="91">
        <v>19578</v>
      </c>
      <c r="L10" s="90" t="s">
        <v>7</v>
      </c>
      <c r="M10" s="126">
        <v>58433</v>
      </c>
      <c r="N10" s="126">
        <v>27514</v>
      </c>
      <c r="O10" s="91">
        <v>30919</v>
      </c>
      <c r="P10" s="3"/>
    </row>
    <row r="11" spans="2:16" s="21" customFormat="1" ht="18" customHeight="1" x14ac:dyDescent="0.2">
      <c r="D11" s="90">
        <v>0</v>
      </c>
      <c r="E11" s="124">
        <v>4718</v>
      </c>
      <c r="F11" s="124">
        <v>2352</v>
      </c>
      <c r="G11" s="91">
        <v>2366</v>
      </c>
      <c r="H11" s="90">
        <v>35</v>
      </c>
      <c r="I11" s="124">
        <v>6961</v>
      </c>
      <c r="J11" s="124">
        <v>3449</v>
      </c>
      <c r="K11" s="91">
        <v>3512</v>
      </c>
      <c r="L11" s="90">
        <v>70</v>
      </c>
      <c r="M11" s="124">
        <v>11212</v>
      </c>
      <c r="N11" s="124">
        <v>5335</v>
      </c>
      <c r="O11" s="91">
        <v>5877</v>
      </c>
      <c r="P11" s="3"/>
    </row>
    <row r="12" spans="2:16" s="21" customFormat="1" ht="18" customHeight="1" x14ac:dyDescent="0.2">
      <c r="D12" s="90">
        <v>1</v>
      </c>
      <c r="E12" s="124">
        <v>5026</v>
      </c>
      <c r="F12" s="124">
        <v>2557</v>
      </c>
      <c r="G12" s="91">
        <v>2469</v>
      </c>
      <c r="H12" s="90">
        <v>36</v>
      </c>
      <c r="I12" s="124">
        <v>7399</v>
      </c>
      <c r="J12" s="124">
        <v>3546</v>
      </c>
      <c r="K12" s="91">
        <v>3853</v>
      </c>
      <c r="L12" s="90">
        <v>71</v>
      </c>
      <c r="M12" s="124">
        <v>11271</v>
      </c>
      <c r="N12" s="124">
        <v>5356</v>
      </c>
      <c r="O12" s="91">
        <v>5915</v>
      </c>
      <c r="P12" s="3"/>
    </row>
    <row r="13" spans="2:16" s="21" customFormat="1" ht="18" customHeight="1" x14ac:dyDescent="0.2">
      <c r="D13" s="90">
        <v>2</v>
      </c>
      <c r="E13" s="124">
        <v>5337</v>
      </c>
      <c r="F13" s="124">
        <v>2740</v>
      </c>
      <c r="G13" s="91">
        <v>2597</v>
      </c>
      <c r="H13" s="90">
        <v>37</v>
      </c>
      <c r="I13" s="124">
        <v>7567</v>
      </c>
      <c r="J13" s="124">
        <v>3708</v>
      </c>
      <c r="K13" s="91">
        <v>3859</v>
      </c>
      <c r="L13" s="90">
        <v>72</v>
      </c>
      <c r="M13" s="124">
        <v>11705</v>
      </c>
      <c r="N13" s="124">
        <v>5504</v>
      </c>
      <c r="O13" s="91">
        <v>6201</v>
      </c>
      <c r="P13" s="3"/>
    </row>
    <row r="14" spans="2:16" s="21" customFormat="1" ht="18" customHeight="1" x14ac:dyDescent="0.2">
      <c r="D14" s="90">
        <v>3</v>
      </c>
      <c r="E14" s="124">
        <v>5793</v>
      </c>
      <c r="F14" s="124">
        <v>2924</v>
      </c>
      <c r="G14" s="91">
        <v>2869</v>
      </c>
      <c r="H14" s="90">
        <v>38</v>
      </c>
      <c r="I14" s="124">
        <v>8229</v>
      </c>
      <c r="J14" s="124">
        <v>4088</v>
      </c>
      <c r="K14" s="91">
        <v>4141</v>
      </c>
      <c r="L14" s="90">
        <v>73</v>
      </c>
      <c r="M14" s="124">
        <v>11910</v>
      </c>
      <c r="N14" s="124">
        <v>5557</v>
      </c>
      <c r="O14" s="91">
        <v>6353</v>
      </c>
      <c r="P14" s="3"/>
    </row>
    <row r="15" spans="2:16" s="21" customFormat="1" ht="18" customHeight="1" x14ac:dyDescent="0.2">
      <c r="D15" s="90">
        <v>4</v>
      </c>
      <c r="E15" s="124">
        <v>6142</v>
      </c>
      <c r="F15" s="124">
        <v>3171</v>
      </c>
      <c r="G15" s="91">
        <v>2971</v>
      </c>
      <c r="H15" s="90">
        <v>39</v>
      </c>
      <c r="I15" s="124">
        <v>8416</v>
      </c>
      <c r="J15" s="124">
        <v>4203</v>
      </c>
      <c r="K15" s="91">
        <v>4213</v>
      </c>
      <c r="L15" s="90">
        <v>74</v>
      </c>
      <c r="M15" s="124">
        <v>12335</v>
      </c>
      <c r="N15" s="124">
        <v>5762</v>
      </c>
      <c r="O15" s="91">
        <v>6573</v>
      </c>
      <c r="P15" s="3"/>
    </row>
    <row r="16" spans="2:16" s="21" customFormat="1" ht="18" customHeight="1" x14ac:dyDescent="0.2">
      <c r="D16" s="95" t="s">
        <v>8</v>
      </c>
      <c r="E16" s="124">
        <v>32898</v>
      </c>
      <c r="F16" s="124">
        <v>16965</v>
      </c>
      <c r="G16" s="91">
        <v>15933</v>
      </c>
      <c r="H16" s="90" t="s">
        <v>9</v>
      </c>
      <c r="I16" s="124">
        <v>45683</v>
      </c>
      <c r="J16" s="124">
        <v>22570</v>
      </c>
      <c r="K16" s="91">
        <v>23113</v>
      </c>
      <c r="L16" s="90" t="s">
        <v>10</v>
      </c>
      <c r="M16" s="124">
        <v>53982</v>
      </c>
      <c r="N16" s="124">
        <v>24609</v>
      </c>
      <c r="O16" s="91">
        <v>29373</v>
      </c>
      <c r="P16" s="3"/>
    </row>
    <row r="17" spans="4:16" s="21" customFormat="1" ht="18" customHeight="1" x14ac:dyDescent="0.2">
      <c r="D17" s="90">
        <v>5</v>
      </c>
      <c r="E17" s="124">
        <v>6076</v>
      </c>
      <c r="F17" s="124">
        <v>3149</v>
      </c>
      <c r="G17" s="91">
        <v>2927</v>
      </c>
      <c r="H17" s="90">
        <v>40</v>
      </c>
      <c r="I17" s="124">
        <v>8841</v>
      </c>
      <c r="J17" s="124">
        <v>4415</v>
      </c>
      <c r="K17" s="91">
        <v>4426</v>
      </c>
      <c r="L17" s="90">
        <v>75</v>
      </c>
      <c r="M17" s="124">
        <v>12208</v>
      </c>
      <c r="N17" s="124">
        <v>5619</v>
      </c>
      <c r="O17" s="91">
        <v>6589</v>
      </c>
      <c r="P17" s="3"/>
    </row>
    <row r="18" spans="4:16" s="21" customFormat="1" ht="18" customHeight="1" x14ac:dyDescent="0.2">
      <c r="D18" s="90">
        <v>6</v>
      </c>
      <c r="E18" s="124">
        <v>6315</v>
      </c>
      <c r="F18" s="124">
        <v>3252</v>
      </c>
      <c r="G18" s="91">
        <v>3063</v>
      </c>
      <c r="H18" s="90">
        <v>41</v>
      </c>
      <c r="I18" s="124">
        <v>9200</v>
      </c>
      <c r="J18" s="124">
        <v>4588</v>
      </c>
      <c r="K18" s="91">
        <v>4612</v>
      </c>
      <c r="L18" s="90">
        <v>76</v>
      </c>
      <c r="M18" s="124">
        <v>12877</v>
      </c>
      <c r="N18" s="124">
        <v>5889</v>
      </c>
      <c r="O18" s="91">
        <v>6988</v>
      </c>
      <c r="P18" s="3"/>
    </row>
    <row r="19" spans="4:16" s="21" customFormat="1" ht="18" customHeight="1" x14ac:dyDescent="0.2">
      <c r="D19" s="90">
        <v>7</v>
      </c>
      <c r="E19" s="124">
        <v>6670</v>
      </c>
      <c r="F19" s="124">
        <v>3424</v>
      </c>
      <c r="G19" s="91">
        <v>3246</v>
      </c>
      <c r="H19" s="90">
        <v>42</v>
      </c>
      <c r="I19" s="124">
        <v>9207</v>
      </c>
      <c r="J19" s="124">
        <v>4473</v>
      </c>
      <c r="K19" s="91">
        <v>4734</v>
      </c>
      <c r="L19" s="90">
        <v>77</v>
      </c>
      <c r="M19" s="124">
        <v>11744</v>
      </c>
      <c r="N19" s="124">
        <v>5420</v>
      </c>
      <c r="O19" s="91">
        <v>6324</v>
      </c>
      <c r="P19" s="3"/>
    </row>
    <row r="20" spans="4:16" s="21" customFormat="1" ht="18" customHeight="1" x14ac:dyDescent="0.2">
      <c r="D20" s="90">
        <v>8</v>
      </c>
      <c r="E20" s="124">
        <v>6755</v>
      </c>
      <c r="F20" s="124">
        <v>3516</v>
      </c>
      <c r="G20" s="91">
        <v>3239</v>
      </c>
      <c r="H20" s="90">
        <v>43</v>
      </c>
      <c r="I20" s="124">
        <v>9183</v>
      </c>
      <c r="J20" s="124">
        <v>4485</v>
      </c>
      <c r="K20" s="91">
        <v>4698</v>
      </c>
      <c r="L20" s="90">
        <v>78</v>
      </c>
      <c r="M20" s="124">
        <v>10721</v>
      </c>
      <c r="N20" s="124">
        <v>4895</v>
      </c>
      <c r="O20" s="91">
        <v>5826</v>
      </c>
      <c r="P20" s="3"/>
    </row>
    <row r="21" spans="4:16" s="21" customFormat="1" ht="18" customHeight="1" x14ac:dyDescent="0.2">
      <c r="D21" s="90">
        <v>9</v>
      </c>
      <c r="E21" s="124">
        <v>7082</v>
      </c>
      <c r="F21" s="124">
        <v>3624</v>
      </c>
      <c r="G21" s="91">
        <v>3458</v>
      </c>
      <c r="H21" s="90">
        <v>44</v>
      </c>
      <c r="I21" s="124">
        <v>9252</v>
      </c>
      <c r="J21" s="124">
        <v>4609</v>
      </c>
      <c r="K21" s="91">
        <v>4643</v>
      </c>
      <c r="L21" s="90">
        <v>79</v>
      </c>
      <c r="M21" s="124">
        <v>6432</v>
      </c>
      <c r="N21" s="124">
        <v>2786</v>
      </c>
      <c r="O21" s="91">
        <v>3646</v>
      </c>
      <c r="P21" s="3"/>
    </row>
    <row r="22" spans="4:16" s="21" customFormat="1" ht="18" customHeight="1" x14ac:dyDescent="0.2">
      <c r="D22" s="96" t="s">
        <v>11</v>
      </c>
      <c r="E22" s="124">
        <v>37221</v>
      </c>
      <c r="F22" s="124">
        <v>19089</v>
      </c>
      <c r="G22" s="91">
        <v>18132</v>
      </c>
      <c r="H22" s="90" t="s">
        <v>12</v>
      </c>
      <c r="I22" s="124">
        <v>50293</v>
      </c>
      <c r="J22" s="124">
        <v>25073</v>
      </c>
      <c r="K22" s="91">
        <v>25220</v>
      </c>
      <c r="L22" s="90" t="s">
        <v>13</v>
      </c>
      <c r="M22" s="124">
        <v>35963</v>
      </c>
      <c r="N22" s="124">
        <v>14248</v>
      </c>
      <c r="O22" s="91">
        <v>21715</v>
      </c>
      <c r="P22" s="3"/>
    </row>
    <row r="23" spans="4:16" s="21" customFormat="1" ht="18" customHeight="1" x14ac:dyDescent="0.2">
      <c r="D23" s="90">
        <v>10</v>
      </c>
      <c r="E23" s="124">
        <v>7234</v>
      </c>
      <c r="F23" s="124">
        <v>3738</v>
      </c>
      <c r="G23" s="91">
        <v>3496</v>
      </c>
      <c r="H23" s="90">
        <v>45</v>
      </c>
      <c r="I23" s="124">
        <v>9829</v>
      </c>
      <c r="J23" s="124">
        <v>4917</v>
      </c>
      <c r="K23" s="91">
        <v>4912</v>
      </c>
      <c r="L23" s="90">
        <v>80</v>
      </c>
      <c r="M23" s="124">
        <v>6693</v>
      </c>
      <c r="N23" s="124">
        <v>2807</v>
      </c>
      <c r="O23" s="91">
        <v>3886</v>
      </c>
      <c r="P23" s="3"/>
    </row>
    <row r="24" spans="4:16" s="21" customFormat="1" ht="18" customHeight="1" x14ac:dyDescent="0.2">
      <c r="D24" s="90">
        <v>11</v>
      </c>
      <c r="E24" s="124">
        <v>7281</v>
      </c>
      <c r="F24" s="124">
        <v>3733</v>
      </c>
      <c r="G24" s="91">
        <v>3548</v>
      </c>
      <c r="H24" s="90">
        <v>46</v>
      </c>
      <c r="I24" s="124">
        <v>9928</v>
      </c>
      <c r="J24" s="124">
        <v>4963</v>
      </c>
      <c r="K24" s="91">
        <v>4965</v>
      </c>
      <c r="L24" s="90">
        <v>81</v>
      </c>
      <c r="M24" s="124">
        <v>7733</v>
      </c>
      <c r="N24" s="124">
        <v>3181</v>
      </c>
      <c r="O24" s="91">
        <v>4552</v>
      </c>
      <c r="P24" s="3"/>
    </row>
    <row r="25" spans="4:16" s="21" customFormat="1" ht="18" customHeight="1" x14ac:dyDescent="0.2">
      <c r="D25" s="90">
        <v>12</v>
      </c>
      <c r="E25" s="124">
        <v>7349</v>
      </c>
      <c r="F25" s="124">
        <v>3708</v>
      </c>
      <c r="G25" s="91">
        <v>3641</v>
      </c>
      <c r="H25" s="90">
        <v>47</v>
      </c>
      <c r="I25" s="124">
        <v>9919</v>
      </c>
      <c r="J25" s="124">
        <v>4937</v>
      </c>
      <c r="K25" s="91">
        <v>4982</v>
      </c>
      <c r="L25" s="90">
        <v>82</v>
      </c>
      <c r="M25" s="124">
        <v>7124</v>
      </c>
      <c r="N25" s="124">
        <v>2770</v>
      </c>
      <c r="O25" s="91">
        <v>4354</v>
      </c>
      <c r="P25" s="3"/>
    </row>
    <row r="26" spans="4:16" s="21" customFormat="1" ht="18" customHeight="1" x14ac:dyDescent="0.2">
      <c r="D26" s="90">
        <v>13</v>
      </c>
      <c r="E26" s="124">
        <v>7540</v>
      </c>
      <c r="F26" s="124">
        <v>3897</v>
      </c>
      <c r="G26" s="91">
        <v>3643</v>
      </c>
      <c r="H26" s="90">
        <v>48</v>
      </c>
      <c r="I26" s="124">
        <v>10265</v>
      </c>
      <c r="J26" s="124">
        <v>5127</v>
      </c>
      <c r="K26" s="91">
        <v>5138</v>
      </c>
      <c r="L26" s="90">
        <v>83</v>
      </c>
      <c r="M26" s="124">
        <v>7387</v>
      </c>
      <c r="N26" s="124">
        <v>2828</v>
      </c>
      <c r="O26" s="91">
        <v>4559</v>
      </c>
      <c r="P26" s="3"/>
    </row>
    <row r="27" spans="4:16" s="21" customFormat="1" ht="18" customHeight="1" x14ac:dyDescent="0.2">
      <c r="D27" s="90">
        <v>14</v>
      </c>
      <c r="E27" s="124">
        <v>7817</v>
      </c>
      <c r="F27" s="124">
        <v>4013</v>
      </c>
      <c r="G27" s="91">
        <v>3804</v>
      </c>
      <c r="H27" s="90">
        <v>49</v>
      </c>
      <c r="I27" s="124">
        <v>10352</v>
      </c>
      <c r="J27" s="124">
        <v>5129</v>
      </c>
      <c r="K27" s="91">
        <v>5223</v>
      </c>
      <c r="L27" s="90">
        <v>84</v>
      </c>
      <c r="M27" s="124">
        <v>7026</v>
      </c>
      <c r="N27" s="124">
        <v>2662</v>
      </c>
      <c r="O27" s="91">
        <v>4364</v>
      </c>
      <c r="P27" s="3"/>
    </row>
    <row r="28" spans="4:16" s="21" customFormat="1" ht="18" customHeight="1" x14ac:dyDescent="0.2">
      <c r="D28" s="90" t="s">
        <v>14</v>
      </c>
      <c r="E28" s="124">
        <v>38453</v>
      </c>
      <c r="F28" s="124">
        <v>19567</v>
      </c>
      <c r="G28" s="91">
        <v>18886</v>
      </c>
      <c r="H28" s="90" t="s">
        <v>15</v>
      </c>
      <c r="I28" s="124">
        <v>52601</v>
      </c>
      <c r="J28" s="124">
        <v>25988</v>
      </c>
      <c r="K28" s="91">
        <v>26613</v>
      </c>
      <c r="L28" s="90" t="s">
        <v>16</v>
      </c>
      <c r="M28" s="124">
        <v>26330</v>
      </c>
      <c r="N28" s="124">
        <v>9108</v>
      </c>
      <c r="O28" s="91">
        <v>17222</v>
      </c>
      <c r="P28" s="3"/>
    </row>
    <row r="29" spans="4:16" s="21" customFormat="1" ht="18" customHeight="1" x14ac:dyDescent="0.2">
      <c r="D29" s="90">
        <v>15</v>
      </c>
      <c r="E29" s="124">
        <v>7690</v>
      </c>
      <c r="F29" s="124">
        <v>3908</v>
      </c>
      <c r="G29" s="91">
        <v>3782</v>
      </c>
      <c r="H29" s="90">
        <v>50</v>
      </c>
      <c r="I29" s="124">
        <v>10599</v>
      </c>
      <c r="J29" s="124">
        <v>5336</v>
      </c>
      <c r="K29" s="91">
        <v>5263</v>
      </c>
      <c r="L29" s="90">
        <v>85</v>
      </c>
      <c r="M29" s="124">
        <v>6255</v>
      </c>
      <c r="N29" s="124">
        <v>2353</v>
      </c>
      <c r="O29" s="91">
        <v>3902</v>
      </c>
      <c r="P29" s="3"/>
    </row>
    <row r="30" spans="4:16" s="21" customFormat="1" ht="18" customHeight="1" x14ac:dyDescent="0.2">
      <c r="D30" s="90">
        <v>16</v>
      </c>
      <c r="E30" s="124">
        <v>7597</v>
      </c>
      <c r="F30" s="124">
        <v>3808</v>
      </c>
      <c r="G30" s="91">
        <v>3789</v>
      </c>
      <c r="H30" s="90">
        <v>51</v>
      </c>
      <c r="I30" s="124">
        <v>10963</v>
      </c>
      <c r="J30" s="124">
        <v>5370</v>
      </c>
      <c r="K30" s="91">
        <v>5593</v>
      </c>
      <c r="L30" s="90">
        <v>86</v>
      </c>
      <c r="M30" s="124">
        <v>5262</v>
      </c>
      <c r="N30" s="124">
        <v>1909</v>
      </c>
      <c r="O30" s="91">
        <v>3353</v>
      </c>
      <c r="P30" s="3"/>
    </row>
    <row r="31" spans="4:16" s="21" customFormat="1" ht="18" customHeight="1" x14ac:dyDescent="0.2">
      <c r="D31" s="90">
        <v>17</v>
      </c>
      <c r="E31" s="124">
        <v>8064</v>
      </c>
      <c r="F31" s="124">
        <v>4139</v>
      </c>
      <c r="G31" s="91">
        <v>3925</v>
      </c>
      <c r="H31" s="90">
        <v>52</v>
      </c>
      <c r="I31" s="124">
        <v>10633</v>
      </c>
      <c r="J31" s="124">
        <v>5271</v>
      </c>
      <c r="K31" s="91">
        <v>5362</v>
      </c>
      <c r="L31" s="90">
        <v>87</v>
      </c>
      <c r="M31" s="124">
        <v>5070</v>
      </c>
      <c r="N31" s="124">
        <v>1678</v>
      </c>
      <c r="O31" s="91">
        <v>3392</v>
      </c>
      <c r="P31" s="3"/>
    </row>
    <row r="32" spans="4:16" s="21" customFormat="1" ht="18" customHeight="1" x14ac:dyDescent="0.2">
      <c r="D32" s="90">
        <v>18</v>
      </c>
      <c r="E32" s="124">
        <v>7788</v>
      </c>
      <c r="F32" s="124">
        <v>3956</v>
      </c>
      <c r="G32" s="91">
        <v>3832</v>
      </c>
      <c r="H32" s="90">
        <v>53</v>
      </c>
      <c r="I32" s="124">
        <v>10390</v>
      </c>
      <c r="J32" s="124">
        <v>5081</v>
      </c>
      <c r="K32" s="91">
        <v>5309</v>
      </c>
      <c r="L32" s="90">
        <v>88</v>
      </c>
      <c r="M32" s="124">
        <v>5163</v>
      </c>
      <c r="N32" s="124">
        <v>1741</v>
      </c>
      <c r="O32" s="91">
        <v>3422</v>
      </c>
      <c r="P32" s="3"/>
    </row>
    <row r="33" spans="4:16" s="21" customFormat="1" ht="18" customHeight="1" x14ac:dyDescent="0.2">
      <c r="D33" s="90">
        <v>19</v>
      </c>
      <c r="E33" s="124">
        <v>7314</v>
      </c>
      <c r="F33" s="124">
        <v>3756</v>
      </c>
      <c r="G33" s="91">
        <v>3558</v>
      </c>
      <c r="H33" s="90">
        <v>54</v>
      </c>
      <c r="I33" s="124">
        <v>10016</v>
      </c>
      <c r="J33" s="124">
        <v>4930</v>
      </c>
      <c r="K33" s="91">
        <v>5086</v>
      </c>
      <c r="L33" s="90">
        <v>89</v>
      </c>
      <c r="M33" s="124">
        <v>4580</v>
      </c>
      <c r="N33" s="124">
        <v>1427</v>
      </c>
      <c r="O33" s="91">
        <v>3153</v>
      </c>
      <c r="P33" s="3"/>
    </row>
    <row r="34" spans="4:16" s="21" customFormat="1" ht="18" customHeight="1" x14ac:dyDescent="0.2">
      <c r="D34" s="90" t="s">
        <v>17</v>
      </c>
      <c r="E34" s="124">
        <v>36340</v>
      </c>
      <c r="F34" s="124">
        <v>18393</v>
      </c>
      <c r="G34" s="91">
        <v>17947</v>
      </c>
      <c r="H34" s="90" t="s">
        <v>18</v>
      </c>
      <c r="I34" s="124">
        <v>47448</v>
      </c>
      <c r="J34" s="124">
        <v>22736</v>
      </c>
      <c r="K34" s="91">
        <v>24712</v>
      </c>
      <c r="L34" s="90" t="s">
        <v>19</v>
      </c>
      <c r="M34" s="124">
        <v>15719</v>
      </c>
      <c r="N34" s="124">
        <v>4256</v>
      </c>
      <c r="O34" s="91">
        <v>11463</v>
      </c>
      <c r="P34" s="3"/>
    </row>
    <row r="35" spans="4:16" s="21" customFormat="1" ht="18" customHeight="1" x14ac:dyDescent="0.2">
      <c r="D35" s="90">
        <v>20</v>
      </c>
      <c r="E35" s="124">
        <v>7542</v>
      </c>
      <c r="F35" s="124">
        <v>3755</v>
      </c>
      <c r="G35" s="91">
        <v>3787</v>
      </c>
      <c r="H35" s="90">
        <v>55</v>
      </c>
      <c r="I35" s="124">
        <v>9806</v>
      </c>
      <c r="J35" s="124">
        <v>4800</v>
      </c>
      <c r="K35" s="91">
        <v>5006</v>
      </c>
      <c r="L35" s="90">
        <v>90</v>
      </c>
      <c r="M35" s="124">
        <v>4116</v>
      </c>
      <c r="N35" s="124">
        <v>1228</v>
      </c>
      <c r="O35" s="91">
        <v>2888</v>
      </c>
      <c r="P35" s="3"/>
    </row>
    <row r="36" spans="4:16" s="21" customFormat="1" ht="18" customHeight="1" x14ac:dyDescent="0.2">
      <c r="D36" s="90">
        <v>21</v>
      </c>
      <c r="E36" s="124">
        <v>7944</v>
      </c>
      <c r="F36" s="124">
        <v>4047</v>
      </c>
      <c r="G36" s="91">
        <v>3897</v>
      </c>
      <c r="H36" s="90">
        <v>56</v>
      </c>
      <c r="I36" s="124">
        <v>9773</v>
      </c>
      <c r="J36" s="124">
        <v>4637</v>
      </c>
      <c r="K36" s="91">
        <v>5136</v>
      </c>
      <c r="L36" s="90">
        <v>91</v>
      </c>
      <c r="M36" s="124">
        <v>3618</v>
      </c>
      <c r="N36" s="124">
        <v>1025</v>
      </c>
      <c r="O36" s="91">
        <v>2593</v>
      </c>
      <c r="P36" s="3"/>
    </row>
    <row r="37" spans="4:16" s="21" customFormat="1" ht="18" customHeight="1" x14ac:dyDescent="0.2">
      <c r="D37" s="90">
        <v>22</v>
      </c>
      <c r="E37" s="124">
        <v>7629</v>
      </c>
      <c r="F37" s="124">
        <v>3931</v>
      </c>
      <c r="G37" s="91">
        <v>3698</v>
      </c>
      <c r="H37" s="90">
        <v>57</v>
      </c>
      <c r="I37" s="124">
        <v>9756</v>
      </c>
      <c r="J37" s="124">
        <v>4685</v>
      </c>
      <c r="K37" s="91">
        <v>5071</v>
      </c>
      <c r="L37" s="90">
        <v>92</v>
      </c>
      <c r="M37" s="124">
        <v>3122</v>
      </c>
      <c r="N37" s="124">
        <v>798</v>
      </c>
      <c r="O37" s="91">
        <v>2324</v>
      </c>
      <c r="P37" s="3"/>
    </row>
    <row r="38" spans="4:16" s="21" customFormat="1" ht="18" customHeight="1" x14ac:dyDescent="0.2">
      <c r="D38" s="90">
        <v>23</v>
      </c>
      <c r="E38" s="124">
        <v>6885</v>
      </c>
      <c r="F38" s="124">
        <v>3471</v>
      </c>
      <c r="G38" s="91">
        <v>3414</v>
      </c>
      <c r="H38" s="90">
        <v>58</v>
      </c>
      <c r="I38" s="124">
        <v>9820</v>
      </c>
      <c r="J38" s="124">
        <v>4698</v>
      </c>
      <c r="K38" s="91">
        <v>5122</v>
      </c>
      <c r="L38" s="90">
        <v>93</v>
      </c>
      <c r="M38" s="124">
        <v>2728</v>
      </c>
      <c r="N38" s="124">
        <v>684</v>
      </c>
      <c r="O38" s="91">
        <v>2044</v>
      </c>
      <c r="P38" s="3"/>
    </row>
    <row r="39" spans="4:16" s="21" customFormat="1" ht="18" customHeight="1" x14ac:dyDescent="0.2">
      <c r="D39" s="90">
        <v>24</v>
      </c>
      <c r="E39" s="124">
        <v>6340</v>
      </c>
      <c r="F39" s="124">
        <v>3189</v>
      </c>
      <c r="G39" s="91">
        <v>3151</v>
      </c>
      <c r="H39" s="90">
        <v>59</v>
      </c>
      <c r="I39" s="124">
        <v>8293</v>
      </c>
      <c r="J39" s="124">
        <v>3916</v>
      </c>
      <c r="K39" s="91">
        <v>4377</v>
      </c>
      <c r="L39" s="90">
        <v>94</v>
      </c>
      <c r="M39" s="124">
        <v>2135</v>
      </c>
      <c r="N39" s="124">
        <v>521</v>
      </c>
      <c r="O39" s="91">
        <v>1614</v>
      </c>
      <c r="P39" s="3"/>
    </row>
    <row r="40" spans="4:16" s="21" customFormat="1" ht="18" customHeight="1" x14ac:dyDescent="0.2">
      <c r="D40" s="90" t="s">
        <v>20</v>
      </c>
      <c r="E40" s="124">
        <v>30120</v>
      </c>
      <c r="F40" s="124">
        <v>14971</v>
      </c>
      <c r="G40" s="91">
        <v>15149</v>
      </c>
      <c r="H40" s="90" t="s">
        <v>21</v>
      </c>
      <c r="I40" s="124">
        <v>48579</v>
      </c>
      <c r="J40" s="124">
        <v>23212</v>
      </c>
      <c r="K40" s="91">
        <v>25367</v>
      </c>
      <c r="L40" s="90" t="s">
        <v>22</v>
      </c>
      <c r="M40" s="124">
        <v>5541</v>
      </c>
      <c r="N40" s="124">
        <v>1125</v>
      </c>
      <c r="O40" s="91">
        <v>4416</v>
      </c>
      <c r="P40" s="3"/>
    </row>
    <row r="41" spans="4:16" s="21" customFormat="1" ht="18" customHeight="1" x14ac:dyDescent="0.2">
      <c r="D41" s="90">
        <v>25</v>
      </c>
      <c r="E41" s="124">
        <v>6043</v>
      </c>
      <c r="F41" s="124">
        <v>2957</v>
      </c>
      <c r="G41" s="91">
        <v>3086</v>
      </c>
      <c r="H41" s="90">
        <v>60</v>
      </c>
      <c r="I41" s="124">
        <v>9703</v>
      </c>
      <c r="J41" s="124">
        <v>4571</v>
      </c>
      <c r="K41" s="91">
        <v>5132</v>
      </c>
      <c r="L41" s="92" t="s">
        <v>23</v>
      </c>
      <c r="M41" s="124">
        <v>876</v>
      </c>
      <c r="N41" s="124">
        <v>97</v>
      </c>
      <c r="O41" s="91">
        <v>779</v>
      </c>
      <c r="P41" s="3"/>
    </row>
    <row r="42" spans="4:16" s="21" customFormat="1" ht="18" customHeight="1" x14ac:dyDescent="0.2">
      <c r="D42" s="90">
        <v>26</v>
      </c>
      <c r="E42" s="124">
        <v>5890</v>
      </c>
      <c r="F42" s="124">
        <v>3009</v>
      </c>
      <c r="G42" s="91">
        <v>2881</v>
      </c>
      <c r="H42" s="90">
        <v>61</v>
      </c>
      <c r="I42" s="124">
        <v>9510</v>
      </c>
      <c r="J42" s="124">
        <v>4498</v>
      </c>
      <c r="K42" s="91">
        <v>5012</v>
      </c>
      <c r="L42" s="90" t="s">
        <v>24</v>
      </c>
      <c r="M42" s="124">
        <v>13561</v>
      </c>
      <c r="N42" s="124">
        <v>7639</v>
      </c>
      <c r="O42" s="91">
        <v>5922</v>
      </c>
      <c r="P42" s="3"/>
    </row>
    <row r="43" spans="4:16" s="21" customFormat="1" ht="18" customHeight="1" x14ac:dyDescent="0.2">
      <c r="D43" s="90">
        <v>27</v>
      </c>
      <c r="E43" s="124">
        <v>5890</v>
      </c>
      <c r="F43" s="124">
        <v>2908</v>
      </c>
      <c r="G43" s="91">
        <v>2982</v>
      </c>
      <c r="H43" s="90">
        <v>62</v>
      </c>
      <c r="I43" s="124">
        <v>9625</v>
      </c>
      <c r="J43" s="124">
        <v>4661</v>
      </c>
      <c r="K43" s="91">
        <v>4964</v>
      </c>
      <c r="L43" s="90" t="s">
        <v>25</v>
      </c>
      <c r="M43" s="124">
        <v>781351</v>
      </c>
      <c r="N43" s="124">
        <v>371534</v>
      </c>
      <c r="O43" s="91">
        <v>409817</v>
      </c>
      <c r="P43" s="3"/>
    </row>
    <row r="44" spans="4:16" s="21" customFormat="1" ht="18" customHeight="1" x14ac:dyDescent="0.2">
      <c r="D44" s="90">
        <v>28</v>
      </c>
      <c r="E44" s="124">
        <v>6199</v>
      </c>
      <c r="F44" s="124">
        <v>3022</v>
      </c>
      <c r="G44" s="91">
        <v>3177</v>
      </c>
      <c r="H44" s="90">
        <v>63</v>
      </c>
      <c r="I44" s="124">
        <v>9793</v>
      </c>
      <c r="J44" s="124">
        <v>4742</v>
      </c>
      <c r="K44" s="91">
        <v>5051</v>
      </c>
      <c r="L44" s="90"/>
      <c r="M44" s="124"/>
      <c r="N44" s="124"/>
      <c r="O44" s="91"/>
      <c r="P44" s="3"/>
    </row>
    <row r="45" spans="4:16" s="21" customFormat="1" ht="18" customHeight="1" x14ac:dyDescent="0.2">
      <c r="D45" s="90">
        <v>29</v>
      </c>
      <c r="E45" s="124">
        <v>6098</v>
      </c>
      <c r="F45" s="124">
        <v>3075</v>
      </c>
      <c r="G45" s="91">
        <v>3023</v>
      </c>
      <c r="H45" s="90">
        <v>64</v>
      </c>
      <c r="I45" s="124">
        <v>9948</v>
      </c>
      <c r="J45" s="124">
        <v>4740</v>
      </c>
      <c r="K45" s="91">
        <v>5208</v>
      </c>
      <c r="L45" s="90" t="s">
        <v>83</v>
      </c>
      <c r="M45" s="124"/>
      <c r="N45" s="124"/>
      <c r="O45" s="91"/>
    </row>
    <row r="46" spans="4:16" s="21" customFormat="1" ht="18" customHeight="1" x14ac:dyDescent="0.2">
      <c r="D46" s="90" t="s">
        <v>27</v>
      </c>
      <c r="E46" s="124">
        <v>33514</v>
      </c>
      <c r="F46" s="124">
        <v>16903</v>
      </c>
      <c r="G46" s="91">
        <v>16611</v>
      </c>
      <c r="H46" s="90" t="s">
        <v>28</v>
      </c>
      <c r="I46" s="124">
        <v>52208</v>
      </c>
      <c r="J46" s="124">
        <v>24733</v>
      </c>
      <c r="K46" s="91">
        <v>27475</v>
      </c>
      <c r="L46" s="90" t="s">
        <v>26</v>
      </c>
      <c r="M46" s="124">
        <v>97135</v>
      </c>
      <c r="N46" s="124">
        <v>49798</v>
      </c>
      <c r="O46" s="91">
        <v>47337</v>
      </c>
    </row>
    <row r="47" spans="4:16" s="21" customFormat="1" ht="18" customHeight="1" x14ac:dyDescent="0.2">
      <c r="D47" s="90">
        <v>30</v>
      </c>
      <c r="E47" s="124">
        <v>6380</v>
      </c>
      <c r="F47" s="124">
        <v>3279</v>
      </c>
      <c r="G47" s="91">
        <v>3101</v>
      </c>
      <c r="H47" s="90">
        <v>65</v>
      </c>
      <c r="I47" s="124">
        <v>10203</v>
      </c>
      <c r="J47" s="124">
        <v>4855</v>
      </c>
      <c r="K47" s="91">
        <v>5348</v>
      </c>
      <c r="L47" s="90" t="s">
        <v>29</v>
      </c>
      <c r="M47" s="124">
        <v>421603</v>
      </c>
      <c r="N47" s="124">
        <v>208407</v>
      </c>
      <c r="O47" s="91">
        <v>213196</v>
      </c>
    </row>
    <row r="48" spans="4:16" s="21" customFormat="1" ht="18" customHeight="1" x14ac:dyDescent="0.2">
      <c r="D48" s="90">
        <v>31</v>
      </c>
      <c r="E48" s="124">
        <v>6563</v>
      </c>
      <c r="F48" s="124">
        <v>3278</v>
      </c>
      <c r="G48" s="91">
        <v>3285</v>
      </c>
      <c r="H48" s="90">
        <v>66</v>
      </c>
      <c r="I48" s="124">
        <v>10665</v>
      </c>
      <c r="J48" s="124">
        <v>5067</v>
      </c>
      <c r="K48" s="91">
        <v>5598</v>
      </c>
      <c r="L48" s="90" t="s">
        <v>30</v>
      </c>
      <c r="M48" s="124">
        <v>249052</v>
      </c>
      <c r="N48" s="124">
        <v>105690</v>
      </c>
      <c r="O48" s="91">
        <v>143362</v>
      </c>
      <c r="P48" s="3"/>
    </row>
    <row r="49" spans="4:16" s="21" customFormat="1" ht="18" customHeight="1" x14ac:dyDescent="0.2">
      <c r="D49" s="90">
        <v>32</v>
      </c>
      <c r="E49" s="124">
        <v>6649</v>
      </c>
      <c r="F49" s="124">
        <v>3359</v>
      </c>
      <c r="G49" s="91">
        <v>3290</v>
      </c>
      <c r="H49" s="90">
        <v>67</v>
      </c>
      <c r="I49" s="124">
        <v>10543</v>
      </c>
      <c r="J49" s="124">
        <v>5004</v>
      </c>
      <c r="K49" s="91">
        <v>5539</v>
      </c>
      <c r="L49" s="90"/>
      <c r="M49" s="124"/>
      <c r="N49" s="124"/>
      <c r="O49" s="91"/>
      <c r="P49" s="3"/>
    </row>
    <row r="50" spans="4:16" s="21" customFormat="1" ht="18" customHeight="1" x14ac:dyDescent="0.2">
      <c r="D50" s="90">
        <v>33</v>
      </c>
      <c r="E50" s="124">
        <v>6863</v>
      </c>
      <c r="F50" s="124">
        <v>3452</v>
      </c>
      <c r="G50" s="91">
        <v>3411</v>
      </c>
      <c r="H50" s="90">
        <v>68</v>
      </c>
      <c r="I50" s="124">
        <v>10045</v>
      </c>
      <c r="J50" s="124">
        <v>4731</v>
      </c>
      <c r="K50" s="91">
        <v>5314</v>
      </c>
      <c r="L50" s="90"/>
      <c r="M50" s="124"/>
      <c r="N50" s="124"/>
      <c r="O50" s="91"/>
      <c r="P50" s="3"/>
    </row>
    <row r="51" spans="4:16" s="21" customFormat="1" ht="18" customHeight="1" x14ac:dyDescent="0.2">
      <c r="D51" s="94">
        <v>34</v>
      </c>
      <c r="E51" s="125">
        <v>7059</v>
      </c>
      <c r="F51" s="125">
        <v>3535</v>
      </c>
      <c r="G51" s="93">
        <v>3524</v>
      </c>
      <c r="H51" s="94">
        <v>69</v>
      </c>
      <c r="I51" s="125">
        <v>10752</v>
      </c>
      <c r="J51" s="125">
        <v>5076</v>
      </c>
      <c r="K51" s="93">
        <v>5676</v>
      </c>
      <c r="L51" s="94"/>
      <c r="M51" s="125"/>
      <c r="N51" s="125"/>
      <c r="O51" s="93"/>
      <c r="P51" s="3"/>
    </row>
    <row r="52" spans="4:16" ht="11.15" customHeight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4:16" ht="11.15" customHeight="1" x14ac:dyDescent="0.2">
      <c r="D53" s="3"/>
      <c r="E53" s="3"/>
      <c r="F53" s="3"/>
      <c r="G53" s="3"/>
      <c r="H53" s="3"/>
      <c r="I53" s="3" t="s">
        <v>70</v>
      </c>
      <c r="J53" s="3"/>
      <c r="K53" s="3"/>
      <c r="L53" s="3"/>
      <c r="M53" s="3"/>
      <c r="N53" s="3"/>
      <c r="O53" s="3"/>
      <c r="P53" s="3"/>
    </row>
    <row r="54" spans="4:16" ht="11.15" customHeight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4:16" ht="11.15" customHeight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4:16" ht="11.15" customHeight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4:16" ht="11.15" customHeight="1" x14ac:dyDescent="0.2">
      <c r="D57" s="3"/>
      <c r="E57" s="3"/>
      <c r="F57" s="3"/>
      <c r="G57" s="3"/>
      <c r="H57" s="3" t="s">
        <v>0</v>
      </c>
      <c r="I57" s="3"/>
      <c r="J57" s="3"/>
      <c r="K57" s="3"/>
      <c r="L57" s="3"/>
      <c r="M57" s="3"/>
      <c r="N57" s="3"/>
      <c r="O57" s="3"/>
      <c r="P57" s="3"/>
    </row>
    <row r="58" spans="4:16" ht="11.15" customHeight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4:16" ht="11.15" customHeight="1" x14ac:dyDescent="0.2">
      <c r="D59" s="3"/>
      <c r="E59" s="3"/>
      <c r="F59" s="3"/>
      <c r="G59" s="3"/>
      <c r="H59" s="3" t="s">
        <v>0</v>
      </c>
      <c r="I59" s="3"/>
      <c r="J59" s="3"/>
      <c r="K59" s="3"/>
      <c r="L59" s="3"/>
      <c r="M59" s="3"/>
      <c r="N59" s="3"/>
      <c r="O59" s="3"/>
      <c r="P59" s="3"/>
    </row>
    <row r="60" spans="4:16" ht="11.15" customHeight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4:16" ht="11.15" customHeight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4:16" ht="11.15" customHeight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4:16" ht="11.15" customHeight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4:16" ht="11.15" customHeight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16" ht="11.15" customHeight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16" ht="11.15" customHeight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4:16" ht="11.15" customHeight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4:16" ht="11.15" customHeight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4:16" ht="11.15" customHeight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4:16" ht="11.15" customHeight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4:16" ht="11.15" customHeight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4:16" ht="11.15" customHeight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4:16" ht="11.15" customHeight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4:16" ht="11.15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4:16" ht="11.15" customHeight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4:16" ht="11.15" customHeight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4:16" ht="11.15" customHeight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4:16" ht="11.15" customHeight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4:16" ht="11.15" customHeight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4:16" ht="11.15" customHeight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4:16" ht="11.15" customHeight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4:16" ht="11.15" customHeight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4:16" ht="11.15" customHeight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4:16" ht="11.15" customHeight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4:16" ht="11.15" customHeight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4:16" ht="11.15" customHeight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4:16" ht="11.15" customHeight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4:16" ht="11.15" customHeight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4:16" ht="11.15" customHeight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4:16" ht="11.15" customHeight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4:16" ht="11.15" customHeight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4:16" ht="11.15" customHeight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4:16" ht="11.15" customHeight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4:16" ht="11.15" customHeight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4:16" ht="11.15" customHeight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4:16" ht="11.15" customHeight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4:15" ht="11.15" customHeight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4:15" ht="11.15" customHeight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4:15" ht="11.15" customHeight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4:15" ht="11.15" customHeight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4:15" ht="11.15" customHeight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4:15" ht="11.15" customHeight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4:15" ht="11.15" customHeight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4:15" ht="11.15" customHeight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4:15" ht="11.15" customHeight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4:15" ht="11.15" customHeight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4:15" ht="11.15" customHeight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4:15" ht="11.15" customHeight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4:15" ht="11.15" customHeight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4:15" ht="11.15" customHeight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4:15" ht="11.15" customHeight="1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4:15" ht="11.15" customHeight="1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4:15" ht="11.15" customHeight="1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4:15" ht="11.15" customHeight="1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4:15" ht="11.15" customHeight="1" x14ac:dyDescent="0.2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4:15" ht="11.15" customHeight="1" x14ac:dyDescent="0.2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4:15" ht="11.15" customHeight="1" x14ac:dyDescent="0.2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4:15" ht="11.15" customHeight="1" x14ac:dyDescent="0.2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4:15" ht="11.15" customHeight="1" x14ac:dyDescent="0.2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4:15" ht="11.15" customHeight="1" x14ac:dyDescent="0.2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4:15" ht="11.15" customHeight="1" x14ac:dyDescent="0.2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4:15" ht="11.15" customHeight="1" x14ac:dyDescent="0.2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4:15" ht="11.15" customHeight="1" x14ac:dyDescent="0.2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4:15" ht="11.15" customHeight="1" x14ac:dyDescent="0.2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4:15" ht="11.15" customHeight="1" x14ac:dyDescent="0.2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4:15" ht="11.15" customHeight="1" x14ac:dyDescent="0.2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4:15" ht="11.15" customHeight="1" x14ac:dyDescent="0.2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4:15" ht="11.15" customHeight="1" x14ac:dyDescent="0.2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4:15" ht="11.15" customHeight="1" x14ac:dyDescent="0.2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4:15" ht="11.15" customHeight="1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4:15" ht="11.15" customHeight="1" x14ac:dyDescent="0.2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4:15" ht="11.15" customHeight="1" x14ac:dyDescent="0.2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4:15" ht="11.15" customHeight="1" x14ac:dyDescent="0.2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4:15" ht="11.15" customHeight="1" x14ac:dyDescent="0.2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4:15" ht="11.15" customHeight="1" x14ac:dyDescent="0.2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4:15" ht="11.15" customHeight="1" x14ac:dyDescent="0.2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4:15" ht="11.15" customHeight="1" x14ac:dyDescent="0.2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4:15" ht="11.15" customHeight="1" x14ac:dyDescent="0.2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4:15" ht="11.15" customHeight="1" x14ac:dyDescent="0.2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4:15" ht="11.15" customHeight="1" x14ac:dyDescent="0.2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4:15" ht="11.15" customHeight="1" x14ac:dyDescent="0.2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4:15" ht="11.15" customHeight="1" x14ac:dyDescent="0.2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4:15" ht="11.15" customHeight="1" x14ac:dyDescent="0.2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4:15" ht="11.15" customHeight="1" x14ac:dyDescent="0.2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4:15" ht="11.15" customHeight="1" x14ac:dyDescent="0.2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4:15" ht="11.15" customHeight="1" x14ac:dyDescent="0.2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4:15" ht="11.15" customHeight="1" x14ac:dyDescent="0.2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4:15" ht="11.15" customHeight="1" x14ac:dyDescent="0.2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4:15" ht="11.15" customHeight="1" x14ac:dyDescent="0.2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4:15" ht="11.15" customHeight="1" x14ac:dyDescent="0.2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4:15" ht="11.15" customHeight="1" x14ac:dyDescent="0.2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4:15" ht="11.15" customHeight="1" x14ac:dyDescent="0.2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4:15" ht="11.15" customHeight="1" x14ac:dyDescent="0.2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4:15" ht="11.15" customHeight="1" x14ac:dyDescent="0.2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4:15" ht="11.15" customHeight="1" x14ac:dyDescent="0.2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4:15" ht="11.15" customHeight="1" x14ac:dyDescent="0.2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4:15" ht="11.15" customHeight="1" x14ac:dyDescent="0.2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4:15" ht="11.15" customHeight="1" x14ac:dyDescent="0.2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4:15" ht="11.15" customHeight="1" x14ac:dyDescent="0.2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4:15" ht="11.15" customHeight="1" x14ac:dyDescent="0.2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4:15" ht="11.15" customHeight="1" x14ac:dyDescent="0.2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4:15" ht="11.15" customHeight="1" x14ac:dyDescent="0.2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4:15" ht="11.15" customHeight="1" x14ac:dyDescent="0.2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4:15" ht="11.15" customHeight="1" x14ac:dyDescent="0.2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4:15" ht="11.15" customHeight="1" x14ac:dyDescent="0.2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4:15" ht="11.15" customHeight="1" x14ac:dyDescent="0.2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4:15" ht="11.15" customHeight="1" x14ac:dyDescent="0.2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4:15" ht="11.15" customHeight="1" x14ac:dyDescent="0.2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4:15" ht="11.15" customHeight="1" x14ac:dyDescent="0.2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4:15" ht="11.15" customHeight="1" x14ac:dyDescent="0.2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4:15" ht="11.15" customHeight="1" x14ac:dyDescent="0.2"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4:15" ht="11.15" customHeight="1" x14ac:dyDescent="0.2"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4:15" ht="11.15" customHeight="1" x14ac:dyDescent="0.2"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4:15" ht="11.15" customHeight="1" x14ac:dyDescent="0.2"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4:15" ht="11.15" customHeight="1" x14ac:dyDescent="0.2"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4:15" ht="11.15" customHeight="1" x14ac:dyDescent="0.2"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4:15" ht="11.15" customHeight="1" x14ac:dyDescent="0.2"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4:15" ht="11.15" customHeight="1" x14ac:dyDescent="0.2"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4:15" ht="11.15" customHeight="1" x14ac:dyDescent="0.2"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4:15" ht="11.15" customHeight="1" x14ac:dyDescent="0.2"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4:15" ht="11.15" customHeight="1" x14ac:dyDescent="0.2"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4:15" ht="11.15" customHeight="1" x14ac:dyDescent="0.2"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4:15" ht="11.15" customHeight="1" x14ac:dyDescent="0.2"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4:15" ht="11.15" customHeight="1" x14ac:dyDescent="0.2"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4:15" ht="11.15" customHeight="1" x14ac:dyDescent="0.2"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4:15" ht="11.15" customHeight="1" x14ac:dyDescent="0.2"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4:15" ht="11.15" customHeight="1" x14ac:dyDescent="0.2"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4:15" ht="11.15" customHeight="1" x14ac:dyDescent="0.2"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4:15" ht="11.15" customHeight="1" x14ac:dyDescent="0.2"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4:15" ht="11.15" customHeight="1" x14ac:dyDescent="0.2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4:15" ht="11.15" customHeight="1" x14ac:dyDescent="0.2"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4:15" ht="11.15" customHeight="1" x14ac:dyDescent="0.2"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4:15" ht="11.15" customHeight="1" x14ac:dyDescent="0.2"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4:15" ht="11.15" customHeight="1" x14ac:dyDescent="0.2"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4:15" ht="11.15" customHeight="1" x14ac:dyDescent="0.2"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4:15" ht="11.15" customHeight="1" x14ac:dyDescent="0.2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4:15" ht="11.15" customHeight="1" x14ac:dyDescent="0.2"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4:15" ht="11.15" customHeight="1" x14ac:dyDescent="0.2"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4:15" ht="11.15" customHeight="1" x14ac:dyDescent="0.2"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4:15" ht="11.15" customHeight="1" x14ac:dyDescent="0.2"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4:15" ht="11.15" customHeight="1" x14ac:dyDescent="0.2"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4:15" ht="11.15" customHeight="1" x14ac:dyDescent="0.2"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4:15" ht="11.15" customHeight="1" x14ac:dyDescent="0.2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4:15" ht="11.15" customHeight="1" x14ac:dyDescent="0.2"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4:15" ht="11.15" customHeight="1" x14ac:dyDescent="0.2"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4:15" ht="11.15" customHeight="1" x14ac:dyDescent="0.2"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4:15" ht="11.15" customHeight="1" x14ac:dyDescent="0.2"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4:15" ht="11.15" customHeight="1" x14ac:dyDescent="0.2"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4:15" ht="11.15" customHeight="1" x14ac:dyDescent="0.2"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4:15" ht="11.15" customHeight="1" x14ac:dyDescent="0.2"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4:15" ht="11.15" customHeight="1" x14ac:dyDescent="0.2"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4:15" ht="11.15" customHeight="1" x14ac:dyDescent="0.2"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4:15" ht="11.15" customHeight="1" x14ac:dyDescent="0.2"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4:15" ht="11.15" customHeight="1" x14ac:dyDescent="0.2"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4:15" ht="11.15" customHeight="1" x14ac:dyDescent="0.2"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4:15" ht="11.15" customHeight="1" x14ac:dyDescent="0.2"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4:15" ht="11.15" customHeight="1" x14ac:dyDescent="0.2"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4:15" ht="11.15" customHeight="1" x14ac:dyDescent="0.2"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4:15" ht="11.15" customHeight="1" x14ac:dyDescent="0.2"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4:15" ht="11.15" customHeight="1" x14ac:dyDescent="0.2"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4:15" ht="11.15" customHeight="1" x14ac:dyDescent="0.2"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4:15" ht="11.15" customHeight="1" x14ac:dyDescent="0.2"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4:15" ht="11.15" customHeight="1" x14ac:dyDescent="0.2"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4:15" ht="11.15" customHeight="1" x14ac:dyDescent="0.2"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4:15" ht="11.15" customHeight="1" x14ac:dyDescent="0.2"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4:15" ht="11.15" customHeight="1" x14ac:dyDescent="0.2"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</sheetData>
  <phoneticPr fontId="4"/>
  <printOptions horizontalCentered="1" gridLinesSet="0"/>
  <pageMargins left="0.39370078740157483" right="0.39370078740157483" top="0.78740157480314965" bottom="0.39370078740157483" header="0.19685039370078741" footer="0.23622047244094491"/>
  <pageSetup paperSize="9" scale="80" orientation="portrait" r:id="rId1"/>
  <headerFooter alignWithMargins="0"/>
  <ignoredErrors>
    <ignoredError sqref="B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2:J20"/>
  <sheetViews>
    <sheetView zoomScaleNormal="100" workbookViewId="0">
      <selection activeCell="G7" sqref="G7:G9"/>
    </sheetView>
  </sheetViews>
  <sheetFormatPr defaultColWidth="9" defaultRowHeight="13" x14ac:dyDescent="0.2"/>
  <cols>
    <col min="1" max="1" width="2.90625" style="43" customWidth="1"/>
    <col min="2" max="3" width="2.453125" style="43" customWidth="1"/>
    <col min="4" max="4" width="9.6328125" style="43" customWidth="1"/>
    <col min="5" max="6" width="9.90625" style="43" bestFit="1" customWidth="1"/>
    <col min="7" max="7" width="9.90625" style="43" customWidth="1"/>
    <col min="8" max="8" width="9" style="43"/>
    <col min="9" max="9" width="10.6328125" style="43" customWidth="1"/>
    <col min="10" max="10" width="9.08984375" style="43" bestFit="1" customWidth="1"/>
    <col min="11" max="16384" width="9" style="43"/>
  </cols>
  <sheetData>
    <row r="2" spans="1:10" x14ac:dyDescent="0.2">
      <c r="B2" s="43" t="s">
        <v>82</v>
      </c>
    </row>
    <row r="3" spans="1:10" s="45" customFormat="1" ht="18.75" customHeight="1" x14ac:dyDescent="0.2">
      <c r="A3" s="155" t="s">
        <v>74</v>
      </c>
      <c r="B3" s="156"/>
      <c r="C3" s="156"/>
      <c r="D3" s="157"/>
      <c r="E3" s="103"/>
      <c r="F3" s="103"/>
      <c r="G3" s="103"/>
      <c r="H3" s="44"/>
    </row>
    <row r="4" spans="1:10" ht="18.75" customHeight="1" x14ac:dyDescent="0.2">
      <c r="A4" s="158"/>
      <c r="B4" s="159"/>
      <c r="C4" s="159"/>
      <c r="D4" s="160"/>
      <c r="E4" s="46" t="s">
        <v>96</v>
      </c>
      <c r="F4" s="104" t="s">
        <v>97</v>
      </c>
      <c r="G4" s="104" t="s">
        <v>98</v>
      </c>
      <c r="H4" s="78"/>
      <c r="I4" s="47" t="s">
        <v>60</v>
      </c>
      <c r="J4" s="48" t="s">
        <v>61</v>
      </c>
    </row>
    <row r="5" spans="1:10" ht="18.75" customHeight="1" x14ac:dyDescent="0.2">
      <c r="A5" s="105"/>
      <c r="B5" s="49"/>
      <c r="C5" s="49"/>
      <c r="D5" s="50"/>
      <c r="E5" s="52" t="s">
        <v>63</v>
      </c>
      <c r="F5" s="51" t="s">
        <v>63</v>
      </c>
      <c r="G5" s="51" t="s">
        <v>75</v>
      </c>
      <c r="H5" s="79"/>
      <c r="I5" s="51" t="s">
        <v>75</v>
      </c>
      <c r="J5" s="53" t="s">
        <v>76</v>
      </c>
    </row>
    <row r="6" spans="1:10" ht="18.75" customHeight="1" x14ac:dyDescent="0.2">
      <c r="A6" s="105" t="s">
        <v>77</v>
      </c>
      <c r="B6" s="49"/>
      <c r="C6" s="49"/>
      <c r="D6" s="50"/>
      <c r="E6" s="54">
        <v>794385</v>
      </c>
      <c r="F6" s="106">
        <v>787675</v>
      </c>
      <c r="G6" s="106">
        <v>781351</v>
      </c>
      <c r="H6" s="80"/>
      <c r="I6" s="73">
        <f>G6-F6</f>
        <v>-6324</v>
      </c>
      <c r="J6" s="74">
        <f>I6/F6*100</f>
        <v>-0.80286920366902592</v>
      </c>
    </row>
    <row r="7" spans="1:10" ht="18.75" customHeight="1" x14ac:dyDescent="0.2">
      <c r="A7" s="105"/>
      <c r="B7" s="153" t="s">
        <v>78</v>
      </c>
      <c r="C7" s="153"/>
      <c r="D7" s="154"/>
      <c r="E7" s="54">
        <v>102215</v>
      </c>
      <c r="F7" s="106">
        <v>99711</v>
      </c>
      <c r="G7" s="106">
        <v>97135</v>
      </c>
      <c r="H7" s="80"/>
      <c r="I7" s="73">
        <f>G7-F7</f>
        <v>-2576</v>
      </c>
      <c r="J7" s="74">
        <f>I7/F7*100</f>
        <v>-2.5834662173681942</v>
      </c>
    </row>
    <row r="8" spans="1:10" ht="18.75" customHeight="1" x14ac:dyDescent="0.2">
      <c r="A8" s="105"/>
      <c r="B8" s="153" t="s">
        <v>79</v>
      </c>
      <c r="C8" s="153"/>
      <c r="D8" s="154"/>
      <c r="E8" s="54">
        <v>429870</v>
      </c>
      <c r="F8" s="106">
        <v>425268</v>
      </c>
      <c r="G8" s="106">
        <v>421603</v>
      </c>
      <c r="H8" s="80"/>
      <c r="I8" s="73">
        <f>G8-F8</f>
        <v>-3665</v>
      </c>
      <c r="J8" s="74">
        <f>I8/F8*100</f>
        <v>-0.86180949424833286</v>
      </c>
    </row>
    <row r="9" spans="1:10" ht="18.75" customHeight="1" x14ac:dyDescent="0.2">
      <c r="A9" s="105"/>
      <c r="B9" s="153" t="s">
        <v>80</v>
      </c>
      <c r="C9" s="153"/>
      <c r="D9" s="154"/>
      <c r="E9" s="54">
        <v>248829</v>
      </c>
      <c r="F9" s="106">
        <v>249135</v>
      </c>
      <c r="G9" s="106">
        <v>249052</v>
      </c>
      <c r="H9" s="80"/>
      <c r="I9" s="73">
        <f>G9-F9</f>
        <v>-83</v>
      </c>
      <c r="J9" s="74">
        <f>I9/F9*100</f>
        <v>-3.3315270837096352E-2</v>
      </c>
    </row>
    <row r="10" spans="1:10" ht="17.25" customHeight="1" x14ac:dyDescent="0.2">
      <c r="A10" s="55"/>
      <c r="B10" s="56"/>
      <c r="C10" s="56"/>
      <c r="D10" s="56"/>
      <c r="E10" s="81">
        <f>E7/(E7+E8+E9)*100</f>
        <v>13.089149381365939</v>
      </c>
      <c r="F10" s="81">
        <f>F7/(F7+F8+F9)*100</f>
        <v>12.880660987916508</v>
      </c>
      <c r="G10" s="81">
        <f>G7/(G7+G8+G9)*100</f>
        <v>12.65124578335222</v>
      </c>
      <c r="H10" s="44"/>
    </row>
    <row r="11" spans="1:10" ht="17.25" customHeight="1" x14ac:dyDescent="0.2">
      <c r="E11" s="81">
        <f>E8/(E7+E8+E9)*100</f>
        <v>55.047034628653094</v>
      </c>
      <c r="F11" s="81">
        <f>F8/(F7+F8+F9)*100</f>
        <v>54.936094683728754</v>
      </c>
      <c r="G11" s="81">
        <f>G8/(G7+G8+G9)*100</f>
        <v>54.911238750179081</v>
      </c>
    </row>
    <row r="12" spans="1:10" ht="17.25" customHeight="1" x14ac:dyDescent="0.2">
      <c r="E12" s="81">
        <f>E9/(E7+E8+E9)*100</f>
        <v>31.863815989980971</v>
      </c>
      <c r="F12" s="81">
        <f>F9/(F7+F8+F9)*100</f>
        <v>32.183244328354739</v>
      </c>
      <c r="G12" s="81">
        <f>G9/(G7+G8+G9)*100</f>
        <v>32.437515466468696</v>
      </c>
    </row>
    <row r="20" spans="7:7" x14ac:dyDescent="0.2">
      <c r="G20" s="116"/>
    </row>
  </sheetData>
  <mergeCells count="4">
    <mergeCell ref="B9:D9"/>
    <mergeCell ref="A3:D4"/>
    <mergeCell ref="B7:D7"/>
    <mergeCell ref="B8:D8"/>
  </mergeCells>
  <phoneticPr fontId="2"/>
  <pageMargins left="0.74803149606299213" right="0.74803149606299213" top="0.98425196850393704" bottom="0.98425196850393704" header="0.51181102362204722" footer="0.51181102362204722"/>
  <pageSetup paperSize="9" scale="115" orientation="portrait" r:id="rId1"/>
  <headerFooter alignWithMargins="0"/>
  <colBreaks count="1" manualBreakCount="1">
    <brk id="10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K36"/>
  <sheetViews>
    <sheetView workbookViewId="0">
      <selection activeCell="N21" sqref="N21"/>
    </sheetView>
  </sheetViews>
  <sheetFormatPr defaultColWidth="9" defaultRowHeight="13" x14ac:dyDescent="0.2"/>
  <cols>
    <col min="1" max="1" width="9.36328125" style="57" customWidth="1"/>
    <col min="2" max="2" width="10.453125" style="57" bestFit="1" customWidth="1"/>
    <col min="3" max="3" width="9.08984375" style="57" bestFit="1" customWidth="1"/>
    <col min="4" max="4" width="3.36328125" style="57" customWidth="1"/>
    <col min="5" max="5" width="9.36328125" style="57" customWidth="1"/>
    <col min="6" max="7" width="9" style="57"/>
    <col min="8" max="8" width="3" style="57" customWidth="1"/>
    <col min="9" max="16384" width="9" style="57"/>
  </cols>
  <sheetData>
    <row r="1" spans="1:11" x14ac:dyDescent="0.2">
      <c r="A1" s="57" t="s">
        <v>89</v>
      </c>
      <c r="F1" s="115" t="s">
        <v>88</v>
      </c>
    </row>
    <row r="2" spans="1:11" x14ac:dyDescent="0.2">
      <c r="A2" s="57" t="s">
        <v>81</v>
      </c>
    </row>
    <row r="3" spans="1:11" x14ac:dyDescent="0.2">
      <c r="A3" s="58" t="s">
        <v>101</v>
      </c>
      <c r="B3" s="59"/>
      <c r="C3" s="60">
        <f>SUM(B6:B27)</f>
        <v>781351</v>
      </c>
      <c r="E3" s="57" t="s">
        <v>58</v>
      </c>
      <c r="I3" s="57" t="s">
        <v>59</v>
      </c>
    </row>
    <row r="4" spans="1:11" x14ac:dyDescent="0.2">
      <c r="C4" s="76"/>
    </row>
    <row r="5" spans="1:11" x14ac:dyDescent="0.2">
      <c r="A5" s="61" t="s">
        <v>1</v>
      </c>
      <c r="B5" s="61" t="s">
        <v>2</v>
      </c>
      <c r="C5" s="62" t="s">
        <v>31</v>
      </c>
      <c r="D5" s="63"/>
      <c r="E5" s="64" t="s">
        <v>1</v>
      </c>
      <c r="F5" s="64" t="s">
        <v>2</v>
      </c>
      <c r="G5" s="62" t="s">
        <v>31</v>
      </c>
      <c r="I5" s="61" t="s">
        <v>1</v>
      </c>
      <c r="J5" s="61" t="s">
        <v>2</v>
      </c>
      <c r="K5" s="61" t="s">
        <v>31</v>
      </c>
    </row>
    <row r="6" spans="1:11" x14ac:dyDescent="0.2">
      <c r="A6" s="61" t="s">
        <v>5</v>
      </c>
      <c r="B6" s="60">
        <v>27016</v>
      </c>
      <c r="C6" s="65">
        <f>B6/C3*100</f>
        <v>3.4576010013425464</v>
      </c>
      <c r="E6" s="61" t="s">
        <v>7</v>
      </c>
      <c r="F6" s="60">
        <v>58433</v>
      </c>
      <c r="G6" s="65">
        <v>7.4784571850551167</v>
      </c>
      <c r="I6" s="61" t="s">
        <v>15</v>
      </c>
      <c r="J6" s="66">
        <v>52601</v>
      </c>
      <c r="K6" s="67">
        <v>6.7320576795831837</v>
      </c>
    </row>
    <row r="7" spans="1:11" x14ac:dyDescent="0.2">
      <c r="A7" s="61" t="s">
        <v>8</v>
      </c>
      <c r="B7" s="60">
        <v>32898</v>
      </c>
      <c r="C7" s="65">
        <f>B7/C3*100</f>
        <v>4.2103996795294307</v>
      </c>
      <c r="E7" s="61" t="s">
        <v>10</v>
      </c>
      <c r="F7" s="60">
        <v>53982</v>
      </c>
      <c r="G7" s="65">
        <v>6.9088028299701412</v>
      </c>
      <c r="I7" s="61" t="s">
        <v>12</v>
      </c>
      <c r="J7" s="66">
        <v>50293</v>
      </c>
      <c r="K7" s="67">
        <v>6.4366718670610261</v>
      </c>
    </row>
    <row r="8" spans="1:11" x14ac:dyDescent="0.2">
      <c r="A8" s="61" t="s">
        <v>11</v>
      </c>
      <c r="B8" s="60">
        <v>37221</v>
      </c>
      <c r="C8" s="65">
        <f>B8/C3*100</f>
        <v>4.7636721524641299</v>
      </c>
      <c r="E8" s="61" t="s">
        <v>15</v>
      </c>
      <c r="F8" s="60">
        <v>52601</v>
      </c>
      <c r="G8" s="65">
        <v>6.7320576795831837</v>
      </c>
      <c r="I8" s="61" t="s">
        <v>21</v>
      </c>
      <c r="J8" s="66">
        <v>48579</v>
      </c>
      <c r="K8" s="67">
        <v>6.2173082263924924</v>
      </c>
    </row>
    <row r="9" spans="1:11" x14ac:dyDescent="0.2">
      <c r="A9" s="61" t="s">
        <v>14</v>
      </c>
      <c r="B9" s="60">
        <v>38453</v>
      </c>
      <c r="C9" s="65">
        <f>B9/C3*100</f>
        <v>4.9213477681605315</v>
      </c>
      <c r="E9" s="61" t="s">
        <v>28</v>
      </c>
      <c r="F9" s="60">
        <v>52208</v>
      </c>
      <c r="G9" s="65">
        <v>6.6817601820436652</v>
      </c>
      <c r="I9" s="61" t="s">
        <v>18</v>
      </c>
      <c r="J9" s="66">
        <v>47448</v>
      </c>
      <c r="K9" s="67">
        <v>6.0725589395802908</v>
      </c>
    </row>
    <row r="10" spans="1:11" x14ac:dyDescent="0.2">
      <c r="A10" s="61" t="s">
        <v>17</v>
      </c>
      <c r="B10" s="60">
        <v>36340</v>
      </c>
      <c r="C10" s="65">
        <f>B10/C3*100</f>
        <v>4.650918729226686</v>
      </c>
      <c r="E10" s="61" t="s">
        <v>12</v>
      </c>
      <c r="F10" s="60">
        <v>50293</v>
      </c>
      <c r="G10" s="65">
        <v>6.4366718670610261</v>
      </c>
      <c r="I10" s="61" t="s">
        <v>9</v>
      </c>
      <c r="J10" s="66">
        <v>45683</v>
      </c>
      <c r="K10" s="67">
        <v>5.846668142742506</v>
      </c>
    </row>
    <row r="11" spans="1:11" x14ac:dyDescent="0.2">
      <c r="A11" s="61" t="s">
        <v>20</v>
      </c>
      <c r="B11" s="60">
        <v>30120</v>
      </c>
      <c r="C11" s="65">
        <f>B11/C3*100</f>
        <v>3.8548616434867302</v>
      </c>
      <c r="E11" s="61" t="s">
        <v>21</v>
      </c>
      <c r="F11" s="60">
        <v>48579</v>
      </c>
      <c r="G11" s="65">
        <v>6.2173082263924924</v>
      </c>
      <c r="I11" s="61" t="s">
        <v>6</v>
      </c>
      <c r="J11" s="66">
        <v>38572</v>
      </c>
      <c r="K11" s="67">
        <v>4.9365777992221167</v>
      </c>
    </row>
    <row r="12" spans="1:11" x14ac:dyDescent="0.2">
      <c r="A12" s="61" t="s">
        <v>27</v>
      </c>
      <c r="B12" s="60">
        <v>33514</v>
      </c>
      <c r="C12" s="65">
        <f>B12/C3*100</f>
        <v>4.2892374873776316</v>
      </c>
      <c r="E12" s="61" t="s">
        <v>18</v>
      </c>
      <c r="F12" s="60">
        <v>47448</v>
      </c>
      <c r="G12" s="65">
        <v>6.0725589395802908</v>
      </c>
      <c r="I12" s="61" t="s">
        <v>14</v>
      </c>
      <c r="J12" s="66">
        <v>38453</v>
      </c>
      <c r="K12" s="67">
        <v>4.9213477681605315</v>
      </c>
    </row>
    <row r="13" spans="1:11" x14ac:dyDescent="0.2">
      <c r="A13" s="61" t="s">
        <v>6</v>
      </c>
      <c r="B13" s="60">
        <v>38572</v>
      </c>
      <c r="C13" s="65">
        <f>B13/C3*100</f>
        <v>4.9365777992221167</v>
      </c>
      <c r="E13" s="61" t="s">
        <v>9</v>
      </c>
      <c r="F13" s="60">
        <v>45683</v>
      </c>
      <c r="G13" s="65">
        <v>5.846668142742506</v>
      </c>
      <c r="I13" s="61" t="s">
        <v>11</v>
      </c>
      <c r="J13" s="66">
        <v>37221</v>
      </c>
      <c r="K13" s="67">
        <v>4.7636721524641299</v>
      </c>
    </row>
    <row r="14" spans="1:11" x14ac:dyDescent="0.2">
      <c r="A14" s="61" t="s">
        <v>9</v>
      </c>
      <c r="B14" s="60">
        <v>45683</v>
      </c>
      <c r="C14" s="65">
        <f>B14/C3*100</f>
        <v>5.846668142742506</v>
      </c>
      <c r="E14" s="61" t="s">
        <v>6</v>
      </c>
      <c r="F14" s="60">
        <v>38572</v>
      </c>
      <c r="G14" s="65">
        <v>4.9365777992221167</v>
      </c>
      <c r="I14" s="61" t="s">
        <v>17</v>
      </c>
      <c r="J14" s="66">
        <v>36340</v>
      </c>
      <c r="K14" s="67">
        <v>4.650918729226686</v>
      </c>
    </row>
    <row r="15" spans="1:11" x14ac:dyDescent="0.2">
      <c r="A15" s="61" t="s">
        <v>12</v>
      </c>
      <c r="B15" s="60">
        <v>50293</v>
      </c>
      <c r="C15" s="65">
        <f>B15/C3*100</f>
        <v>6.4366718670610261</v>
      </c>
      <c r="E15" s="61" t="s">
        <v>14</v>
      </c>
      <c r="F15" s="60">
        <v>38453</v>
      </c>
      <c r="G15" s="65">
        <v>4.9213477681605315</v>
      </c>
      <c r="I15" s="61" t="s">
        <v>27</v>
      </c>
      <c r="J15" s="66">
        <v>33514</v>
      </c>
      <c r="K15" s="67">
        <v>4.2892374873776316</v>
      </c>
    </row>
    <row r="16" spans="1:11" x14ac:dyDescent="0.2">
      <c r="A16" s="61" t="s">
        <v>15</v>
      </c>
      <c r="B16" s="60">
        <v>52601</v>
      </c>
      <c r="C16" s="65">
        <f>B16/C3*100</f>
        <v>6.7320576795831837</v>
      </c>
      <c r="E16" s="61" t="s">
        <v>11</v>
      </c>
      <c r="F16" s="60">
        <v>37221</v>
      </c>
      <c r="G16" s="65">
        <v>4.7636721524641299</v>
      </c>
      <c r="I16" s="61" t="s">
        <v>8</v>
      </c>
      <c r="J16" s="66">
        <v>32898</v>
      </c>
      <c r="K16" s="67">
        <v>4.2103996795294307</v>
      </c>
    </row>
    <row r="17" spans="1:11" x14ac:dyDescent="0.2">
      <c r="A17" s="61" t="s">
        <v>18</v>
      </c>
      <c r="B17" s="60">
        <v>47448</v>
      </c>
      <c r="C17" s="65">
        <f>B17/C3*100</f>
        <v>6.0725589395802908</v>
      </c>
      <c r="E17" s="61" t="s">
        <v>17</v>
      </c>
      <c r="F17" s="60">
        <v>36340</v>
      </c>
      <c r="G17" s="65">
        <v>4.650918729226686</v>
      </c>
      <c r="I17" s="61" t="s">
        <v>20</v>
      </c>
      <c r="J17" s="66">
        <v>30120</v>
      </c>
      <c r="K17" s="67">
        <v>3.8548616434867302</v>
      </c>
    </row>
    <row r="18" spans="1:11" x14ac:dyDescent="0.2">
      <c r="A18" s="61" t="s">
        <v>21</v>
      </c>
      <c r="B18" s="60">
        <v>48579</v>
      </c>
      <c r="C18" s="65">
        <f>B18/C3*100</f>
        <v>6.2173082263924924</v>
      </c>
      <c r="E18" s="61" t="s">
        <v>13</v>
      </c>
      <c r="F18" s="60">
        <v>35963</v>
      </c>
      <c r="G18" s="65">
        <v>4.6026689669559522</v>
      </c>
      <c r="I18" s="61" t="s">
        <v>5</v>
      </c>
      <c r="J18" s="66">
        <v>27016</v>
      </c>
      <c r="K18" s="67">
        <v>3.4576010013425464</v>
      </c>
    </row>
    <row r="19" spans="1:11" x14ac:dyDescent="0.2">
      <c r="A19" s="61" t="s">
        <v>28</v>
      </c>
      <c r="B19" s="60">
        <v>52208</v>
      </c>
      <c r="C19" s="65">
        <f>B19/C3*100</f>
        <v>6.6817601820436652</v>
      </c>
      <c r="E19" s="61" t="s">
        <v>27</v>
      </c>
      <c r="F19" s="60">
        <v>33514</v>
      </c>
      <c r="G19" s="65">
        <v>4.2892374873776316</v>
      </c>
    </row>
    <row r="20" spans="1:11" x14ac:dyDescent="0.2">
      <c r="A20" s="61" t="s">
        <v>7</v>
      </c>
      <c r="B20" s="60">
        <v>58433</v>
      </c>
      <c r="C20" s="65">
        <f>B20/C3*100</f>
        <v>7.4784571850551167</v>
      </c>
      <c r="E20" s="61" t="s">
        <v>8</v>
      </c>
      <c r="F20" s="60">
        <v>32898</v>
      </c>
      <c r="G20" s="65">
        <v>4.2103996795294307</v>
      </c>
    </row>
    <row r="21" spans="1:11" x14ac:dyDescent="0.2">
      <c r="A21" s="61" t="s">
        <v>10</v>
      </c>
      <c r="B21" s="60">
        <v>53982</v>
      </c>
      <c r="C21" s="65">
        <f>B21/C3*100</f>
        <v>6.9088028299701412</v>
      </c>
      <c r="E21" s="61" t="s">
        <v>20</v>
      </c>
      <c r="F21" s="60">
        <v>30120</v>
      </c>
      <c r="G21" s="65">
        <v>3.8548616434867302</v>
      </c>
    </row>
    <row r="22" spans="1:11" x14ac:dyDescent="0.2">
      <c r="A22" s="61" t="s">
        <v>13</v>
      </c>
      <c r="B22" s="60">
        <v>35963</v>
      </c>
      <c r="C22" s="65">
        <f>B22/C3*100</f>
        <v>4.6026689669559522</v>
      </c>
      <c r="E22" s="61" t="s">
        <v>5</v>
      </c>
      <c r="F22" s="60">
        <v>27016</v>
      </c>
      <c r="G22" s="65">
        <v>3.4576010013425464</v>
      </c>
    </row>
    <row r="23" spans="1:11" x14ac:dyDescent="0.2">
      <c r="A23" s="61" t="s">
        <v>16</v>
      </c>
      <c r="B23" s="60">
        <v>26330</v>
      </c>
      <c r="C23" s="65">
        <f>B23/C3*100</f>
        <v>3.3698043516934133</v>
      </c>
      <c r="E23" s="61" t="s">
        <v>16</v>
      </c>
      <c r="F23" s="60">
        <v>26330</v>
      </c>
      <c r="G23" s="65">
        <v>3.3698043516934133</v>
      </c>
    </row>
    <row r="24" spans="1:11" x14ac:dyDescent="0.2">
      <c r="A24" s="61" t="s">
        <v>19</v>
      </c>
      <c r="B24" s="60">
        <v>15719</v>
      </c>
      <c r="C24" s="65">
        <f>B24/C3*100</f>
        <v>2.0117719181264246</v>
      </c>
      <c r="E24" s="61" t="s">
        <v>19</v>
      </c>
      <c r="F24" s="60">
        <v>15719</v>
      </c>
      <c r="G24" s="65">
        <v>2.0117719181264246</v>
      </c>
    </row>
    <row r="25" spans="1:11" x14ac:dyDescent="0.2">
      <c r="A25" s="61" t="s">
        <v>22</v>
      </c>
      <c r="B25" s="60">
        <v>5541</v>
      </c>
      <c r="C25" s="65">
        <f>B25/C3*100</f>
        <v>0.70915632027091535</v>
      </c>
      <c r="E25" s="61" t="s">
        <v>22</v>
      </c>
      <c r="F25" s="60">
        <v>5541</v>
      </c>
      <c r="G25" s="65">
        <v>0.70915632027091535</v>
      </c>
    </row>
    <row r="26" spans="1:11" x14ac:dyDescent="0.2">
      <c r="A26" s="61" t="s">
        <v>23</v>
      </c>
      <c r="B26" s="60">
        <v>876</v>
      </c>
      <c r="C26" s="65">
        <f>B26/C3*100</f>
        <v>0.11211350596594873</v>
      </c>
      <c r="E26" s="61" t="s">
        <v>23</v>
      </c>
      <c r="F26" s="60">
        <v>876</v>
      </c>
      <c r="G26" s="65">
        <v>0.11211350596594873</v>
      </c>
    </row>
    <row r="27" spans="1:11" x14ac:dyDescent="0.2">
      <c r="A27" s="61" t="s">
        <v>24</v>
      </c>
      <c r="B27" s="60">
        <v>13561</v>
      </c>
      <c r="C27" s="65">
        <f>B27/C3*100</f>
        <v>1.7355836237491218</v>
      </c>
      <c r="E27" s="61" t="s">
        <v>24</v>
      </c>
      <c r="F27" s="60">
        <v>13561</v>
      </c>
      <c r="G27" s="65">
        <v>1.7355836237491218</v>
      </c>
    </row>
    <row r="28" spans="1:11" x14ac:dyDescent="0.2">
      <c r="A28" s="61" t="s">
        <v>32</v>
      </c>
      <c r="B28" s="60">
        <f>SUM(B6:B27)</f>
        <v>781351</v>
      </c>
      <c r="C28" s="65">
        <f>SUM(C6:C27)</f>
        <v>100.00000000000001</v>
      </c>
      <c r="E28" s="61" t="s">
        <v>32</v>
      </c>
      <c r="F28" s="60">
        <v>781351</v>
      </c>
      <c r="G28" s="65">
        <v>100.00000000000001</v>
      </c>
    </row>
    <row r="29" spans="1:11" x14ac:dyDescent="0.2">
      <c r="B29" s="68"/>
      <c r="C29" s="69"/>
      <c r="F29" s="68"/>
      <c r="G29" s="69"/>
    </row>
    <row r="30" spans="1:11" x14ac:dyDescent="0.2">
      <c r="A30" s="70" t="s">
        <v>26</v>
      </c>
      <c r="B30" s="66">
        <f>SUM(B6:B8)</f>
        <v>97135</v>
      </c>
      <c r="C30" s="65">
        <f>ROUND(B30/C3*100,1)</f>
        <v>12.4</v>
      </c>
      <c r="E30" s="70" t="s">
        <v>29</v>
      </c>
      <c r="F30" s="66">
        <v>421603</v>
      </c>
      <c r="G30" s="67">
        <v>54</v>
      </c>
    </row>
    <row r="31" spans="1:11" x14ac:dyDescent="0.2">
      <c r="A31" s="70" t="s">
        <v>29</v>
      </c>
      <c r="B31" s="66">
        <f>SUM(B9:B18)</f>
        <v>421603</v>
      </c>
      <c r="C31" s="65">
        <f>ROUND(B31/C3*100,1)</f>
        <v>54</v>
      </c>
      <c r="E31" s="70" t="s">
        <v>30</v>
      </c>
      <c r="F31" s="66">
        <v>249052</v>
      </c>
      <c r="G31" s="67">
        <v>31.9</v>
      </c>
    </row>
    <row r="32" spans="1:11" x14ac:dyDescent="0.2">
      <c r="A32" s="70" t="s">
        <v>30</v>
      </c>
      <c r="B32" s="66">
        <f>SUM(B19:B26)</f>
        <v>249052</v>
      </c>
      <c r="C32" s="65">
        <f>ROUND(B32/C3*100,1)</f>
        <v>31.9</v>
      </c>
      <c r="E32" s="70" t="s">
        <v>26</v>
      </c>
      <c r="F32" s="66">
        <v>97135</v>
      </c>
      <c r="G32" s="67">
        <v>12.4</v>
      </c>
    </row>
    <row r="33" spans="1:7" x14ac:dyDescent="0.2">
      <c r="A33" s="61" t="s">
        <v>57</v>
      </c>
      <c r="B33" s="60">
        <f>SUM(B30:B32)</f>
        <v>767790</v>
      </c>
      <c r="C33" s="71">
        <f>SUM(C30:C32)</f>
        <v>98.300000000000011</v>
      </c>
      <c r="E33" s="61" t="s">
        <v>57</v>
      </c>
      <c r="F33" s="60">
        <v>767790</v>
      </c>
      <c r="G33" s="65">
        <v>98.300000000000011</v>
      </c>
    </row>
    <row r="36" spans="1:7" x14ac:dyDescent="0.2">
      <c r="A36" s="72"/>
    </row>
  </sheetData>
  <sortState xmlns:xlrd2="http://schemas.microsoft.com/office/spreadsheetml/2017/richdata2" ref="I6:K18">
    <sortCondition descending="1" ref="J6:J18"/>
  </sortState>
  <phoneticPr fontId="4"/>
  <printOptions gridLinesSet="0"/>
  <pageMargins left="0.75" right="0.48" top="1" bottom="1" header="0.5" footer="0.5"/>
  <pageSetup paperSize="9" orientation="portrait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概要３　年齢別人口（年齢３区分）</vt:lpstr>
      <vt:lpstr>概要３　年齢別人口（５歳階級別）</vt:lpstr>
      <vt:lpstr>表－３データ</vt:lpstr>
      <vt:lpstr> 表－４データ</vt:lpstr>
      <vt:lpstr>'概要３　年齢別人口（５歳階級別）'!Print_Area</vt:lpstr>
      <vt:lpstr>'概要３　年齢別人口（年齢３区分）'!Print_Area</vt:lpstr>
      <vt:lpstr>'表－３データ'!Print_Area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鶴　優美（統計分析課）</cp:lastModifiedBy>
  <cp:lastPrinted>2025-11-17T04:48:46Z</cp:lastPrinted>
  <dcterms:created xsi:type="dcterms:W3CDTF">2000-02-13T05:20:11Z</dcterms:created>
  <dcterms:modified xsi:type="dcterms:W3CDTF">2026-03-02T05:23:40Z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