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s101\Share\200200社会福祉課\200200地域福祉課\13（新）生活保護担当\02_生活困窮者自立支援制度\02_関係規程・事業\18_さが生活困窮者エールプロジェクト（R8）\00 要綱等\"/>
    </mc:Choice>
  </mc:AlternateContent>
  <xr:revisionPtr revIDLastSave="0" documentId="13_ncr:1_{1FDE7F2E-18A5-47C7-A11A-6523EA977F15}" xr6:coauthVersionLast="47" xr6:coauthVersionMax="47" xr10:uidLastSave="{00000000-0000-0000-0000-000000000000}"/>
  <bookViews>
    <workbookView xWindow="-2676" yWindow="-17388" windowWidth="30936" windowHeight="16776" tabRatio="880" activeTab="20" xr2:uid="{5C5E05DB-7A0D-4664-A239-A05693341C3E}"/>
  </bookViews>
  <sheets>
    <sheet name="様式1" sheetId="3" r:id="rId1"/>
    <sheet name="別1" sheetId="4" r:id="rId2"/>
    <sheet name="別2" sheetId="5" r:id="rId3"/>
    <sheet name="別3" sheetId="13" r:id="rId4"/>
    <sheet name="別4" sheetId="8" r:id="rId5"/>
    <sheet name="別5" sheetId="9" r:id="rId6"/>
    <sheet name="別6" sheetId="10" r:id="rId7"/>
    <sheet name="別7" sheetId="34" r:id="rId8"/>
    <sheet name="様式2" sheetId="26" r:id="rId9"/>
    <sheet name="別2(変)" sheetId="36" r:id="rId10"/>
    <sheet name="別3 (変)" sheetId="39" r:id="rId11"/>
    <sheet name="様式3" sheetId="17" r:id="rId12"/>
    <sheet name="別8" sheetId="18" r:id="rId13"/>
    <sheet name="別9" sheetId="41" r:id="rId14"/>
    <sheet name="別紙10" sheetId="40" r:id="rId15"/>
    <sheet name="様式4⁻概" sheetId="29" r:id="rId16"/>
    <sheet name="様式4⁻精" sheetId="28" r:id="rId17"/>
    <sheet name="様式５" sheetId="32" r:id="rId18"/>
    <sheet name="参1" sheetId="30" r:id="rId19"/>
    <sheet name="参2" sheetId="21" r:id="rId20"/>
    <sheet name="参3" sheetId="24" r:id="rId21"/>
    <sheet name="参4" sheetId="23" r:id="rId22"/>
    <sheet name="Sheet1" sheetId="35" state="hidden" r:id="rId23"/>
  </sheets>
  <definedNames>
    <definedName name="_xlnm.Print_Area" localSheetId="0">様式1!$A$1:$I$35</definedName>
    <definedName name="_xlnm.Print_Area" localSheetId="8">様式2!$A$1:$I$32</definedName>
    <definedName name="_xlnm.Print_Area" localSheetId="11">様式3!$A$1:$I$29</definedName>
    <definedName name="_xlnm.Print_Area" localSheetId="15">様式4⁻概!$A$1:$I$47</definedName>
    <definedName name="_xlnm.Print_Area" localSheetId="16">様式4⁻精!$A$1:$I$47</definedName>
    <definedName name="_xlnm.Print_Area" localSheetId="17">様式５!$A$1:$I$38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39" l="1"/>
  <c r="D17" i="13"/>
  <c r="F57" i="23"/>
  <c r="C10" i="41"/>
  <c r="C9" i="41"/>
  <c r="C8" i="41"/>
  <c r="C7" i="41"/>
  <c r="D36" i="18" l="1"/>
  <c r="D32" i="18"/>
  <c r="D20" i="18"/>
  <c r="E25" i="26"/>
  <c r="K42" i="39"/>
  <c r="L42" i="39" s="1"/>
  <c r="M42" i="39" s="1"/>
  <c r="D40" i="39"/>
  <c r="D39" i="39"/>
  <c r="D38" i="39"/>
  <c r="D37" i="39"/>
  <c r="K33" i="39"/>
  <c r="L33" i="39" s="1"/>
  <c r="M33" i="39" s="1"/>
  <c r="D31" i="39"/>
  <c r="D30" i="39"/>
  <c r="D29" i="39"/>
  <c r="D28" i="39"/>
  <c r="D27" i="39"/>
  <c r="D26" i="39"/>
  <c r="D25" i="39"/>
  <c r="K24" i="39"/>
  <c r="L24" i="39" s="1"/>
  <c r="M24" i="39" s="1"/>
  <c r="D22" i="39"/>
  <c r="D21" i="39"/>
  <c r="D20" i="39"/>
  <c r="D19" i="39"/>
  <c r="D18" i="39"/>
  <c r="D17" i="39"/>
  <c r="D18" i="13"/>
  <c r="D41" i="39" l="1"/>
  <c r="K41" i="39" s="1"/>
  <c r="L41" i="39" s="1"/>
  <c r="M41" i="39" s="1"/>
  <c r="D38" i="18"/>
  <c r="D5" i="18" s="1"/>
  <c r="D7" i="18" s="1"/>
  <c r="D8" i="18" s="1"/>
  <c r="D11" i="18" s="1"/>
  <c r="D23" i="39"/>
  <c r="L23" i="39" s="1"/>
  <c r="M23" i="39" s="1"/>
  <c r="D32" i="39"/>
  <c r="K32" i="39" s="1"/>
  <c r="L32" i="39" s="1"/>
  <c r="M32" i="39" s="1"/>
  <c r="K44" i="39" l="1"/>
  <c r="K14" i="39" s="1"/>
  <c r="K8" i="39" s="1"/>
  <c r="K10" i="39" s="1"/>
  <c r="K11" i="39" s="1"/>
  <c r="K34" i="39"/>
  <c r="K35" i="39" s="1"/>
  <c r="K36" i="39" s="1"/>
  <c r="F70" i="23" l="1"/>
  <c r="F69" i="23"/>
  <c r="F68" i="23"/>
  <c r="F67" i="23"/>
  <c r="F66" i="23"/>
  <c r="F65" i="23"/>
  <c r="F64" i="23"/>
  <c r="F63" i="23"/>
  <c r="F62" i="23"/>
  <c r="F61" i="23"/>
  <c r="F60" i="23"/>
  <c r="I61" i="23"/>
  <c r="F59" i="23"/>
  <c r="I60" i="23"/>
  <c r="I59" i="23"/>
  <c r="I58" i="23"/>
  <c r="I57" i="23"/>
  <c r="I56" i="23"/>
  <c r="I55" i="23" l="1"/>
  <c r="F56" i="23"/>
  <c r="F58" i="23"/>
  <c r="F55" i="23" l="1"/>
  <c r="G72" i="23" s="1"/>
  <c r="K42" i="13"/>
  <c r="L42" i="13" s="1"/>
  <c r="M42" i="13" s="1"/>
  <c r="D40" i="13"/>
  <c r="D39" i="13"/>
  <c r="D38" i="13"/>
  <c r="D37" i="13"/>
  <c r="D41" i="13" l="1"/>
  <c r="K41" i="13" l="1"/>
  <c r="D31" i="13"/>
  <c r="D30" i="13"/>
  <c r="D29" i="13"/>
  <c r="D28" i="13"/>
  <c r="D27" i="13"/>
  <c r="D26" i="13"/>
  <c r="D25" i="13"/>
  <c r="D19" i="13"/>
  <c r="K33" i="13"/>
  <c r="L33" i="13" s="1"/>
  <c r="M33" i="13" s="1"/>
  <c r="K24" i="13"/>
  <c r="L24" i="13" s="1"/>
  <c r="M24" i="13" s="1"/>
  <c r="D22" i="13"/>
  <c r="D21" i="13"/>
  <c r="D20" i="13"/>
  <c r="K44" i="13" l="1"/>
  <c r="L41" i="13"/>
  <c r="M41" i="13" s="1"/>
  <c r="D23" i="13"/>
  <c r="K23" i="13" s="1"/>
  <c r="D32" i="13"/>
  <c r="K32" i="13" s="1"/>
  <c r="K34" i="13" l="1"/>
  <c r="K35" i="13" s="1"/>
  <c r="K36" i="13" s="1"/>
  <c r="K14" i="13"/>
  <c r="K8" i="13" s="1"/>
  <c r="K10" i="13" s="1"/>
  <c r="K11" i="13" s="1"/>
  <c r="L32" i="13"/>
  <c r="M32" i="13" s="1"/>
  <c r="L23" i="13"/>
  <c r="M23" i="13" s="1"/>
</calcChain>
</file>

<file path=xl/sharedStrings.xml><?xml version="1.0" encoding="utf-8"?>
<sst xmlns="http://schemas.openxmlformats.org/spreadsheetml/2006/main" count="758" uniqueCount="402">
  <si>
    <t>諸謝金</t>
  </si>
  <si>
    <t>円</t>
    <rPh sb="0" eb="1">
      <t>エン</t>
    </rPh>
    <phoneticPr fontId="2"/>
  </si>
  <si>
    <t>経費区分</t>
    <rPh sb="0" eb="4">
      <t>ケイヒクブン</t>
    </rPh>
    <phoneticPr fontId="2"/>
  </si>
  <si>
    <t>単位</t>
    <rPh sb="0" eb="2">
      <t>タンイ</t>
    </rPh>
    <phoneticPr fontId="2"/>
  </si>
  <si>
    <t>摘要</t>
    <rPh sb="0" eb="2">
      <t>テキヨウ</t>
    </rPh>
    <phoneticPr fontId="2"/>
  </si>
  <si>
    <t>×</t>
    <phoneticPr fontId="2"/>
  </si>
  <si>
    <t>小計</t>
    <rPh sb="0" eb="2">
      <t>ショウケイ</t>
    </rPh>
    <phoneticPr fontId="2"/>
  </si>
  <si>
    <t>住所</t>
  </si>
  <si>
    <t>担当者名</t>
  </si>
  <si>
    <t>担当者電話番号</t>
  </si>
  <si>
    <t>事業内容</t>
  </si>
  <si>
    <t>※行幅は適宜調整してよい</t>
    <rPh sb="1" eb="2">
      <t>ギョウ</t>
    </rPh>
    <rPh sb="2" eb="3">
      <t>ハバ</t>
    </rPh>
    <rPh sb="4" eb="6">
      <t>テキギ</t>
    </rPh>
    <rPh sb="6" eb="8">
      <t>チョウセイ</t>
    </rPh>
    <phoneticPr fontId="2"/>
  </si>
  <si>
    <t>３　事業計画</t>
    <phoneticPr fontId="2"/>
  </si>
  <si>
    <t>事業計画</t>
    <rPh sb="0" eb="4">
      <t>ジギョウケイカク</t>
    </rPh>
    <phoneticPr fontId="1"/>
  </si>
  <si>
    <t>法人名</t>
    <rPh sb="0" eb="3">
      <t>ホウジンメイ</t>
    </rPh>
    <phoneticPr fontId="1"/>
  </si>
  <si>
    <t>事業目的</t>
    <rPh sb="0" eb="2">
      <t>ジギョウ</t>
    </rPh>
    <rPh sb="2" eb="4">
      <t>モクテキ</t>
    </rPh>
    <phoneticPr fontId="1"/>
  </si>
  <si>
    <t>事業内容</t>
    <rPh sb="0" eb="4">
      <t>ジギョウナイヨウ</t>
    </rPh>
    <phoneticPr fontId="1"/>
  </si>
  <si>
    <t>⑫その他特記事項</t>
    <rPh sb="3" eb="4">
      <t>タ</t>
    </rPh>
    <rPh sb="4" eb="6">
      <t>トッキ</t>
    </rPh>
    <rPh sb="6" eb="8">
      <t>ジコウ</t>
    </rPh>
    <phoneticPr fontId="2"/>
  </si>
  <si>
    <t>金</t>
    <rPh sb="0" eb="1">
      <t>キン</t>
    </rPh>
    <phoneticPr fontId="2"/>
  </si>
  <si>
    <t>スケジュール</t>
    <phoneticPr fontId="1"/>
  </si>
  <si>
    <t>内容など</t>
    <rPh sb="0" eb="2">
      <t>ナイヨウ</t>
    </rPh>
    <phoneticPr fontId="2"/>
  </si>
  <si>
    <t>時期・期間</t>
    <rPh sb="0" eb="2">
      <t>ジキ</t>
    </rPh>
    <rPh sb="3" eb="5">
      <t>キカン</t>
    </rPh>
    <phoneticPr fontId="1"/>
  </si>
  <si>
    <t>　１　自己又は自社の役員等が、次のいずれにも該当する者ではありません。</t>
  </si>
  <si>
    <t>　　(3)　暴力団員でなくなった日から５年を経過しない者</t>
  </si>
  <si>
    <t>　　(6)　暴力団又は暴力団員と社会的に非難されるべき関係を有している者</t>
  </si>
  <si>
    <t>　　(7)　暴力団又は暴力団員であることを知りながらこれらを利用している者</t>
  </si>
  <si>
    <t>　　年　　月　　日　</t>
  </si>
  <si>
    <t>〔 法人、団体にあっては事務所所在地 〕</t>
    <phoneticPr fontId="2"/>
  </si>
  <si>
    <t>〔 法人、団体にあっては法人・団体名、代表者名 〕</t>
    <phoneticPr fontId="2"/>
  </si>
  <si>
    <t xml:space="preserve"> （ふりがな）</t>
    <phoneticPr fontId="2"/>
  </si>
  <si>
    <t>誓約書</t>
    <phoneticPr fontId="2"/>
  </si>
  <si>
    <t>　私は、下記の事項について誓約します。</t>
    <phoneticPr fontId="2"/>
  </si>
  <si>
    <t>　なお、県が必要な場合には、佐賀県警察本部に照会することについて承諾します。</t>
    <phoneticPr fontId="2"/>
  </si>
  <si>
    <t>　　(1)暴力団（暴力団員による不当な行為の防止等に関する法律（平成３年法律第77号）</t>
    <phoneticPr fontId="2"/>
  </si>
  <si>
    <t>　　　 第２条第２号に規定する暴力団をいう。以下同じ。）</t>
    <phoneticPr fontId="2"/>
  </si>
  <si>
    <t>　　(2)　暴力団員（暴力団員による不当な行為の防止等に関する法律第２条第６号に規定</t>
    <phoneticPr fontId="2"/>
  </si>
  <si>
    <t xml:space="preserve">       する暴力団員をいう。以下同じ。）</t>
    <phoneticPr fontId="2"/>
  </si>
  <si>
    <t>　　(4)　自己、自社若しくは第三者の不正な利益を図る目的又は第三者に損害を与える</t>
    <phoneticPr fontId="2"/>
  </si>
  <si>
    <t xml:space="preserve">       目的をもって暴力団又は暴力団員を利用している者</t>
    <phoneticPr fontId="2"/>
  </si>
  <si>
    <t>　　(5)　暴力団又は暴力団員に対して資金等を提供し、又は便宜を供与する等直接的</t>
    <phoneticPr fontId="2"/>
  </si>
  <si>
    <t xml:space="preserve">       又は積極的に暴力団の維持運営に協力し、又は関与している者</t>
    <phoneticPr fontId="2"/>
  </si>
  <si>
    <t>２　１の(2)から(7)までに掲げる者が、その経営に実質的に関与している法人その他の</t>
    <phoneticPr fontId="2"/>
  </si>
  <si>
    <t xml:space="preserve">   団体又は個人ではありません。</t>
    <phoneticPr fontId="2"/>
  </si>
  <si>
    <t>記</t>
  </si>
  <si>
    <t>記</t>
    <rPh sb="0" eb="1">
      <t>キ</t>
    </rPh>
    <phoneticPr fontId="2"/>
  </si>
  <si>
    <t>収支等命令者 　様</t>
    <rPh sb="0" eb="3">
      <t>シュウシトウ</t>
    </rPh>
    <rPh sb="3" eb="6">
      <t>メイレイシャ</t>
    </rPh>
    <phoneticPr fontId="2"/>
  </si>
  <si>
    <t>　住所　　　　　　　　　　　　　　　　　       　　</t>
    <phoneticPr fontId="2"/>
  </si>
  <si>
    <t>　氏名　　　　　　　　　　　　　　　　　       　　</t>
    <phoneticPr fontId="2"/>
  </si>
  <si>
    <t>　生年月日</t>
    <phoneticPr fontId="2"/>
  </si>
  <si>
    <t>　（明治・大正・昭和・平成）　　年　　月　　日</t>
    <phoneticPr fontId="2"/>
  </si>
  <si>
    <t>　また、照会で確認された情報は、今後、私が県と行う他の契約等における身分確認に</t>
    <phoneticPr fontId="2"/>
  </si>
  <si>
    <t>利用することに同意します。</t>
    <phoneticPr fontId="2"/>
  </si>
  <si>
    <t>申告書</t>
  </si>
  <si>
    <t>３　県の必要な報告の求め、関係書類等の提出指導、当該中間支援法人への質問</t>
    <rPh sb="2" eb="3">
      <t>ケン</t>
    </rPh>
    <phoneticPr fontId="2"/>
  </si>
  <si>
    <t>２　当法人が委託を行った場合の委託先についても同様であること</t>
    <phoneticPr fontId="2"/>
  </si>
  <si>
    <t>　　又は立入検査等の検査に応じること</t>
    <phoneticPr fontId="2"/>
  </si>
  <si>
    <t>４　不正受給が発覚した場合には、県が法人名等を公表することに異議ないこと</t>
    <rPh sb="16" eb="17">
      <t>ケン</t>
    </rPh>
    <rPh sb="30" eb="32">
      <t>イギ</t>
    </rPh>
    <phoneticPr fontId="2"/>
  </si>
  <si>
    <t>　下記の内容について誓約いたします。</t>
    <phoneticPr fontId="2"/>
  </si>
  <si>
    <t>　なお、この誓約書に虚偽があったことが判明した場合、又は報告すべき事項を報告</t>
    <phoneticPr fontId="2"/>
  </si>
  <si>
    <t>を被ることとなっても、異議は一切申し立てません。</t>
    <phoneticPr fontId="2"/>
  </si>
  <si>
    <t>５　事業計画書等の内容に虚偽がないこと</t>
    <phoneticPr fontId="2"/>
  </si>
  <si>
    <t>６　要綱に定める規定を遵守すること</t>
    <rPh sb="8" eb="10">
      <t>キテイ</t>
    </rPh>
    <phoneticPr fontId="2"/>
  </si>
  <si>
    <t>（単位：円）</t>
    <rPh sb="1" eb="3">
      <t>タンイ</t>
    </rPh>
    <rPh sb="4" eb="5">
      <t>エン</t>
    </rPh>
    <phoneticPr fontId="2"/>
  </si>
  <si>
    <t>所要額合計</t>
    <rPh sb="0" eb="3">
      <t>ショヨウガク</t>
    </rPh>
    <rPh sb="3" eb="5">
      <t>ゴウケイ</t>
    </rPh>
    <phoneticPr fontId="2"/>
  </si>
  <si>
    <t>積算内訳</t>
    <rPh sb="0" eb="2">
      <t>セキサン</t>
    </rPh>
    <rPh sb="2" eb="4">
      <t>ウチワケ</t>
    </rPh>
    <phoneticPr fontId="2"/>
  </si>
  <si>
    <t>計算値</t>
    <rPh sb="0" eb="2">
      <t>ケイサン</t>
    </rPh>
    <rPh sb="2" eb="3">
      <t>チ</t>
    </rPh>
    <phoneticPr fontId="2"/>
  </si>
  <si>
    <t>項目名</t>
    <rPh sb="0" eb="3">
      <t>コウモクメイ</t>
    </rPh>
    <phoneticPr fontId="2"/>
  </si>
  <si>
    <t>金額</t>
    <rPh sb="0" eb="2">
      <t>キンガク</t>
    </rPh>
    <phoneticPr fontId="2"/>
  </si>
  <si>
    <t>食事等支援経費</t>
    <rPh sb="0" eb="7">
      <t>ショクジトウシエンケイヒ</t>
    </rPh>
    <phoneticPr fontId="2"/>
  </si>
  <si>
    <t>管理運営経費</t>
    <rPh sb="0" eb="2">
      <t>カンリ</t>
    </rPh>
    <rPh sb="2" eb="4">
      <t>ウンエイ</t>
    </rPh>
    <rPh sb="4" eb="6">
      <t>ケイヒ</t>
    </rPh>
    <phoneticPr fontId="2"/>
  </si>
  <si>
    <t>➣　計算誤りの無いよう、必ず検算を行ってください。</t>
  </si>
  <si>
    <t>➣　積算内訳は単価及び数量等が分かるように記載してください。</t>
    <rPh sb="2" eb="6">
      <t>セキサンウチワケ</t>
    </rPh>
    <rPh sb="7" eb="9">
      <t>タンカ</t>
    </rPh>
    <rPh sb="9" eb="10">
      <t>オヨ</t>
    </rPh>
    <rPh sb="11" eb="14">
      <t>スウリョウトウ</t>
    </rPh>
    <rPh sb="15" eb="16">
      <t>ワ</t>
    </rPh>
    <rPh sb="21" eb="23">
      <t>キサイ</t>
    </rPh>
    <phoneticPr fontId="2"/>
  </si>
  <si>
    <t>➣　対象経費が多く枠が足りない場合や単価×数量等が４項目以上になる場合は、行を追加して記載をしてください。</t>
    <rPh sb="2" eb="6">
      <t>タイショウケイヒ</t>
    </rPh>
    <rPh sb="7" eb="8">
      <t>オオ</t>
    </rPh>
    <rPh sb="9" eb="10">
      <t>ワク</t>
    </rPh>
    <rPh sb="11" eb="12">
      <t>タ</t>
    </rPh>
    <rPh sb="15" eb="17">
      <t>バアイ</t>
    </rPh>
    <rPh sb="21" eb="24">
      <t>スウリョウトウ</t>
    </rPh>
    <rPh sb="37" eb="38">
      <t>ギョウ</t>
    </rPh>
    <rPh sb="39" eb="41">
      <t>ツイカ</t>
    </rPh>
    <rPh sb="43" eb="45">
      <t>キサイ</t>
    </rPh>
    <phoneticPr fontId="2"/>
  </si>
  <si>
    <t>食事等支援経費の20％の額　→</t>
    <rPh sb="0" eb="7">
      <t>ショクジトウシエンケイヒ</t>
    </rPh>
    <rPh sb="12" eb="13">
      <t>ガク</t>
    </rPh>
    <phoneticPr fontId="2"/>
  </si>
  <si>
    <t>①計画所要小計額</t>
    <rPh sb="1" eb="3">
      <t>ケイカク</t>
    </rPh>
    <rPh sb="3" eb="5">
      <t>ショヨウ</t>
    </rPh>
    <rPh sb="5" eb="7">
      <t>ショウケイ</t>
    </rPh>
    <rPh sb="7" eb="8">
      <t>ガク</t>
    </rPh>
    <phoneticPr fontId="2"/>
  </si>
  <si>
    <t>②計画所要小計額</t>
    <rPh sb="1" eb="3">
      <t>ケイカク</t>
    </rPh>
    <rPh sb="3" eb="5">
      <t>ショヨウ</t>
    </rPh>
    <rPh sb="5" eb="7">
      <t>ショウケイ</t>
    </rPh>
    <rPh sb="7" eb="8">
      <t>ガク</t>
    </rPh>
    <phoneticPr fontId="2"/>
  </si>
  <si>
    <t>チェック欄（食事等支援経費の20％以内の場合「OK」表示）→</t>
    <rPh sb="4" eb="5">
      <t>ラン</t>
    </rPh>
    <rPh sb="6" eb="8">
      <t>ショクジ</t>
    </rPh>
    <rPh sb="8" eb="9">
      <t>トウ</t>
    </rPh>
    <rPh sb="9" eb="11">
      <t>シエン</t>
    </rPh>
    <rPh sb="11" eb="13">
      <t>ケイヒ</t>
    </rPh>
    <rPh sb="17" eb="19">
      <t>イナイ</t>
    </rPh>
    <rPh sb="20" eb="22">
      <t>バアイ</t>
    </rPh>
    <rPh sb="26" eb="28">
      <t>ヒョウジ</t>
    </rPh>
    <phoneticPr fontId="2"/>
  </si>
  <si>
    <t>⇒
（小計の1,000円未満を切り捨てた額）</t>
    <rPh sb="3" eb="5">
      <t>ショウケイ</t>
    </rPh>
    <rPh sb="11" eb="12">
      <t>エン</t>
    </rPh>
    <rPh sb="12" eb="14">
      <t>ミマン</t>
    </rPh>
    <rPh sb="15" eb="16">
      <t>キ</t>
    </rPh>
    <rPh sb="17" eb="18">
      <t>ス</t>
    </rPh>
    <rPh sb="20" eb="21">
      <t>ガク</t>
    </rPh>
    <phoneticPr fontId="2"/>
  </si>
  <si>
    <t>２　団体概要</t>
    <rPh sb="2" eb="4">
      <t>ダンタイ</t>
    </rPh>
    <phoneticPr fontId="2"/>
  </si>
  <si>
    <t>団体概要</t>
    <rPh sb="0" eb="2">
      <t>ダンタイ</t>
    </rPh>
    <rPh sb="2" eb="4">
      <t>ガイヨウ</t>
    </rPh>
    <phoneticPr fontId="2"/>
  </si>
  <si>
    <t>団体名</t>
    <rPh sb="0" eb="2">
      <t>ダンタイ</t>
    </rPh>
    <phoneticPr fontId="2"/>
  </si>
  <si>
    <t>代表者名</t>
    <rPh sb="0" eb="3">
      <t>ダイヒョウシャ</t>
    </rPh>
    <rPh sb="3" eb="4">
      <t>メイ</t>
    </rPh>
    <phoneticPr fontId="2"/>
  </si>
  <si>
    <t>団体設立年月日</t>
    <rPh sb="0" eb="2">
      <t>ダンタイ</t>
    </rPh>
    <phoneticPr fontId="2"/>
  </si>
  <si>
    <t>団体名</t>
    <rPh sb="0" eb="2">
      <t>ダンタイ</t>
    </rPh>
    <rPh sb="2" eb="3">
      <t>メイ</t>
    </rPh>
    <phoneticPr fontId="1"/>
  </si>
  <si>
    <t>代表者名</t>
    <rPh sb="0" eb="4">
      <t>ダイヒョウシャメイ</t>
    </rPh>
    <phoneticPr fontId="2"/>
  </si>
  <si>
    <t>実施期間</t>
    <rPh sb="0" eb="2">
      <t>ジッシ</t>
    </rPh>
    <rPh sb="2" eb="4">
      <t>キカン</t>
    </rPh>
    <phoneticPr fontId="2"/>
  </si>
  <si>
    <t>①活動区分・支援対象者の数・回数・延べ支援人数等</t>
    <rPh sb="1" eb="3">
      <t>カツドウ</t>
    </rPh>
    <rPh sb="3" eb="5">
      <t>クブン</t>
    </rPh>
    <rPh sb="17" eb="18">
      <t>ノ</t>
    </rPh>
    <rPh sb="19" eb="21">
      <t>シエン</t>
    </rPh>
    <rPh sb="21" eb="23">
      <t>ニンズウ</t>
    </rPh>
    <rPh sb="23" eb="24">
      <t>トウ</t>
    </rPh>
    <phoneticPr fontId="2"/>
  </si>
  <si>
    <t>×</t>
  </si>
  <si>
    <t>保険料</t>
  </si>
  <si>
    <t>支援対象</t>
    <rPh sb="0" eb="2">
      <t>シエン</t>
    </rPh>
    <rPh sb="2" eb="4">
      <t>タイショウ</t>
    </rPh>
    <phoneticPr fontId="2"/>
  </si>
  <si>
    <t>燃料費</t>
  </si>
  <si>
    <t>③計画所要小計額</t>
    <rPh sb="1" eb="3">
      <t>ケイカク</t>
    </rPh>
    <rPh sb="3" eb="5">
      <t>ショヨウ</t>
    </rPh>
    <rPh sb="5" eb="7">
      <t>ショウケイ</t>
    </rPh>
    <rPh sb="7" eb="8">
      <t>ガク</t>
    </rPh>
    <phoneticPr fontId="2"/>
  </si>
  <si>
    <t>　□なし</t>
    <phoneticPr fontId="2"/>
  </si>
  <si>
    <t>　□あり（□同一内容かつ同一経費への充当はしない　□どちらかの助成金を辞退する）</t>
    <rPh sb="6" eb="8">
      <t>ドウイツ</t>
    </rPh>
    <rPh sb="8" eb="10">
      <t>ナイヨウ</t>
    </rPh>
    <rPh sb="12" eb="14">
      <t>ドウイツ</t>
    </rPh>
    <rPh sb="14" eb="16">
      <t>ケイヒ</t>
    </rPh>
    <rPh sb="18" eb="20">
      <t>ジュウトウ</t>
    </rPh>
    <rPh sb="31" eb="34">
      <t>ジョセイキン</t>
    </rPh>
    <rPh sb="35" eb="37">
      <t>ジタイ</t>
    </rPh>
    <phoneticPr fontId="2"/>
  </si>
  <si>
    <r>
      <t>⑤他の助成金の活用（該当するものに</t>
    </r>
    <r>
      <rPr>
        <sz val="11"/>
        <color theme="1"/>
        <rFont val="Segoe UI Symbol"/>
        <family val="3"/>
      </rPr>
      <t>☑</t>
    </r>
    <r>
      <rPr>
        <sz val="11"/>
        <color theme="1"/>
        <rFont val="BIZ UDゴシック"/>
        <family val="3"/>
        <charset val="128"/>
      </rPr>
      <t>）</t>
    </r>
    <rPh sb="1" eb="2">
      <t>タ</t>
    </rPh>
    <rPh sb="3" eb="5">
      <t>ジョセイ</t>
    </rPh>
    <rPh sb="5" eb="6">
      <t>キン</t>
    </rPh>
    <rPh sb="7" eb="9">
      <t>カツヨウ</t>
    </rPh>
    <rPh sb="10" eb="12">
      <t>ガイトウ</t>
    </rPh>
    <phoneticPr fontId="2"/>
  </si>
  <si>
    <t>団体名</t>
    <rPh sb="0" eb="2">
      <t>ダンタイ</t>
    </rPh>
    <rPh sb="2" eb="3">
      <t>メイ</t>
    </rPh>
    <phoneticPr fontId="2"/>
  </si>
  <si>
    <t>①総事業費（所要額合計）</t>
    <rPh sb="1" eb="5">
      <t>ソウジギョウヒ</t>
    </rPh>
    <rPh sb="6" eb="9">
      <t>ショヨウガク</t>
    </rPh>
    <rPh sb="9" eb="11">
      <t>ゴウケイ</t>
    </rPh>
    <phoneticPr fontId="2"/>
  </si>
  <si>
    <t>②寄附金その他収入見込額</t>
    <rPh sb="1" eb="4">
      <t>キフキン</t>
    </rPh>
    <rPh sb="6" eb="7">
      <t>タ</t>
    </rPh>
    <rPh sb="7" eb="9">
      <t>シュウニュウ</t>
    </rPh>
    <rPh sb="9" eb="11">
      <t>ミコ</t>
    </rPh>
    <rPh sb="11" eb="12">
      <t>ガク</t>
    </rPh>
    <phoneticPr fontId="2"/>
  </si>
  <si>
    <t>➣　食事等支援経費に占める管理運営経費の割合は20％以内</t>
    <rPh sb="2" eb="9">
      <t>ショクジトウシエンケイヒ</t>
    </rPh>
    <phoneticPr fontId="2"/>
  </si>
  <si>
    <t>１　助成所要額　　　　　　</t>
    <rPh sb="2" eb="4">
      <t>ジョセイ</t>
    </rPh>
    <phoneticPr fontId="2"/>
  </si>
  <si>
    <t>所要額調</t>
    <rPh sb="0" eb="2">
      <t>ショヨウ</t>
    </rPh>
    <rPh sb="2" eb="3">
      <t>ガク</t>
    </rPh>
    <rPh sb="3" eb="4">
      <t>シラ</t>
    </rPh>
    <phoneticPr fontId="2"/>
  </si>
  <si>
    <t>③差引き額</t>
    <rPh sb="1" eb="2">
      <t>サ</t>
    </rPh>
    <rPh sb="2" eb="3">
      <t>ヒ</t>
    </rPh>
    <rPh sb="4" eb="5">
      <t>ガク</t>
    </rPh>
    <phoneticPr fontId="2"/>
  </si>
  <si>
    <t>（③＝①ー②）</t>
    <phoneticPr fontId="2"/>
  </si>
  <si>
    <t>（所要額内訳）</t>
    <rPh sb="1" eb="3">
      <t>ショヨウ</t>
    </rPh>
    <rPh sb="3" eb="4">
      <t>ガク</t>
    </rPh>
    <rPh sb="4" eb="6">
      <t>ウチワケ</t>
    </rPh>
    <phoneticPr fontId="2"/>
  </si>
  <si>
    <t>（様式５所要額内訳書の「所要額合計」を転記）</t>
    <rPh sb="1" eb="3">
      <t>ヨウシキ</t>
    </rPh>
    <phoneticPr fontId="2"/>
  </si>
  <si>
    <t>（寄附金その他収入が見込まれる場合はその額）</t>
    <phoneticPr fontId="2"/>
  </si>
  <si>
    <t>３　添付書類</t>
  </si>
  <si>
    <t>（中間支援法人）　様</t>
    <rPh sb="1" eb="3">
      <t>チュウカン</t>
    </rPh>
    <rPh sb="3" eb="5">
      <t>シエン</t>
    </rPh>
    <rPh sb="5" eb="7">
      <t>ホウジン</t>
    </rPh>
    <rPh sb="9" eb="10">
      <t>サマ</t>
    </rPh>
    <phoneticPr fontId="2"/>
  </si>
  <si>
    <t>住　所　　　　　　　　　　　　　　　　　       　　</t>
    <phoneticPr fontId="2"/>
  </si>
  <si>
    <t>２　助成決定額　　　　　　　</t>
    <phoneticPr fontId="2"/>
  </si>
  <si>
    <t>１　精算金額　　　　　　　　　　　　　　　　　　　　　</t>
    <phoneticPr fontId="2"/>
  </si>
  <si>
    <t>年　　月　　日</t>
    <rPh sb="0" eb="1">
      <t>ネン</t>
    </rPh>
    <rPh sb="3" eb="4">
      <t>ガツ</t>
    </rPh>
    <rPh sb="6" eb="7">
      <t>ニチ</t>
    </rPh>
    <phoneticPr fontId="2"/>
  </si>
  <si>
    <t>支出額</t>
    <rPh sb="0" eb="3">
      <t>シシュツガク</t>
    </rPh>
    <phoneticPr fontId="2"/>
  </si>
  <si>
    <t>対象経費の支出済合計額</t>
    <rPh sb="0" eb="2">
      <t>タイショウ</t>
    </rPh>
    <rPh sb="2" eb="4">
      <t>ケイヒ</t>
    </rPh>
    <rPh sb="5" eb="7">
      <t>シシュツ</t>
    </rPh>
    <rPh sb="7" eb="8">
      <t>ズミ</t>
    </rPh>
    <rPh sb="8" eb="10">
      <t>ゴウケイ</t>
    </rPh>
    <phoneticPr fontId="2"/>
  </si>
  <si>
    <t>➣　証憑と相違が無いよう、必ず検算を行ってください。</t>
    <rPh sb="2" eb="4">
      <t>ショウヒョウ</t>
    </rPh>
    <rPh sb="5" eb="7">
      <t>ソウイ</t>
    </rPh>
    <phoneticPr fontId="2"/>
  </si>
  <si>
    <t>➣　対象経費が多く枠が足りない場合行を追加して記載をしてください。</t>
    <rPh sb="2" eb="6">
      <t>タイショウケイヒ</t>
    </rPh>
    <rPh sb="7" eb="8">
      <t>オオ</t>
    </rPh>
    <rPh sb="9" eb="10">
      <t>ワク</t>
    </rPh>
    <rPh sb="11" eb="12">
      <t>タ</t>
    </rPh>
    <rPh sb="15" eb="17">
      <t>バアイ</t>
    </rPh>
    <rPh sb="17" eb="18">
      <t>ギョウ</t>
    </rPh>
    <rPh sb="19" eb="21">
      <t>ツイカ</t>
    </rPh>
    <rPh sb="23" eb="25">
      <t>キサイ</t>
    </rPh>
    <phoneticPr fontId="2"/>
  </si>
  <si>
    <t>①総事業費（支出）</t>
    <rPh sb="1" eb="5">
      <t>ソウジギョウヒ</t>
    </rPh>
    <rPh sb="6" eb="8">
      <t>シシュツ</t>
    </rPh>
    <phoneticPr fontId="2"/>
  </si>
  <si>
    <t>②寄附金その他の収入額</t>
    <rPh sb="1" eb="4">
      <t>キフキン</t>
    </rPh>
    <rPh sb="6" eb="7">
      <t>タ</t>
    </rPh>
    <rPh sb="8" eb="10">
      <t>シュウニュウ</t>
    </rPh>
    <rPh sb="10" eb="11">
      <t>ガク</t>
    </rPh>
    <phoneticPr fontId="6"/>
  </si>
  <si>
    <t>③差引額</t>
    <rPh sb="1" eb="4">
      <t>サシヒキガク</t>
    </rPh>
    <phoneticPr fontId="6"/>
  </si>
  <si>
    <t>（経費支出済額明細書）</t>
    <rPh sb="1" eb="3">
      <t>ケイヒ</t>
    </rPh>
    <rPh sb="3" eb="6">
      <t>シシュツズ</t>
    </rPh>
    <rPh sb="6" eb="7">
      <t>ガク</t>
    </rPh>
    <rPh sb="7" eb="10">
      <t>メイサイショ</t>
    </rPh>
    <phoneticPr fontId="2"/>
  </si>
  <si>
    <t>経費精算書</t>
    <rPh sb="0" eb="2">
      <t>ケイヒ</t>
    </rPh>
    <rPh sb="2" eb="5">
      <t>セイサンショ</t>
    </rPh>
    <phoneticPr fontId="2"/>
  </si>
  <si>
    <t>（要請求額）</t>
    <rPh sb="1" eb="2">
      <t>ヨウ</t>
    </rPh>
    <rPh sb="2" eb="4">
      <t>セイキュウ</t>
    </rPh>
    <rPh sb="4" eb="5">
      <t>ガク</t>
    </rPh>
    <phoneticPr fontId="2"/>
  </si>
  <si>
    <t>事業実施報告書</t>
    <rPh sb="0" eb="2">
      <t>ジギョウ</t>
    </rPh>
    <rPh sb="2" eb="4">
      <t>ジッシ</t>
    </rPh>
    <rPh sb="4" eb="7">
      <t>ホウコクショ</t>
    </rPh>
    <phoneticPr fontId="11"/>
  </si>
  <si>
    <t>代表者名</t>
    <rPh sb="0" eb="4">
      <t>ダイヒョウシャメイ</t>
    </rPh>
    <phoneticPr fontId="11"/>
  </si>
  <si>
    <t>合計実施回数</t>
    <rPh sb="0" eb="2">
      <t>ゴウケイ</t>
    </rPh>
    <rPh sb="2" eb="6">
      <t>ジッシカイスウ</t>
    </rPh>
    <phoneticPr fontId="11"/>
  </si>
  <si>
    <t>合計実施箇所数</t>
    <rPh sb="0" eb="2">
      <t>ゴウケイ</t>
    </rPh>
    <rPh sb="2" eb="7">
      <t>ジッシカショスウ</t>
    </rPh>
    <phoneticPr fontId="11"/>
  </si>
  <si>
    <t>事業内容</t>
    <rPh sb="0" eb="4">
      <t>ジギョウナイヨウ</t>
    </rPh>
    <phoneticPr fontId="11"/>
  </si>
  <si>
    <t>事業実施日
（事業実施期間）</t>
    <rPh sb="0" eb="5">
      <t>ジギョウジッシビ</t>
    </rPh>
    <rPh sb="7" eb="13">
      <t>ジギョウジッシキカン</t>
    </rPh>
    <phoneticPr fontId="11"/>
  </si>
  <si>
    <t>実施場所</t>
    <rPh sb="0" eb="4">
      <t>ジッシバショ</t>
    </rPh>
    <phoneticPr fontId="11"/>
  </si>
  <si>
    <t>支援対象者</t>
    <rPh sb="0" eb="5">
      <t>シエンタイショウシャ</t>
    </rPh>
    <phoneticPr fontId="11"/>
  </si>
  <si>
    <t>実施回数</t>
    <rPh sb="0" eb="4">
      <t>ジッシカイスウ</t>
    </rPh>
    <phoneticPr fontId="11"/>
  </si>
  <si>
    <t>実施箇所数</t>
    <rPh sb="0" eb="5">
      <t>ジッシカショスウ</t>
    </rPh>
    <phoneticPr fontId="11"/>
  </si>
  <si>
    <t>実施内容</t>
    <rPh sb="0" eb="4">
      <t>ジッシナイヨウ</t>
    </rPh>
    <phoneticPr fontId="11"/>
  </si>
  <si>
    <t>支援世帯数（延数）</t>
    <rPh sb="0" eb="5">
      <t>シエンセタイスウ</t>
    </rPh>
    <rPh sb="6" eb="7">
      <t>ノ</t>
    </rPh>
    <rPh sb="7" eb="8">
      <t>スウ</t>
    </rPh>
    <phoneticPr fontId="11"/>
  </si>
  <si>
    <t>団体名</t>
    <rPh sb="0" eb="2">
      <t>ダンタイ</t>
    </rPh>
    <rPh sb="2" eb="3">
      <t>メイ</t>
    </rPh>
    <phoneticPr fontId="11"/>
  </si>
  <si>
    <t>証憑書類管理表（支出）</t>
    <rPh sb="0" eb="4">
      <t>ショウヒョウショルイ</t>
    </rPh>
    <rPh sb="4" eb="7">
      <t>カンリヒョウ</t>
    </rPh>
    <rPh sb="8" eb="10">
      <t>シシュツ</t>
    </rPh>
    <phoneticPr fontId="2"/>
  </si>
  <si>
    <t>証憑番号</t>
    <rPh sb="0" eb="4">
      <t>ショウヒョウバンゴウ</t>
    </rPh>
    <phoneticPr fontId="2"/>
  </si>
  <si>
    <t>日付</t>
    <rPh sb="0" eb="2">
      <t>ヒヅケ</t>
    </rPh>
    <phoneticPr fontId="2"/>
  </si>
  <si>
    <t>合計金額</t>
    <rPh sb="0" eb="4">
      <t>ゴウケイキンガク</t>
    </rPh>
    <phoneticPr fontId="2"/>
  </si>
  <si>
    <t>領収書等貼り付け</t>
    <phoneticPr fontId="2"/>
  </si>
  <si>
    <t>費目</t>
    <rPh sb="0" eb="2">
      <t>ヒモク</t>
    </rPh>
    <phoneticPr fontId="2"/>
  </si>
  <si>
    <t>賃金</t>
    <rPh sb="0" eb="2">
      <t>チンギン</t>
    </rPh>
    <phoneticPr fontId="2"/>
  </si>
  <si>
    <t>諸謝金</t>
    <rPh sb="0" eb="3">
      <t>ショシャキン</t>
    </rPh>
    <phoneticPr fontId="2"/>
  </si>
  <si>
    <t>旅費</t>
    <rPh sb="0" eb="2">
      <t>リョヒ</t>
    </rPh>
    <phoneticPr fontId="2"/>
  </si>
  <si>
    <t>消耗品費</t>
    <rPh sb="0" eb="4">
      <t>ショウモウヒンヒ</t>
    </rPh>
    <phoneticPr fontId="2"/>
  </si>
  <si>
    <t>燃料費</t>
    <rPh sb="0" eb="3">
      <t>ネンリョウヒ</t>
    </rPh>
    <phoneticPr fontId="2"/>
  </si>
  <si>
    <t>印刷製本費</t>
    <rPh sb="0" eb="5">
      <t>インサツセイホンヒ</t>
    </rPh>
    <phoneticPr fontId="2"/>
  </si>
  <si>
    <t>光熱水費</t>
    <rPh sb="0" eb="4">
      <t>コウネツスイヒ</t>
    </rPh>
    <phoneticPr fontId="2"/>
  </si>
  <si>
    <t>雑役務費</t>
    <rPh sb="0" eb="4">
      <t>ザツエキムヒ</t>
    </rPh>
    <phoneticPr fontId="2"/>
  </si>
  <si>
    <t>通信運搬費</t>
    <rPh sb="0" eb="5">
      <t>ツウシンウンパンヒ</t>
    </rPh>
    <phoneticPr fontId="2"/>
  </si>
  <si>
    <t>保険料</t>
    <rPh sb="0" eb="3">
      <t>ホケンリョウ</t>
    </rPh>
    <phoneticPr fontId="2"/>
  </si>
  <si>
    <t>委託費</t>
    <rPh sb="0" eb="3">
      <t>イタクヒ</t>
    </rPh>
    <phoneticPr fontId="2"/>
  </si>
  <si>
    <t>借料及び損料</t>
    <phoneticPr fontId="2"/>
  </si>
  <si>
    <t>証憑書類管理表（収入）</t>
    <rPh sb="0" eb="4">
      <t>ショウヒョウショルイ</t>
    </rPh>
    <rPh sb="4" eb="7">
      <t>カンリヒョウ</t>
    </rPh>
    <rPh sb="8" eb="10">
      <t>シュウニュウ</t>
    </rPh>
    <phoneticPr fontId="2"/>
  </si>
  <si>
    <t>領収書等貼り付け</t>
    <rPh sb="0" eb="4">
      <t>リョウシュウショトウ</t>
    </rPh>
    <rPh sb="4" eb="5">
      <t>ハ</t>
    </rPh>
    <rPh sb="6" eb="7">
      <t>ツ</t>
    </rPh>
    <phoneticPr fontId="2"/>
  </si>
  <si>
    <t>助成金（中間支援法人）</t>
    <rPh sb="0" eb="3">
      <t>ジョセイキン</t>
    </rPh>
    <rPh sb="4" eb="10">
      <t>チュウカンシエンホウジン</t>
    </rPh>
    <phoneticPr fontId="2"/>
  </si>
  <si>
    <t>助成金（国）</t>
    <rPh sb="0" eb="3">
      <t>ジョセイキン</t>
    </rPh>
    <rPh sb="4" eb="5">
      <t>クニ</t>
    </rPh>
    <phoneticPr fontId="2"/>
  </si>
  <si>
    <t>助成金（自治体）</t>
    <rPh sb="0" eb="3">
      <t>ジョセイキン</t>
    </rPh>
    <rPh sb="4" eb="7">
      <t>ジチタイ</t>
    </rPh>
    <phoneticPr fontId="2"/>
  </si>
  <si>
    <t>助成金（民間）</t>
    <rPh sb="0" eb="3">
      <t>ジョセイキン</t>
    </rPh>
    <rPh sb="4" eb="6">
      <t>ミンカン</t>
    </rPh>
    <phoneticPr fontId="2"/>
  </si>
  <si>
    <t>寄附金</t>
    <rPh sb="0" eb="3">
      <t>キフキン</t>
    </rPh>
    <phoneticPr fontId="2"/>
  </si>
  <si>
    <t>その他収入</t>
    <rPh sb="2" eb="5">
      <t>タシュウニュウ</t>
    </rPh>
    <phoneticPr fontId="2"/>
  </si>
  <si>
    <t>収入及び支出簿</t>
    <rPh sb="0" eb="3">
      <t>シュウニュウオヨ</t>
    </rPh>
    <rPh sb="4" eb="6">
      <t>シシュツ</t>
    </rPh>
    <rPh sb="6" eb="7">
      <t>ボ</t>
    </rPh>
    <phoneticPr fontId="2"/>
  </si>
  <si>
    <t>支出</t>
    <rPh sb="0" eb="2">
      <t>シシュツ</t>
    </rPh>
    <phoneticPr fontId="2"/>
  </si>
  <si>
    <t>収入</t>
    <rPh sb="0" eb="2">
      <t>シュウニュウ</t>
    </rPh>
    <phoneticPr fontId="2"/>
  </si>
  <si>
    <t>支出内訳</t>
    <rPh sb="0" eb="2">
      <t>シシュツ</t>
    </rPh>
    <rPh sb="2" eb="4">
      <t>ウチワケ</t>
    </rPh>
    <phoneticPr fontId="2"/>
  </si>
  <si>
    <t>収入内訳</t>
    <rPh sb="0" eb="4">
      <t>シュウニュウウチワケ</t>
    </rPh>
    <phoneticPr fontId="2"/>
  </si>
  <si>
    <t>収入額</t>
    <rPh sb="0" eb="3">
      <t>シュウニュウガク</t>
    </rPh>
    <phoneticPr fontId="2"/>
  </si>
  <si>
    <t>合計</t>
    <rPh sb="0" eb="2">
      <t>ゴウケイ</t>
    </rPh>
    <phoneticPr fontId="2"/>
  </si>
  <si>
    <t>食事等支援経費</t>
    <rPh sb="0" eb="3">
      <t>ショクジトウ</t>
    </rPh>
    <rPh sb="3" eb="7">
      <t>シエンケイヒ</t>
    </rPh>
    <phoneticPr fontId="2"/>
  </si>
  <si>
    <t>管理運営経費</t>
    <rPh sb="0" eb="6">
      <t>カンリウンエイケイヒ</t>
    </rPh>
    <phoneticPr fontId="2"/>
  </si>
  <si>
    <t>借料及び損料</t>
    <rPh sb="0" eb="2">
      <t>シャクリョウ</t>
    </rPh>
    <rPh sb="2" eb="3">
      <t>オヨ</t>
    </rPh>
    <rPh sb="4" eb="6">
      <t>ソンリョウ</t>
    </rPh>
    <phoneticPr fontId="2"/>
  </si>
  <si>
    <t>差引合計額</t>
    <rPh sb="0" eb="2">
      <t>サシヒキ</t>
    </rPh>
    <rPh sb="2" eb="5">
      <t>ゴウケイガク</t>
    </rPh>
    <phoneticPr fontId="2"/>
  </si>
  <si>
    <t>別紙１</t>
    <rPh sb="0" eb="2">
      <t>ベッシ</t>
    </rPh>
    <phoneticPr fontId="2"/>
  </si>
  <si>
    <t>別紙２</t>
    <rPh sb="0" eb="2">
      <t>ベッシ</t>
    </rPh>
    <phoneticPr fontId="2"/>
  </si>
  <si>
    <t>別紙３</t>
    <rPh sb="0" eb="2">
      <t>ベッシ</t>
    </rPh>
    <phoneticPr fontId="2"/>
  </si>
  <si>
    <t>別紙４</t>
    <rPh sb="0" eb="2">
      <t>ベッシ</t>
    </rPh>
    <phoneticPr fontId="2"/>
  </si>
  <si>
    <t>別紙５</t>
    <rPh sb="0" eb="2">
      <t>ベッシ</t>
    </rPh>
    <phoneticPr fontId="2"/>
  </si>
  <si>
    <t>別紙６</t>
    <rPh sb="0" eb="2">
      <t>ベッシ</t>
    </rPh>
    <phoneticPr fontId="2"/>
  </si>
  <si>
    <t>別紙７</t>
    <rPh sb="0" eb="2">
      <t>ベッシ</t>
    </rPh>
    <phoneticPr fontId="2"/>
  </si>
  <si>
    <t>別紙８</t>
    <rPh sb="0" eb="2">
      <t>ベッシ</t>
    </rPh>
    <phoneticPr fontId="2"/>
  </si>
  <si>
    <t>　　中間支援法人が必要と認める書類</t>
    <rPh sb="2" eb="4">
      <t>チュウカン</t>
    </rPh>
    <rPh sb="4" eb="6">
      <t>シエン</t>
    </rPh>
    <rPh sb="6" eb="8">
      <t>ホウジン</t>
    </rPh>
    <rPh sb="9" eb="11">
      <t>ヒツヨウ</t>
    </rPh>
    <rPh sb="12" eb="13">
      <t>ミト</t>
    </rPh>
    <rPh sb="15" eb="17">
      <t>ショルイ</t>
    </rPh>
    <phoneticPr fontId="2"/>
  </si>
  <si>
    <t>１　既交付決定額　　　　　　</t>
    <rPh sb="2" eb="3">
      <t>スデ</t>
    </rPh>
    <rPh sb="3" eb="5">
      <t>コウフ</t>
    </rPh>
    <rPh sb="5" eb="7">
      <t>ケッテイ</t>
    </rPh>
    <phoneticPr fontId="2"/>
  </si>
  <si>
    <t>　　・所要額調</t>
    <rPh sb="3" eb="5">
      <t>ショヨウ</t>
    </rPh>
    <rPh sb="5" eb="6">
      <t>ガク</t>
    </rPh>
    <rPh sb="6" eb="7">
      <t>シラ</t>
    </rPh>
    <phoneticPr fontId="2"/>
  </si>
  <si>
    <t>別紙10</t>
    <rPh sb="0" eb="2">
      <t>ベッシ</t>
    </rPh>
    <phoneticPr fontId="2"/>
  </si>
  <si>
    <t>　　（１）経費精算書</t>
    <phoneticPr fontId="2"/>
  </si>
  <si>
    <t>　　（２）事業実施報告書</t>
    <phoneticPr fontId="2"/>
  </si>
  <si>
    <t>　　・その他中間支援法人が必要と認めるもの</t>
    <rPh sb="5" eb="6">
      <t>タ</t>
    </rPh>
    <rPh sb="6" eb="12">
      <t>チュウカンシエンホウジン</t>
    </rPh>
    <phoneticPr fontId="2"/>
  </si>
  <si>
    <t>３　助成金増減額</t>
    <rPh sb="2" eb="5">
      <t>ジョセイキン</t>
    </rPh>
    <rPh sb="5" eb="7">
      <t>ゾウゲン</t>
    </rPh>
    <rPh sb="7" eb="8">
      <t>ガク</t>
    </rPh>
    <phoneticPr fontId="2"/>
  </si>
  <si>
    <t>４　添付書類</t>
    <rPh sb="2" eb="4">
      <t>テンプ</t>
    </rPh>
    <rPh sb="4" eb="6">
      <t>ショルイ</t>
    </rPh>
    <phoneticPr fontId="2"/>
  </si>
  <si>
    <t>①</t>
    <phoneticPr fontId="2"/>
  </si>
  <si>
    <t>②</t>
    <phoneticPr fontId="2"/>
  </si>
  <si>
    <t>請求額</t>
    <rPh sb="0" eb="3">
      <t>セイキュウガク</t>
    </rPh>
    <phoneticPr fontId="2"/>
  </si>
  <si>
    <t>交付決定額</t>
    <rPh sb="0" eb="4">
      <t>コウフケッテイ</t>
    </rPh>
    <rPh sb="4" eb="5">
      <t>ガク</t>
    </rPh>
    <phoneticPr fontId="2"/>
  </si>
  <si>
    <t xml:space="preserve">今回請求額 </t>
    <phoneticPr fontId="2"/>
  </si>
  <si>
    <t>（内訳）</t>
    <rPh sb="1" eb="3">
      <t>ウチワケ</t>
    </rPh>
    <phoneticPr fontId="2"/>
  </si>
  <si>
    <t>③</t>
    <phoneticPr fontId="2"/>
  </si>
  <si>
    <t>交付済額　</t>
    <phoneticPr fontId="2"/>
  </si>
  <si>
    <t>残額　　</t>
    <rPh sb="0" eb="2">
      <t>ザンガク</t>
    </rPh>
    <phoneticPr fontId="2"/>
  </si>
  <si>
    <t>④＝①</t>
    <phoneticPr fontId="2"/>
  </si>
  <si>
    <t>⑤＝②-③-④</t>
    <phoneticPr fontId="2"/>
  </si>
  <si>
    <t>振込先</t>
  </si>
  <si>
    <t>金融機関名</t>
  </si>
  <si>
    <t>預金種別及び口座番号</t>
  </si>
  <si>
    <t>口座名義</t>
  </si>
  <si>
    <t>　　（３）その他中間支援法人が必要と認めるもの</t>
    <phoneticPr fontId="2"/>
  </si>
  <si>
    <t>５　添付書類</t>
  </si>
  <si>
    <t>　　消費税及び地方消費税に係る仕入控除税額の積算内訳等</t>
  </si>
  <si>
    <t>令和８年度消費税及び地方消費税に係る仕入控除税額報告書</t>
    <rPh sb="0" eb="2">
      <t>レイワ</t>
    </rPh>
    <rPh sb="3" eb="5">
      <t>ネンド</t>
    </rPh>
    <rPh sb="5" eb="8">
      <t>ショウヒゼイ</t>
    </rPh>
    <rPh sb="8" eb="9">
      <t>オヨ</t>
    </rPh>
    <rPh sb="10" eb="12">
      <t>チホウ</t>
    </rPh>
    <rPh sb="12" eb="15">
      <t>ショウヒゼイ</t>
    </rPh>
    <rPh sb="16" eb="17">
      <t>カカ</t>
    </rPh>
    <rPh sb="18" eb="20">
      <t>シイレ</t>
    </rPh>
    <rPh sb="20" eb="22">
      <t>コウジョ</t>
    </rPh>
    <rPh sb="22" eb="24">
      <t>ゼイガク</t>
    </rPh>
    <rPh sb="24" eb="27">
      <t>ホウコクショ</t>
    </rPh>
    <phoneticPr fontId="2"/>
  </si>
  <si>
    <t>（中間支援法人） 　様</t>
    <rPh sb="1" eb="3">
      <t>チュウカン</t>
    </rPh>
    <rPh sb="3" eb="5">
      <t>シエン</t>
    </rPh>
    <rPh sb="5" eb="7">
      <t>ホウジン</t>
    </rPh>
    <phoneticPr fontId="2"/>
  </si>
  <si>
    <t>　□ 含まれている</t>
  </si>
  <si>
    <t>　□ 含まれていない</t>
  </si>
  <si>
    <t>　□ 消費税法上の課税事業者</t>
  </si>
  <si>
    <t>　□ 消費税法上の免税事業者</t>
  </si>
  <si>
    <t>２　消費税の課税方式について（１で課税事業者の場合のみ）</t>
  </si>
  <si>
    <t>　□ 一般課税方式</t>
  </si>
  <si>
    <t>　□ 簡易課税方式</t>
  </si>
  <si>
    <t>　□ 発生しない</t>
  </si>
  <si>
    <t>　□ 発生する（又は発生する見込みである）</t>
  </si>
  <si>
    <t>５　４で「発生する（又は発生する見込みである）」を選択した場合</t>
  </si>
  <si>
    <t>　□ 仕入控除税額は既に確定している</t>
  </si>
  <si>
    <t>　□ 現在未確定であり、消費税の申告後に確定する見込みである</t>
  </si>
  <si>
    <t>　　 当該金額を返還します。</t>
  </si>
  <si>
    <t>別紙９</t>
    <rPh sb="0" eb="2">
      <t>ベッシ</t>
    </rPh>
    <phoneticPr fontId="2"/>
  </si>
  <si>
    <t>消費税等仕入控除税額確認書</t>
    <phoneticPr fontId="2"/>
  </si>
  <si>
    <t>　　・事業計画</t>
    <rPh sb="3" eb="5">
      <t>ジギョウ</t>
    </rPh>
    <rPh sb="5" eb="7">
      <t>ケイカク</t>
    </rPh>
    <phoneticPr fontId="2"/>
  </si>
  <si>
    <t>合計支援世帯数</t>
    <rPh sb="0" eb="2">
      <t>ゴウケイ</t>
    </rPh>
    <rPh sb="2" eb="7">
      <t>シエンセタイスウ</t>
    </rPh>
    <phoneticPr fontId="11"/>
  </si>
  <si>
    <t>対象経費の区分および内容等</t>
    <rPh sb="0" eb="2">
      <t>タイショウ</t>
    </rPh>
    <rPh sb="2" eb="4">
      <t>ケイヒ</t>
    </rPh>
    <rPh sb="5" eb="7">
      <t>クブン</t>
    </rPh>
    <rPh sb="10" eb="12">
      <t>ナイヨウ</t>
    </rPh>
    <rPh sb="12" eb="13">
      <t>トウ</t>
    </rPh>
    <phoneticPr fontId="2"/>
  </si>
  <si>
    <t>区分</t>
    <rPh sb="0" eb="2">
      <t>クブン</t>
    </rPh>
    <phoneticPr fontId="2"/>
  </si>
  <si>
    <t>賃金</t>
  </si>
  <si>
    <t>本事業の実施に必要な一時的な労働の対価として支払う金銭</t>
  </si>
  <si>
    <t>本事業と関わりのない職員の人件費</t>
    <phoneticPr fontId="2"/>
  </si>
  <si>
    <t>・本事業の実施に専任して従事する職員の人件費</t>
  </si>
  <si>
    <t>本事業の実施に協力した者等に支払う経費</t>
    <phoneticPr fontId="2"/>
  </si>
  <si>
    <t>本事業に関係のない事業に対する謝礼金</t>
    <rPh sb="9" eb="11">
      <t>ジギョウ</t>
    </rPh>
    <rPh sb="12" eb="13">
      <t>タイ</t>
    </rPh>
    <rPh sb="15" eb="18">
      <t>シャレイキン</t>
    </rPh>
    <phoneticPr fontId="2"/>
  </si>
  <si>
    <t>・本事業の実施に係るボランティアに対する謝礼金</t>
    <rPh sb="1" eb="4">
      <t>ホンジギョウ</t>
    </rPh>
    <rPh sb="5" eb="7">
      <t>ジッシ</t>
    </rPh>
    <rPh sb="8" eb="9">
      <t>カカ</t>
    </rPh>
    <rPh sb="17" eb="18">
      <t>タイ</t>
    </rPh>
    <rPh sb="20" eb="23">
      <t>シャレイキン</t>
    </rPh>
    <phoneticPr fontId="2"/>
  </si>
  <si>
    <t>　</t>
    <phoneticPr fontId="2"/>
  </si>
  <si>
    <t>旅費</t>
  </si>
  <si>
    <t>事業の実施に必要な交通費や宿泊費等</t>
  </si>
  <si>
    <t>本事業に関わりのない職員の出張・視察等を行うための旅費</t>
    <phoneticPr fontId="2"/>
  </si>
  <si>
    <t>・本事業の実施に係るボランティアに対する交通費</t>
    <rPh sb="20" eb="23">
      <t>コウツウヒ</t>
    </rPh>
    <phoneticPr fontId="2"/>
  </si>
  <si>
    <t>消耗品費</t>
  </si>
  <si>
    <t>事業の実施に必要な各種事務用紙、文房具その他の消耗品の代価及び備品に付随する部品等の代価</t>
    <phoneticPr fontId="2"/>
  </si>
  <si>
    <t>本事業に関わりのない消耗品</t>
    <rPh sb="10" eb="13">
      <t>ショウモウヒン</t>
    </rPh>
    <phoneticPr fontId="2"/>
  </si>
  <si>
    <t>本事業の実施に必要な事業用燃料代</t>
  </si>
  <si>
    <t>本事業に関わりのない事業の実施に係る燃料費</t>
    <phoneticPr fontId="2"/>
  </si>
  <si>
    <t>印刷製本費</t>
  </si>
  <si>
    <t>本事業の実施に必要な各種文書、その他資料等の印刷代及び製本代</t>
  </si>
  <si>
    <t>団体が発行している会報等</t>
    <rPh sb="0" eb="2">
      <t>ダンタイ</t>
    </rPh>
    <phoneticPr fontId="2"/>
  </si>
  <si>
    <t>・団体が定期的に発行している会報</t>
    <rPh sb="1" eb="3">
      <t>ダンタイ</t>
    </rPh>
    <rPh sb="4" eb="7">
      <t>テイキテキ</t>
    </rPh>
    <rPh sb="8" eb="10">
      <t>ハッコウ</t>
    </rPh>
    <rPh sb="14" eb="16">
      <t>カイホウ</t>
    </rPh>
    <phoneticPr fontId="2"/>
  </si>
  <si>
    <t>光熱水費</t>
  </si>
  <si>
    <t>本事業の実施にあたり発生する光熱水費</t>
    <rPh sb="0" eb="1">
      <t>ホン</t>
    </rPh>
    <phoneticPr fontId="2"/>
  </si>
  <si>
    <t>本事業に関わりのない事業の実施に係る光熱水費</t>
    <phoneticPr fontId="2"/>
  </si>
  <si>
    <t>会議費</t>
  </si>
  <si>
    <t>雑役務費</t>
  </si>
  <si>
    <t>本事業に関わりのない事業全般の広報費</t>
    <rPh sb="12" eb="14">
      <t>ゼンパン</t>
    </rPh>
    <phoneticPr fontId="2"/>
  </si>
  <si>
    <t>通信運搬費</t>
  </si>
  <si>
    <t>本事業の実施に必要な郵便料、運搬料、電信電話料</t>
    <rPh sb="20" eb="22">
      <t>デンワ</t>
    </rPh>
    <rPh sb="22" eb="23">
      <t>リョウ</t>
    </rPh>
    <phoneticPr fontId="2"/>
  </si>
  <si>
    <t>本事業に関係のない事業に係る郵便料</t>
    <phoneticPr fontId="2"/>
  </si>
  <si>
    <t>本事業の実施に必要な保険料</t>
  </si>
  <si>
    <t>本事業に関わりのないイベントに関する保険料</t>
    <phoneticPr fontId="2"/>
  </si>
  <si>
    <t>・イベント保険やボランティアスタッフの保険など</t>
    <phoneticPr fontId="2"/>
  </si>
  <si>
    <t>委託費</t>
  </si>
  <si>
    <t>本事業に関わりのない業務に関する委託料</t>
    <rPh sb="10" eb="12">
      <t>ギョウム</t>
    </rPh>
    <rPh sb="16" eb="19">
      <t>イタクリョウ</t>
    </rPh>
    <phoneticPr fontId="2"/>
  </si>
  <si>
    <t>借料及び損料</t>
  </si>
  <si>
    <t>本事業の実施に必要な会場借料、車両等の借り上げ、駐車料金等、専ら事業の実施にあたり必要な経費</t>
    <phoneticPr fontId="2"/>
  </si>
  <si>
    <t>恒常的な事務を行うための事務所の賃料</t>
    <phoneticPr fontId="2"/>
  </si>
  <si>
    <t>・本事業に係る移動において使用する車両のレンタル代やその駐車料金</t>
    <rPh sb="1" eb="2">
      <t>ホン</t>
    </rPh>
    <rPh sb="5" eb="6">
      <t>カカ</t>
    </rPh>
    <phoneticPr fontId="2"/>
  </si>
  <si>
    <t>本事業の実施に必要不可欠な資機材</t>
    <rPh sb="9" eb="12">
      <t>フカケツ</t>
    </rPh>
    <rPh sb="13" eb="16">
      <t>シキザイ</t>
    </rPh>
    <phoneticPr fontId="2"/>
  </si>
  <si>
    <t>通常の業務用パソコン等のICT機器で汎用性の高いもの</t>
    <phoneticPr fontId="2"/>
  </si>
  <si>
    <t>・冷蔵庫、収納棚、キャスター（台車）</t>
    <phoneticPr fontId="2"/>
  </si>
  <si>
    <t>・左記以外の資機材</t>
    <rPh sb="1" eb="3">
      <t>サキ</t>
    </rPh>
    <rPh sb="3" eb="5">
      <t>イガイ</t>
    </rPh>
    <rPh sb="6" eb="9">
      <t>シキザイ</t>
    </rPh>
    <phoneticPr fontId="2"/>
  </si>
  <si>
    <t>食料費</t>
    <rPh sb="0" eb="3">
      <t>ショクリョウヒ</t>
    </rPh>
    <phoneticPr fontId="2"/>
  </si>
  <si>
    <t>・食品等の包装、ラッピングに要する経費</t>
    <rPh sb="5" eb="7">
      <t>ホウソウ</t>
    </rPh>
    <rPh sb="17" eb="19">
      <t>ケイヒ</t>
    </rPh>
    <phoneticPr fontId="2"/>
  </si>
  <si>
    <t>（参考１）</t>
    <rPh sb="1" eb="3">
      <t>サンコウ</t>
    </rPh>
    <phoneticPr fontId="2"/>
  </si>
  <si>
    <t>（参考２）</t>
    <rPh sb="1" eb="3">
      <t>サンコウ</t>
    </rPh>
    <phoneticPr fontId="2"/>
  </si>
  <si>
    <t>（参考３）</t>
    <rPh sb="1" eb="3">
      <t>サンコウ</t>
    </rPh>
    <phoneticPr fontId="2"/>
  </si>
  <si>
    <t>（参考４）</t>
    <rPh sb="1" eb="3">
      <t>サンコウ</t>
    </rPh>
    <phoneticPr fontId="2"/>
  </si>
  <si>
    <t>資機材費</t>
    <rPh sb="0" eb="3">
      <t>シキザイ</t>
    </rPh>
    <rPh sb="3" eb="4">
      <t>ヒ</t>
    </rPh>
    <phoneticPr fontId="2"/>
  </si>
  <si>
    <t>資機材
費</t>
    <rPh sb="0" eb="3">
      <t>シキザイ</t>
    </rPh>
    <rPh sb="4" eb="5">
      <t>ケイヒ</t>
    </rPh>
    <phoneticPr fontId="2"/>
  </si>
  <si>
    <t>クト助成要領の規定により請求いたします。</t>
    <rPh sb="4" eb="6">
      <t>ヨウリョウ</t>
    </rPh>
    <phoneticPr fontId="2"/>
  </si>
  <si>
    <t>県及び市の生活自立支援センターとの連携について</t>
    <rPh sb="0" eb="1">
      <t>ケン</t>
    </rPh>
    <rPh sb="1" eb="2">
      <t>オヨ</t>
    </rPh>
    <rPh sb="3" eb="4">
      <t>シ</t>
    </rPh>
    <rPh sb="5" eb="11">
      <t>セイカツジリツシエン</t>
    </rPh>
    <rPh sb="17" eb="19">
      <t>レンケイ</t>
    </rPh>
    <phoneticPr fontId="11"/>
  </si>
  <si>
    <t>※上記内容が記載されているCSOのパンフレット等の代用可</t>
    <rPh sb="1" eb="5">
      <t>ジョウキナイヨウ</t>
    </rPh>
    <rPh sb="6" eb="8">
      <t>キサイ</t>
    </rPh>
    <rPh sb="23" eb="24">
      <t>トウ</t>
    </rPh>
    <rPh sb="25" eb="27">
      <t>ダイヨウ</t>
    </rPh>
    <rPh sb="27" eb="28">
      <t>カ</t>
    </rPh>
    <phoneticPr fontId="2"/>
  </si>
  <si>
    <t>自動入力</t>
    <rPh sb="0" eb="4">
      <t>ジドウニュウリョク</t>
    </rPh>
    <phoneticPr fontId="2"/>
  </si>
  <si>
    <t>　 プロジェクト助成要領の規定により助成申込書を提出します。</t>
    <phoneticPr fontId="2"/>
  </si>
  <si>
    <t>代表電話番号</t>
  </si>
  <si>
    <r>
      <rPr>
        <sz val="11"/>
        <color theme="1"/>
        <rFont val="Segoe UI Symbol"/>
        <family val="2"/>
      </rPr>
      <t>➣</t>
    </r>
    <r>
      <rPr>
        <sz val="11"/>
        <color theme="1"/>
        <rFont val="BIZ UDゴシック"/>
        <family val="3"/>
        <charset val="128"/>
      </rPr>
      <t>担当者電話番号は、日中に連絡を取れる連絡先を記載。</t>
    </r>
  </si>
  <si>
    <t>担当者メールアドレス</t>
  </si>
  <si>
    <r>
      <rPr>
        <sz val="11"/>
        <color theme="1"/>
        <rFont val="Segoe UI Symbol"/>
        <family val="2"/>
      </rPr>
      <t>➣</t>
    </r>
    <r>
      <rPr>
        <sz val="11"/>
        <color theme="1"/>
        <rFont val="BIZ UDゴシック"/>
        <family val="3"/>
        <charset val="128"/>
      </rPr>
      <t>担当者メールアドレスは、担当者が日常的に確認できるメールアドレスを記入</t>
    </r>
    <rPh sb="34" eb="36">
      <t>キニュウ</t>
    </rPh>
    <phoneticPr fontId="2"/>
  </si>
  <si>
    <t>法人団体設立日（注）</t>
    <rPh sb="0" eb="2">
      <t>ホウジン</t>
    </rPh>
    <phoneticPr fontId="2"/>
  </si>
  <si>
    <r>
      <rPr>
        <sz val="11"/>
        <color theme="1"/>
        <rFont val="Segoe UI Symbol"/>
        <family val="2"/>
      </rPr>
      <t>➣</t>
    </r>
    <r>
      <rPr>
        <sz val="11"/>
        <color theme="1"/>
        <rFont val="BIZ UDゴシック"/>
        <family val="3"/>
        <charset val="128"/>
      </rPr>
      <t>法人格を有する場合は記入</t>
    </r>
    <rPh sb="2" eb="4">
      <t>ジンカク</t>
    </rPh>
    <rPh sb="5" eb="6">
      <t>ユウ</t>
    </rPh>
    <rPh sb="8" eb="10">
      <t>バアイ</t>
    </rPh>
    <phoneticPr fontId="2"/>
  </si>
  <si>
    <r>
      <rPr>
        <sz val="11"/>
        <color theme="1"/>
        <rFont val="Segoe UI Symbol"/>
        <family val="2"/>
      </rPr>
      <t>➣</t>
    </r>
    <r>
      <rPr>
        <sz val="11"/>
        <color theme="1"/>
        <rFont val="BIZ UDゴシック"/>
        <family val="3"/>
        <charset val="128"/>
      </rPr>
      <t>貴法人の実施している事業の概要について簡潔に記入</t>
    </r>
  </si>
  <si>
    <t>事業の実績</t>
    <rPh sb="0" eb="2">
      <t>ジギョウ</t>
    </rPh>
    <rPh sb="3" eb="5">
      <t>ジッセキ</t>
    </rPh>
    <phoneticPr fontId="2"/>
  </si>
  <si>
    <t>連携実績</t>
    <rPh sb="0" eb="2">
      <t>レンケイ</t>
    </rPh>
    <rPh sb="2" eb="4">
      <t>ジッセキ</t>
    </rPh>
    <phoneticPr fontId="2"/>
  </si>
  <si>
    <t>活動区域</t>
    <rPh sb="0" eb="4">
      <t>カツドウクイキ</t>
    </rPh>
    <phoneticPr fontId="2"/>
  </si>
  <si>
    <t>②実施名称及び実施場所</t>
    <rPh sb="1" eb="3">
      <t>ジッシ</t>
    </rPh>
    <rPh sb="3" eb="5">
      <t>メイショウ</t>
    </rPh>
    <rPh sb="5" eb="6">
      <t>オヨ</t>
    </rPh>
    <rPh sb="7" eb="9">
      <t>ジッシ</t>
    </rPh>
    <rPh sb="9" eb="11">
      <t>バショ</t>
    </rPh>
    <phoneticPr fontId="2"/>
  </si>
  <si>
    <t>⑤支援対象者への情報発信・ＰＲの方法</t>
    <rPh sb="1" eb="6">
      <t>シエンタイショウシャ</t>
    </rPh>
    <rPh sb="8" eb="12">
      <t>ジョウホウハッシン</t>
    </rPh>
    <rPh sb="16" eb="18">
      <t>ホウホウ</t>
    </rPh>
    <phoneticPr fontId="2"/>
  </si>
  <si>
    <t>　　　□さがこどもエールプロジェクト</t>
    <phoneticPr fontId="2"/>
  </si>
  <si>
    <t>　　　□その他（助成金名称：　　　　　　　　　　　　　　　　　　　　　　　　）</t>
    <rPh sb="6" eb="7">
      <t>タ</t>
    </rPh>
    <rPh sb="8" eb="11">
      <t>ジョセイキン</t>
    </rPh>
    <rPh sb="11" eb="13">
      <t>メイショウ</t>
    </rPh>
    <phoneticPr fontId="2"/>
  </si>
  <si>
    <t>　　　□障害福祉サービス事業所の場合、食事提供体制加算及び食事提供加算</t>
    <rPh sb="4" eb="6">
      <t>ショウガイ</t>
    </rPh>
    <rPh sb="6" eb="8">
      <t>フクシ</t>
    </rPh>
    <rPh sb="12" eb="15">
      <t>ジギョウショ</t>
    </rPh>
    <rPh sb="16" eb="18">
      <t>バアイ</t>
    </rPh>
    <rPh sb="19" eb="21">
      <t>ショクジ</t>
    </rPh>
    <rPh sb="21" eb="23">
      <t>テイキョウ</t>
    </rPh>
    <rPh sb="23" eb="25">
      <t>タイセイ</t>
    </rPh>
    <rPh sb="25" eb="27">
      <t>カサン</t>
    </rPh>
    <rPh sb="27" eb="28">
      <t>オヨ</t>
    </rPh>
    <rPh sb="29" eb="31">
      <t>ショクジ</t>
    </rPh>
    <rPh sb="31" eb="33">
      <t>テイキョウ</t>
    </rPh>
    <rPh sb="33" eb="35">
      <t>カサン</t>
    </rPh>
    <phoneticPr fontId="2"/>
  </si>
  <si>
    <t>※利用者からの徴収金も含む</t>
    <rPh sb="1" eb="4">
      <t>リヨウシャ</t>
    </rPh>
    <rPh sb="7" eb="10">
      <t>チョウシュウキン</t>
    </rPh>
    <rPh sb="11" eb="12">
      <t>フク</t>
    </rPh>
    <phoneticPr fontId="2"/>
  </si>
  <si>
    <t>　　　※添付書類は、助成申込書に準じて作成し、変更箇所を下線で示してください。</t>
    <rPh sb="4" eb="6">
      <t>テンプ</t>
    </rPh>
    <rPh sb="6" eb="8">
      <t>ショルイ</t>
    </rPh>
    <rPh sb="10" eb="12">
      <t>ジョセイ</t>
    </rPh>
    <rPh sb="12" eb="14">
      <t>モウシコミ</t>
    </rPh>
    <rPh sb="14" eb="15">
      <t>ショ</t>
    </rPh>
    <rPh sb="16" eb="17">
      <t>ジュン</t>
    </rPh>
    <rPh sb="19" eb="21">
      <t>サクセイ</t>
    </rPh>
    <rPh sb="23" eb="27">
      <t>ヘンコウカショ</t>
    </rPh>
    <rPh sb="28" eb="30">
      <t>カセン</t>
    </rPh>
    <rPh sb="31" eb="32">
      <t>シメ</t>
    </rPh>
    <phoneticPr fontId="2"/>
  </si>
  <si>
    <t>管理費</t>
    <rPh sb="0" eb="2">
      <t>カンリ</t>
    </rPh>
    <rPh sb="2" eb="3">
      <t>ヒ</t>
    </rPh>
    <phoneticPr fontId="2"/>
  </si>
  <si>
    <t xml:space="preserve">（　　　　　）生活自立支援センター
</t>
    <rPh sb="7" eb="13">
      <t>セイカツジリツシエン</t>
    </rPh>
    <phoneticPr fontId="11"/>
  </si>
  <si>
    <t>４　所要額調</t>
    <rPh sb="2" eb="4">
      <t>ショヨウ</t>
    </rPh>
    <rPh sb="5" eb="6">
      <t>チョウ</t>
    </rPh>
    <phoneticPr fontId="2"/>
  </si>
  <si>
    <t>５　スケジュール</t>
    <phoneticPr fontId="2"/>
  </si>
  <si>
    <t>６　暴力団等に該当しない旨の誓約書</t>
    <phoneticPr fontId="2"/>
  </si>
  <si>
    <t>７　申告書</t>
    <phoneticPr fontId="2"/>
  </si>
  <si>
    <t>８　消費税等仕入控除税額確認書</t>
    <phoneticPr fontId="2"/>
  </si>
  <si>
    <t>９　添付書類</t>
    <phoneticPr fontId="2"/>
  </si>
  <si>
    <t>④所要額</t>
    <rPh sb="1" eb="3">
      <t>ショヨウ</t>
    </rPh>
    <rPh sb="3" eb="4">
      <t>ガク</t>
    </rPh>
    <phoneticPr fontId="2"/>
  </si>
  <si>
    <t>（③＝④）※助成上限額を超えないよう注意</t>
    <rPh sb="6" eb="11">
      <t>ジョセイジョウゲンガク</t>
    </rPh>
    <rPh sb="12" eb="13">
      <t>コ</t>
    </rPh>
    <rPh sb="18" eb="20">
      <t>チュウイ</t>
    </rPh>
    <phoneticPr fontId="2"/>
  </si>
  <si>
    <t>・アンケート</t>
    <phoneticPr fontId="2"/>
  </si>
  <si>
    <t>・支出を証する領収書等</t>
    <rPh sb="1" eb="3">
      <t>シシュツ</t>
    </rPh>
    <rPh sb="4" eb="5">
      <t>ショウ</t>
    </rPh>
    <rPh sb="7" eb="10">
      <t>リョウシュウショ</t>
    </rPh>
    <rPh sb="10" eb="11">
      <t>トウ</t>
    </rPh>
    <phoneticPr fontId="2"/>
  </si>
  <si>
    <t>⑤助成決定額</t>
    <rPh sb="1" eb="6">
      <t>ジョセイケッテイガク</t>
    </rPh>
    <phoneticPr fontId="6"/>
  </si>
  <si>
    <t>⑥助成金受入済額</t>
    <rPh sb="1" eb="4">
      <t>ジョセイキン</t>
    </rPh>
    <rPh sb="4" eb="6">
      <t>ウケイレ</t>
    </rPh>
    <rPh sb="6" eb="7">
      <t>ズミ</t>
    </rPh>
    <rPh sb="7" eb="8">
      <t>ガク</t>
    </rPh>
    <phoneticPr fontId="2"/>
  </si>
  <si>
    <t>⑦差引 過不足額</t>
    <rPh sb="1" eb="3">
      <t>サシヒキ</t>
    </rPh>
    <rPh sb="4" eb="7">
      <t>カブソク</t>
    </rPh>
    <rPh sb="7" eb="8">
      <t>ガク</t>
    </rPh>
    <phoneticPr fontId="6"/>
  </si>
  <si>
    <t>（下記「対象経費の支出済合計額」）</t>
    <rPh sb="1" eb="3">
      <t>カキ</t>
    </rPh>
    <phoneticPr fontId="2"/>
  </si>
  <si>
    <t>（本事業の寄附金等収入額）</t>
    <rPh sb="5" eb="8">
      <t>キフキン</t>
    </rPh>
    <rPh sb="8" eb="9">
      <t>トウ</t>
    </rPh>
    <phoneticPr fontId="2"/>
  </si>
  <si>
    <t>（③＝①-②）</t>
    <phoneticPr fontId="2"/>
  </si>
  <si>
    <t>（③＝④）1,000円未満を切り捨てた額）</t>
    <phoneticPr fontId="2"/>
  </si>
  <si>
    <t>（助成決定を受けた額）</t>
    <rPh sb="1" eb="3">
      <t>ジョセイ</t>
    </rPh>
    <rPh sb="3" eb="5">
      <t>ケッテイ</t>
    </rPh>
    <rPh sb="6" eb="7">
      <t>ウ</t>
    </rPh>
    <rPh sb="9" eb="10">
      <t>ガク</t>
    </rPh>
    <phoneticPr fontId="2"/>
  </si>
  <si>
    <t>（受入済みの助成金の額）</t>
    <rPh sb="1" eb="4">
      <t>ウケイレズ</t>
    </rPh>
    <rPh sb="6" eb="9">
      <t>ジョセイキン</t>
    </rPh>
    <rPh sb="10" eb="11">
      <t>ガク</t>
    </rPh>
    <phoneticPr fontId="2"/>
  </si>
  <si>
    <t>②－①</t>
    <phoneticPr fontId="2"/>
  </si>
  <si>
    <t>アンケート</t>
    <phoneticPr fontId="11"/>
  </si>
  <si>
    <t>所在地（市町名）</t>
    <rPh sb="0" eb="3">
      <t>ショザイチ</t>
    </rPh>
    <rPh sb="4" eb="5">
      <t>シ</t>
    </rPh>
    <rPh sb="5" eb="6">
      <t>マチ</t>
    </rPh>
    <rPh sb="6" eb="7">
      <t>メイ</t>
    </rPh>
    <phoneticPr fontId="2"/>
  </si>
  <si>
    <t>□とても思う　
□ある程度そう思う　
□どちらともいえない　
□あまり思わない　
□まったく思わない</t>
    <rPh sb="4" eb="5">
      <t>オモ</t>
    </rPh>
    <rPh sb="11" eb="13">
      <t>テイド</t>
    </rPh>
    <rPh sb="15" eb="16">
      <t>オモ</t>
    </rPh>
    <rPh sb="35" eb="36">
      <t>オモ</t>
    </rPh>
    <rPh sb="46" eb="47">
      <t>オモ</t>
    </rPh>
    <phoneticPr fontId="2"/>
  </si>
  <si>
    <t>今回の支援活動を象徴するような画像を無理のない範囲でご提供ください
法人や県の広報に使用させていただくことがあります</t>
    <rPh sb="0" eb="2">
      <t>コンカイ</t>
    </rPh>
    <rPh sb="3" eb="5">
      <t>シエン</t>
    </rPh>
    <rPh sb="5" eb="7">
      <t>カツドウ</t>
    </rPh>
    <rPh sb="8" eb="10">
      <t>ショウチョウ</t>
    </rPh>
    <rPh sb="15" eb="17">
      <t>ガゾウ</t>
    </rPh>
    <rPh sb="18" eb="20">
      <t>ムリ</t>
    </rPh>
    <rPh sb="23" eb="25">
      <t>ハンイ</t>
    </rPh>
    <rPh sb="27" eb="29">
      <t>テイキョウ</t>
    </rPh>
    <rPh sb="34" eb="36">
      <t>ホウジン</t>
    </rPh>
    <rPh sb="37" eb="38">
      <t>ケン</t>
    </rPh>
    <rPh sb="39" eb="41">
      <t>コウホウ</t>
    </rPh>
    <rPh sb="42" eb="44">
      <t>シヨウ</t>
    </rPh>
    <phoneticPr fontId="11"/>
  </si>
  <si>
    <r>
      <t>物価高騰で困窮する世帯に対する佐賀らしいきめ細やかな支援に役に立つものであったと思われますか
（近いものに</t>
    </r>
    <r>
      <rPr>
        <sz val="10"/>
        <color theme="1"/>
        <rFont val="Segoe UI Symbol"/>
        <family val="3"/>
      </rPr>
      <t>☑</t>
    </r>
    <r>
      <rPr>
        <sz val="10"/>
        <color theme="1"/>
        <rFont val="BIZ UDゴシック"/>
        <family val="3"/>
        <charset val="128"/>
      </rPr>
      <t>）</t>
    </r>
    <rPh sb="0" eb="4">
      <t>ブッカコウトウ</t>
    </rPh>
    <rPh sb="5" eb="7">
      <t>コンキュウ</t>
    </rPh>
    <rPh sb="9" eb="11">
      <t>セタイ</t>
    </rPh>
    <rPh sb="12" eb="13">
      <t>タイ</t>
    </rPh>
    <rPh sb="15" eb="17">
      <t>サガ</t>
    </rPh>
    <rPh sb="22" eb="23">
      <t>コマ</t>
    </rPh>
    <rPh sb="26" eb="28">
      <t>シエン</t>
    </rPh>
    <rPh sb="29" eb="30">
      <t>ヤク</t>
    </rPh>
    <rPh sb="31" eb="32">
      <t>タ</t>
    </rPh>
    <rPh sb="40" eb="41">
      <t>オモ</t>
    </rPh>
    <rPh sb="48" eb="49">
      <t>チカ</t>
    </rPh>
    <phoneticPr fontId="2"/>
  </si>
  <si>
    <t>合計支援人数</t>
    <rPh sb="0" eb="2">
      <t>ゴウケイ</t>
    </rPh>
    <rPh sb="2" eb="6">
      <t>シエンニンズウ</t>
    </rPh>
    <phoneticPr fontId="11"/>
  </si>
  <si>
    <t>支援人数（延数）</t>
    <rPh sb="0" eb="4">
      <t>シエンニンズウ</t>
    </rPh>
    <rPh sb="5" eb="6">
      <t>ノ</t>
    </rPh>
    <rPh sb="6" eb="7">
      <t>スウ</t>
    </rPh>
    <phoneticPr fontId="11"/>
  </si>
  <si>
    <t>別表1
(1)①</t>
    <rPh sb="0" eb="2">
      <t>ベッピョウ</t>
    </rPh>
    <phoneticPr fontId="2"/>
  </si>
  <si>
    <t>別表1
(1)②</t>
    <phoneticPr fontId="2"/>
  </si>
  <si>
    <t>別表1
(2)</t>
    <phoneticPr fontId="2"/>
  </si>
  <si>
    <t>・生活困窮者支援活動の実施に伴い発生する送料</t>
    <rPh sb="20" eb="22">
      <t>ソウリョウ</t>
    </rPh>
    <phoneticPr fontId="2"/>
  </si>
  <si>
    <t>様式１（第６条関係）</t>
    <rPh sb="0" eb="2">
      <t>ヨウシキ</t>
    </rPh>
    <rPh sb="4" eb="5">
      <t>ダイ</t>
    </rPh>
    <rPh sb="6" eb="7">
      <t>ジョウ</t>
    </rPh>
    <rPh sb="7" eb="9">
      <t>カンケイ</t>
    </rPh>
    <phoneticPr fontId="2"/>
  </si>
  <si>
    <t>様式２（第９条関係）</t>
    <rPh sb="0" eb="2">
      <t>ヨウシキ</t>
    </rPh>
    <rPh sb="4" eb="5">
      <t>ダイ</t>
    </rPh>
    <rPh sb="6" eb="7">
      <t>ジョウ</t>
    </rPh>
    <rPh sb="7" eb="9">
      <t>カンケイ</t>
    </rPh>
    <phoneticPr fontId="2"/>
  </si>
  <si>
    <t>様式３（第11条関係）</t>
    <rPh sb="0" eb="2">
      <t>ヨウシキ</t>
    </rPh>
    <rPh sb="4" eb="5">
      <t>ダイ</t>
    </rPh>
    <rPh sb="7" eb="8">
      <t>ジョウ</t>
    </rPh>
    <rPh sb="8" eb="10">
      <t>カンケイ</t>
    </rPh>
    <phoneticPr fontId="2"/>
  </si>
  <si>
    <t>　 クト助成要領の規定により、次の関係書類を添えて報告します。</t>
    <phoneticPr fontId="2"/>
  </si>
  <si>
    <t>（概算払）様式４（第14条関係）</t>
    <rPh sb="1" eb="4">
      <t>ガイサンバラ</t>
    </rPh>
    <rPh sb="5" eb="7">
      <t>ヨウシキ</t>
    </rPh>
    <rPh sb="9" eb="10">
      <t>ダイ</t>
    </rPh>
    <rPh sb="12" eb="13">
      <t>ジョウ</t>
    </rPh>
    <rPh sb="13" eb="15">
      <t>カンケイ</t>
    </rPh>
    <phoneticPr fontId="2"/>
  </si>
  <si>
    <t>ト助成要領の規定により請求いたします。</t>
    <rPh sb="3" eb="5">
      <t>ヨウリョウ</t>
    </rPh>
    <phoneticPr fontId="2"/>
  </si>
  <si>
    <t>（精算払）様式４（第14条関係）</t>
    <rPh sb="1" eb="3">
      <t>セイサン</t>
    </rPh>
    <rPh sb="3" eb="4">
      <t>バライ</t>
    </rPh>
    <rPh sb="5" eb="7">
      <t>ヨウシキ</t>
    </rPh>
    <rPh sb="9" eb="10">
      <t>ダイ</t>
    </rPh>
    <rPh sb="12" eb="13">
      <t>ジョウ</t>
    </rPh>
    <rPh sb="13" eb="15">
      <t>カンケイ</t>
    </rPh>
    <phoneticPr fontId="2"/>
  </si>
  <si>
    <t>様式５（第17条関係）</t>
    <rPh sb="0" eb="2">
      <t>ヨウシキ</t>
    </rPh>
    <rPh sb="4" eb="5">
      <t>ダイ</t>
    </rPh>
    <rPh sb="7" eb="8">
      <t>ジョウ</t>
    </rPh>
    <rPh sb="8" eb="10">
      <t>カンケイ</t>
    </rPh>
    <phoneticPr fontId="2"/>
  </si>
  <si>
    <t>ト助成要領の規定により報告します。</t>
    <rPh sb="3" eb="5">
      <t>ヨウリョウ</t>
    </rPh>
    <phoneticPr fontId="2"/>
  </si>
  <si>
    <t>※利用者からの徴収金を含む</t>
    <rPh sb="1" eb="4">
      <t>リヨウシャ</t>
    </rPh>
    <rPh sb="7" eb="10">
      <t>チョウシュウキン</t>
    </rPh>
    <rPh sb="11" eb="12">
      <t>フク</t>
    </rPh>
    <phoneticPr fontId="2"/>
  </si>
  <si>
    <t>食料費</t>
    <rPh sb="0" eb="2">
      <t>ショクリョウ</t>
    </rPh>
    <rPh sb="2" eb="3">
      <t>ヒ</t>
    </rPh>
    <phoneticPr fontId="2"/>
  </si>
  <si>
    <t>消耗品費</t>
    <phoneticPr fontId="2"/>
  </si>
  <si>
    <t>③具体的な支援内容（食料など具体例を含め記入）</t>
    <rPh sb="1" eb="4">
      <t>グタイテキ</t>
    </rPh>
    <rPh sb="5" eb="7">
      <t>シエン</t>
    </rPh>
    <rPh sb="7" eb="9">
      <t>ナイヨウ</t>
    </rPh>
    <rPh sb="11" eb="12">
      <t>リョウ</t>
    </rPh>
    <rPh sb="14" eb="17">
      <t>グタイレイ</t>
    </rPh>
    <rPh sb="18" eb="19">
      <t>フク</t>
    </rPh>
    <rPh sb="20" eb="22">
      <t>キニュウ</t>
    </rPh>
    <phoneticPr fontId="2"/>
  </si>
  <si>
    <t>困窮する世帯のために、ＣＳＯとの連携による、佐賀ならではのきめ細やかな支援を届ける</t>
    <rPh sb="0" eb="2">
      <t>コンキュウ</t>
    </rPh>
    <rPh sb="4" eb="6">
      <t>セタイ</t>
    </rPh>
    <phoneticPr fontId="2"/>
  </si>
  <si>
    <t>さが生活困窮者エールプロジェクト助成申込書</t>
    <rPh sb="2" eb="4">
      <t>セイカツ</t>
    </rPh>
    <rPh sb="4" eb="7">
      <t>コンキュウシャ</t>
    </rPh>
    <rPh sb="16" eb="18">
      <t>ジョセイ</t>
    </rPh>
    <rPh sb="18" eb="20">
      <t>モウシコミ</t>
    </rPh>
    <phoneticPr fontId="2"/>
  </si>
  <si>
    <t>さが生活困窮者エールプロジェクト事業を実施したいので、 さが生活困窮者エール</t>
    <rPh sb="2" eb="4">
      <t>セイカツ</t>
    </rPh>
    <rPh sb="4" eb="7">
      <t>コンキュウシャ</t>
    </rPh>
    <rPh sb="30" eb="32">
      <t>セイカツ</t>
    </rPh>
    <rPh sb="32" eb="35">
      <t>コンキュウシャ</t>
    </rPh>
    <phoneticPr fontId="2"/>
  </si>
  <si>
    <t>　□　（　　　　　）生活自立支援センターと連携している。</t>
    <rPh sb="10" eb="12">
      <t>セイカツ</t>
    </rPh>
    <rPh sb="12" eb="14">
      <t>ジリツ</t>
    </rPh>
    <rPh sb="14" eb="16">
      <t>シエン</t>
    </rPh>
    <rPh sb="21" eb="23">
      <t>レンケイ</t>
    </rPh>
    <phoneticPr fontId="2"/>
  </si>
  <si>
    <t>（　　　　　　）市　・（　　　　　　　）町　・　県域</t>
    <rPh sb="8" eb="9">
      <t>シ</t>
    </rPh>
    <rPh sb="20" eb="21">
      <t>チョウ</t>
    </rPh>
    <rPh sb="24" eb="26">
      <t>ケンイキ</t>
    </rPh>
    <phoneticPr fontId="2"/>
  </si>
  <si>
    <r>
      <rPr>
        <sz val="11"/>
        <color theme="1"/>
        <rFont val="Segoe UI Symbol"/>
        <family val="2"/>
      </rPr>
      <t>➣</t>
    </r>
    <r>
      <rPr>
        <sz val="11"/>
        <color theme="1"/>
        <rFont val="BIZ UDゴシック"/>
        <family val="2"/>
        <charset val="128"/>
      </rPr>
      <t>貴団体の</t>
    </r>
    <r>
      <rPr>
        <sz val="11"/>
        <color theme="1"/>
        <rFont val="BIZ UDゴシック"/>
        <family val="3"/>
        <charset val="128"/>
      </rPr>
      <t>生活困窮者等への</t>
    </r>
    <r>
      <rPr>
        <sz val="11"/>
        <color theme="1"/>
        <rFont val="BIZ UDゴシック"/>
        <family val="2"/>
        <charset val="128"/>
      </rPr>
      <t>支援活動について前年度の実績を記入</t>
    </r>
    <rPh sb="2" eb="4">
      <t>ダンタイ</t>
    </rPh>
    <rPh sb="5" eb="10">
      <t>セイカツコンキュウシャ</t>
    </rPh>
    <rPh sb="10" eb="11">
      <t>トウ</t>
    </rPh>
    <rPh sb="15" eb="17">
      <t>カツドウ</t>
    </rPh>
    <rPh sb="21" eb="24">
      <t>ゼンネンド</t>
    </rPh>
    <phoneticPr fontId="2"/>
  </si>
  <si>
    <r>
      <rPr>
        <sz val="11"/>
        <color theme="1"/>
        <rFont val="Segoe UI Symbol"/>
        <family val="2"/>
      </rPr>
      <t>➣</t>
    </r>
    <r>
      <rPr>
        <sz val="11"/>
        <color theme="1"/>
        <rFont val="BIZ UDゴシック"/>
        <family val="2"/>
        <charset val="128"/>
      </rPr>
      <t>貴団体の</t>
    </r>
    <r>
      <rPr>
        <sz val="11"/>
        <color theme="1"/>
        <rFont val="BIZ UDゴシック"/>
        <family val="3"/>
        <charset val="128"/>
      </rPr>
      <t>生活自立支援センター</t>
    </r>
    <r>
      <rPr>
        <sz val="11"/>
        <color theme="1"/>
        <rFont val="BIZ UDゴシック"/>
        <family val="2"/>
        <charset val="128"/>
      </rPr>
      <t>との連携</t>
    </r>
    <rPh sb="2" eb="4">
      <t>ダンタイ</t>
    </rPh>
    <rPh sb="5" eb="11">
      <t>セイカツジリツシエン</t>
    </rPh>
    <phoneticPr fontId="2"/>
  </si>
  <si>
    <t>月（　　）世帯×実施回数（　　）回＝延べ（　　　　）世帯</t>
    <phoneticPr fontId="2"/>
  </si>
  <si>
    <t>④佐賀県による「さが生活困窮者エールプロジェクト」の助成を受けていることの明示</t>
    <rPh sb="1" eb="4">
      <t>サガケン</t>
    </rPh>
    <rPh sb="10" eb="15">
      <t>セイカツコンキュウシャ</t>
    </rPh>
    <rPh sb="26" eb="28">
      <t>ジョセイ</t>
    </rPh>
    <rPh sb="29" eb="30">
      <t>ウ</t>
    </rPh>
    <rPh sb="37" eb="39">
      <t>メイジ</t>
    </rPh>
    <phoneticPr fontId="2"/>
  </si>
  <si>
    <t>⑥生活自立支援センターとの連携予定</t>
    <rPh sb="1" eb="3">
      <t>セイカツ</t>
    </rPh>
    <rPh sb="3" eb="5">
      <t>ジリツ</t>
    </rPh>
    <rPh sb="5" eb="7">
      <t>シエン</t>
    </rPh>
    <rPh sb="15" eb="17">
      <t>ヨテイ</t>
    </rPh>
    <phoneticPr fontId="2"/>
  </si>
  <si>
    <r>
      <t>選定額</t>
    </r>
    <r>
      <rPr>
        <sz val="8"/>
        <color theme="1"/>
        <rFont val="BIZ UDゴシック"/>
        <family val="3"/>
        <charset val="128"/>
      </rPr>
      <t>（計画所要小計額②と食事等支援経費①の20％のいずれか少ない額）</t>
    </r>
    <rPh sb="0" eb="3">
      <t>センテイガク</t>
    </rPh>
    <rPh sb="4" eb="8">
      <t>ケイカクショヨウ</t>
    </rPh>
    <rPh sb="8" eb="11">
      <t>ショウケイガク</t>
    </rPh>
    <rPh sb="13" eb="15">
      <t>ショクジ</t>
    </rPh>
    <rPh sb="15" eb="16">
      <t>トウ</t>
    </rPh>
    <rPh sb="16" eb="18">
      <t>シエン</t>
    </rPh>
    <rPh sb="18" eb="20">
      <t>ケイヒ</t>
    </rPh>
    <rPh sb="30" eb="31">
      <t>スク</t>
    </rPh>
    <rPh sb="33" eb="34">
      <t>ガク</t>
    </rPh>
    <phoneticPr fontId="2"/>
  </si>
  <si>
    <t>⇒
(小計に助成率２／３を乗じ、1000円未満を切り捨てた額）</t>
    <rPh sb="3" eb="5">
      <t>ショウケイ</t>
    </rPh>
    <rPh sb="6" eb="8">
      <t>ジョセイ</t>
    </rPh>
    <rPh sb="8" eb="9">
      <t>リツ</t>
    </rPh>
    <rPh sb="13" eb="14">
      <t>ジョウ</t>
    </rPh>
    <rPh sb="20" eb="21">
      <t>エン</t>
    </rPh>
    <rPh sb="21" eb="23">
      <t>ミマン</t>
    </rPh>
    <rPh sb="24" eb="25">
      <t>キ</t>
    </rPh>
    <rPh sb="26" eb="27">
      <t>ス</t>
    </rPh>
    <rPh sb="29" eb="30">
      <t>ガク</t>
    </rPh>
    <phoneticPr fontId="2"/>
  </si>
  <si>
    <t>助成上限額　→</t>
    <rPh sb="0" eb="2">
      <t>ジョセイ</t>
    </rPh>
    <rPh sb="2" eb="5">
      <t>ジョウゲンガク</t>
    </rPh>
    <phoneticPr fontId="2"/>
  </si>
  <si>
    <r>
      <t>選定額</t>
    </r>
    <r>
      <rPr>
        <sz val="8"/>
        <color theme="1"/>
        <rFont val="BIZ UDゴシック"/>
        <family val="3"/>
        <charset val="128"/>
      </rPr>
      <t>（計画所要小計額③と助成上限額２０万円のいずれか少ない額）</t>
    </r>
    <rPh sb="0" eb="3">
      <t>センテイガク</t>
    </rPh>
    <rPh sb="4" eb="8">
      <t>ケイカクショヨウ</t>
    </rPh>
    <rPh sb="8" eb="11">
      <t>ショウケイガク</t>
    </rPh>
    <rPh sb="13" eb="15">
      <t>ジョセイ</t>
    </rPh>
    <rPh sb="15" eb="17">
      <t>ジョウゲン</t>
    </rPh>
    <rPh sb="17" eb="18">
      <t>ガク</t>
    </rPh>
    <rPh sb="20" eb="22">
      <t>マンエン</t>
    </rPh>
    <rPh sb="27" eb="28">
      <t>スク</t>
    </rPh>
    <rPh sb="30" eb="31">
      <t>ガク</t>
    </rPh>
    <phoneticPr fontId="2"/>
  </si>
  <si>
    <t>しなかったことが判明した場合には、助成金の交付決定を取り消すなど当方が不利益</t>
    <rPh sb="17" eb="19">
      <t>ジョセイ</t>
    </rPh>
    <phoneticPr fontId="2"/>
  </si>
  <si>
    <t>１　助成金の不正受給がないこと</t>
    <rPh sb="2" eb="4">
      <t>ジョセイ</t>
    </rPh>
    <phoneticPr fontId="2"/>
  </si>
  <si>
    <r>
      <t>１　助成対象者の区分について（該当するものに</t>
    </r>
    <r>
      <rPr>
        <sz val="11"/>
        <color theme="1"/>
        <rFont val="Segoe UI Symbol"/>
        <family val="3"/>
      </rPr>
      <t>☑</t>
    </r>
    <r>
      <rPr>
        <sz val="11"/>
        <color theme="1"/>
        <rFont val="BIZ UDゴシック"/>
        <family val="3"/>
        <charset val="128"/>
      </rPr>
      <t>を入れる）</t>
    </r>
    <rPh sb="2" eb="4">
      <t>ジョセイ</t>
    </rPh>
    <rPh sb="4" eb="6">
      <t>タイショウ</t>
    </rPh>
    <rPh sb="24" eb="25">
      <t>イ</t>
    </rPh>
    <phoneticPr fontId="2"/>
  </si>
  <si>
    <t>３　本助成金の助成対象経費に消費税及び地方消費税は含まれていますか</t>
    <rPh sb="3" eb="5">
      <t>ジョセイ</t>
    </rPh>
    <rPh sb="7" eb="9">
      <t>ジョセイ</t>
    </rPh>
    <phoneticPr fontId="2"/>
  </si>
  <si>
    <t>４　助成対象経費に係る仕入について、消費税等の仕入控除税額は</t>
    <rPh sb="2" eb="4">
      <t>ジョセイ</t>
    </rPh>
    <phoneticPr fontId="2"/>
  </si>
  <si>
    <t>　※ 仕入控除税額が確定した場合には、助成要領の規定に基づき、</t>
    <rPh sb="19" eb="23">
      <t>ジョセイヨウリョウ</t>
    </rPh>
    <phoneticPr fontId="2"/>
  </si>
  <si>
    <t>さが生活困窮者エールプロジェクト助成金変更申込書</t>
    <rPh sb="2" eb="4">
      <t>セイカツ</t>
    </rPh>
    <rPh sb="4" eb="7">
      <t>コンキュウシャ</t>
    </rPh>
    <rPh sb="16" eb="19">
      <t>ジョセイキン</t>
    </rPh>
    <rPh sb="19" eb="21">
      <t>ヘンコウ</t>
    </rPh>
    <rPh sb="21" eb="24">
      <t>モウシコミショ</t>
    </rPh>
    <phoneticPr fontId="2"/>
  </si>
  <si>
    <t>さが生活困窮者エールプロジェクト事業助成金について、次のとおり変更したいので、</t>
    <rPh sb="2" eb="4">
      <t>セイカツ</t>
    </rPh>
    <rPh sb="4" eb="7">
      <t>コンキュウシャ</t>
    </rPh>
    <rPh sb="18" eb="20">
      <t>ジョセイ</t>
    </rPh>
    <rPh sb="20" eb="21">
      <t>キン</t>
    </rPh>
    <rPh sb="26" eb="27">
      <t>ツギ</t>
    </rPh>
    <rPh sb="31" eb="33">
      <t>ヘンコウ</t>
    </rPh>
    <phoneticPr fontId="2"/>
  </si>
  <si>
    <t>　 さが生活困窮者エールプロジェクト助成要領の規定により申込書を提出します。</t>
    <rPh sb="4" eb="6">
      <t>セイカツ</t>
    </rPh>
    <rPh sb="6" eb="9">
      <t>コンキュウシャ</t>
    </rPh>
    <rPh sb="18" eb="20">
      <t>ジョセイ</t>
    </rPh>
    <rPh sb="20" eb="22">
      <t>ヨウリョウ</t>
    </rPh>
    <rPh sb="23" eb="25">
      <t>キテイ</t>
    </rPh>
    <rPh sb="28" eb="31">
      <t>モウシコミショ</t>
    </rPh>
    <rPh sb="32" eb="34">
      <t>テイシュツ</t>
    </rPh>
    <phoneticPr fontId="2"/>
  </si>
  <si>
    <t>２　変更後申込額</t>
    <rPh sb="2" eb="4">
      <t>ヘンコウ</t>
    </rPh>
    <rPh sb="4" eb="5">
      <t>ゴ</t>
    </rPh>
    <rPh sb="5" eb="7">
      <t>モウシコミ</t>
    </rPh>
    <rPh sb="7" eb="8">
      <t>ガク</t>
    </rPh>
    <phoneticPr fontId="2"/>
  </si>
  <si>
    <t>月（　　　）世帯×実施回数（　　　）回＝延べ（　　　）世帯</t>
    <phoneticPr fontId="2"/>
  </si>
  <si>
    <t>さが生活困窮者エールプロジェクト事業完了報告書</t>
    <rPh sb="2" eb="4">
      <t>セイカツ</t>
    </rPh>
    <rPh sb="4" eb="7">
      <t>コンキュウシャ</t>
    </rPh>
    <rPh sb="16" eb="18">
      <t>ジギョウ</t>
    </rPh>
    <rPh sb="18" eb="20">
      <t>カンリョウ</t>
    </rPh>
    <rPh sb="20" eb="23">
      <t>ホウコクショ</t>
    </rPh>
    <phoneticPr fontId="2"/>
  </si>
  <si>
    <t>さが生活困窮者エールプロジェクト事業を完了したので、さが生活困窮者エールプロジェ</t>
    <rPh sb="2" eb="4">
      <t>セイカツ</t>
    </rPh>
    <rPh sb="4" eb="7">
      <t>コンキュウシャ</t>
    </rPh>
    <rPh sb="19" eb="21">
      <t>カンリョウ</t>
    </rPh>
    <rPh sb="28" eb="30">
      <t>セイカツ</t>
    </rPh>
    <rPh sb="30" eb="33">
      <t>コンキュウシャ</t>
    </rPh>
    <phoneticPr fontId="2"/>
  </si>
  <si>
    <t>④助成金所要額</t>
    <rPh sb="1" eb="4">
      <t>ジョセイキン</t>
    </rPh>
    <rPh sb="4" eb="6">
      <t>ショヨウ</t>
    </rPh>
    <rPh sb="6" eb="7">
      <t>ガク</t>
    </rPh>
    <phoneticPr fontId="6"/>
  </si>
  <si>
    <t>さが生活困窮者エールプロジェクト助成金交付請求書</t>
    <rPh sb="2" eb="4">
      <t>セイカツ</t>
    </rPh>
    <rPh sb="4" eb="7">
      <t>コンキュウシャ</t>
    </rPh>
    <rPh sb="16" eb="19">
      <t>ジョセイキン</t>
    </rPh>
    <rPh sb="19" eb="21">
      <t>コウフ</t>
    </rPh>
    <rPh sb="21" eb="24">
      <t>セイキュウショ</t>
    </rPh>
    <phoneticPr fontId="2"/>
  </si>
  <si>
    <t>　令和　　年　　月　　日付けで助成金の交付決定の通知があったさが生活困窮者エール</t>
    <rPh sb="1" eb="3">
      <t>レイワ</t>
    </rPh>
    <rPh sb="5" eb="6">
      <t>ネン</t>
    </rPh>
    <rPh sb="15" eb="18">
      <t>ジョセイキン</t>
    </rPh>
    <rPh sb="32" eb="34">
      <t>セイカツ</t>
    </rPh>
    <rPh sb="34" eb="37">
      <t>コンキュウシャ</t>
    </rPh>
    <phoneticPr fontId="2"/>
  </si>
  <si>
    <t>プロジェクト助成金のうち、下記金額を交付されるようさが生活困窮者エールプロジェク</t>
    <rPh sb="27" eb="29">
      <t>セイカツ</t>
    </rPh>
    <rPh sb="29" eb="32">
      <t>コンキュウシャ</t>
    </rPh>
    <phoneticPr fontId="2"/>
  </si>
  <si>
    <t>　令和　　年　　月　　日付けで助成金の額の確定通知があったさが生活困窮者エール</t>
    <rPh sb="1" eb="3">
      <t>レイワ</t>
    </rPh>
    <rPh sb="5" eb="6">
      <t>ネン</t>
    </rPh>
    <rPh sb="15" eb="18">
      <t>ジョセイキン</t>
    </rPh>
    <rPh sb="19" eb="20">
      <t>ガク</t>
    </rPh>
    <rPh sb="21" eb="23">
      <t>カクテイ</t>
    </rPh>
    <rPh sb="31" eb="33">
      <t>セイカツ</t>
    </rPh>
    <rPh sb="33" eb="36">
      <t>コンキュウシャ</t>
    </rPh>
    <phoneticPr fontId="2"/>
  </si>
  <si>
    <t>プロジェクト助成金として、下記金額を交付されるようさが生活困窮者エールプロジェ</t>
    <rPh sb="27" eb="29">
      <t>セイカツ</t>
    </rPh>
    <rPh sb="29" eb="32">
      <t>コンキュウシャ</t>
    </rPh>
    <phoneticPr fontId="2"/>
  </si>
  <si>
    <t>　令和　年　月　日付けで額の確定通知のあったさが生活困窮者エールプロジェクト助成</t>
    <rPh sb="24" eb="26">
      <t>セイカツ</t>
    </rPh>
    <rPh sb="26" eb="29">
      <t>コンキュウシャ</t>
    </rPh>
    <rPh sb="38" eb="40">
      <t>ジョセイ</t>
    </rPh>
    <phoneticPr fontId="2"/>
  </si>
  <si>
    <t>金について、消費税等仕入れ控除税額が確定したので、さが生活困窮者エールプロジェク</t>
    <rPh sb="27" eb="29">
      <t>セイカツ</t>
    </rPh>
    <rPh sb="29" eb="32">
      <t>コンキュウシャ</t>
    </rPh>
    <phoneticPr fontId="2"/>
  </si>
  <si>
    <t>１　助成金額　　　　　　　　　　　　　　　　</t>
    <rPh sb="2" eb="6">
      <t>ジョセイキンガク</t>
    </rPh>
    <phoneticPr fontId="2"/>
  </si>
  <si>
    <t>２　助成金の額の確定時における消費税等仕入控除税額　</t>
    <rPh sb="2" eb="4">
      <t>ジョセイ</t>
    </rPh>
    <phoneticPr fontId="2"/>
  </si>
  <si>
    <t>３　消費税等の確定に伴う助成金に係る消費税等仕入控除税額</t>
    <rPh sb="12" eb="14">
      <t>ジョセイ</t>
    </rPh>
    <phoneticPr fontId="2"/>
  </si>
  <si>
    <t>４　助成金返還相当額（３－２）　　　　　　　　　　　　　　　　　</t>
    <rPh sb="2" eb="4">
      <t>ジョセイ</t>
    </rPh>
    <phoneticPr fontId="2"/>
  </si>
  <si>
    <t>助成対象経費の内容および代表例</t>
    <rPh sb="0" eb="2">
      <t>ジョセイ</t>
    </rPh>
    <rPh sb="2" eb="4">
      <t>タイショウ</t>
    </rPh>
    <rPh sb="4" eb="6">
      <t>ケイヒ</t>
    </rPh>
    <rPh sb="7" eb="9">
      <t>ナイヨウ</t>
    </rPh>
    <rPh sb="12" eb="15">
      <t>ダイヒョウレイ</t>
    </rPh>
    <phoneticPr fontId="2"/>
  </si>
  <si>
    <t>助成対象とならないものの例</t>
    <rPh sb="0" eb="2">
      <t>ジョセイ</t>
    </rPh>
    <rPh sb="2" eb="4">
      <t>タイショウ</t>
    </rPh>
    <rPh sb="12" eb="13">
      <t>レイ</t>
    </rPh>
    <phoneticPr fontId="2"/>
  </si>
  <si>
    <t>生活困窮世帯への支援活動で配布提供する食材や食品の購入に必要な経費</t>
    <rPh sb="0" eb="6">
      <t>セイカツコンキュウセタイ</t>
    </rPh>
    <rPh sb="8" eb="12">
      <t>シエンカツドウ</t>
    </rPh>
    <rPh sb="13" eb="15">
      <t>ハイフ</t>
    </rPh>
    <rPh sb="15" eb="17">
      <t>テイキョウ</t>
    </rPh>
    <rPh sb="19" eb="21">
      <t>ショクザイ</t>
    </rPh>
    <rPh sb="22" eb="24">
      <t>ショクヒン</t>
    </rPh>
    <rPh sb="25" eb="27">
      <t>コウニュウ</t>
    </rPh>
    <rPh sb="28" eb="30">
      <t>ヒツヨウ</t>
    </rPh>
    <rPh sb="31" eb="33">
      <t>ケイヒ</t>
    </rPh>
    <phoneticPr fontId="2"/>
  </si>
  <si>
    <t>生活困窮世帯への支援活動に関わりのない事業の実施に係る燃料費</t>
    <rPh sb="0" eb="6">
      <t>セイカツコンキュウセタイ</t>
    </rPh>
    <rPh sb="8" eb="12">
      <t>シエンカツドウ</t>
    </rPh>
    <phoneticPr fontId="2"/>
  </si>
  <si>
    <t>・生活困窮者支援活動で提供する食事、食品等の経費</t>
    <rPh sb="1" eb="3">
      <t>セイカツ</t>
    </rPh>
    <rPh sb="3" eb="6">
      <t>コンキュウシャ</t>
    </rPh>
    <rPh sb="6" eb="10">
      <t>シエンカツドウ</t>
    </rPh>
    <rPh sb="11" eb="13">
      <t>テイキョウ</t>
    </rPh>
    <rPh sb="15" eb="17">
      <t>ショクジ</t>
    </rPh>
    <rPh sb="18" eb="20">
      <t>ショクヒン</t>
    </rPh>
    <rPh sb="20" eb="21">
      <t>トウ</t>
    </rPh>
    <rPh sb="22" eb="24">
      <t>ケイヒ</t>
    </rPh>
    <phoneticPr fontId="2"/>
  </si>
  <si>
    <t>・生活困窮者支援活動で使用するマスク、洗剤、消毒液等</t>
    <rPh sb="1" eb="3">
      <t>セイカツ</t>
    </rPh>
    <rPh sb="3" eb="6">
      <t>コンキュウシャ</t>
    </rPh>
    <rPh sb="6" eb="10">
      <t>シエンカツドウ</t>
    </rPh>
    <rPh sb="11" eb="13">
      <t>シヨウ</t>
    </rPh>
    <rPh sb="19" eb="21">
      <t>センザイ</t>
    </rPh>
    <rPh sb="22" eb="25">
      <t>ショウドクエキ</t>
    </rPh>
    <rPh sb="25" eb="26">
      <t>トウ</t>
    </rPh>
    <phoneticPr fontId="2"/>
  </si>
  <si>
    <t>・生活困窮者支援活動で使用するストーブの灯油代</t>
    <rPh sb="1" eb="3">
      <t>セイカツ</t>
    </rPh>
    <rPh sb="3" eb="6">
      <t>コンキュウシャ</t>
    </rPh>
    <rPh sb="6" eb="10">
      <t>シエンカツドウ</t>
    </rPh>
    <rPh sb="11" eb="13">
      <t>シヨウ</t>
    </rPh>
    <rPh sb="20" eb="22">
      <t>トウユ</t>
    </rPh>
    <rPh sb="22" eb="23">
      <t>ダイ</t>
    </rPh>
    <phoneticPr fontId="2"/>
  </si>
  <si>
    <t>・生活困窮者支援活動の実施を周知するためのチラシ</t>
    <rPh sb="1" eb="3">
      <t>セイカツ</t>
    </rPh>
    <rPh sb="3" eb="6">
      <t>コンキュウシャ</t>
    </rPh>
    <rPh sb="6" eb="10">
      <t>シエンカツドウ</t>
    </rPh>
    <rPh sb="11" eb="13">
      <t>ジッシ</t>
    </rPh>
    <phoneticPr fontId="2"/>
  </si>
  <si>
    <t>・生活困窮者支援活動の実施に伴い発生する光熱水費</t>
    <rPh sb="1" eb="3">
      <t>セイカツ</t>
    </rPh>
    <rPh sb="3" eb="10">
      <t>コンキュウシャシエンカツドウ</t>
    </rPh>
    <rPh sb="11" eb="13">
      <t>ジッシ</t>
    </rPh>
    <rPh sb="14" eb="15">
      <t>トモナ</t>
    </rPh>
    <phoneticPr fontId="2"/>
  </si>
  <si>
    <t>本事業の実施に必要な広報を行う経費、銀行振込手数料等</t>
    <rPh sb="15" eb="17">
      <t>ケイヒ</t>
    </rPh>
    <phoneticPr fontId="2"/>
  </si>
  <si>
    <t>本事業の一部を外部団体等に委託する際の経費</t>
    <rPh sb="7" eb="9">
      <t>ガイブ</t>
    </rPh>
    <rPh sb="19" eb="21">
      <t>ケイヒ</t>
    </rPh>
    <phoneticPr fontId="2"/>
  </si>
  <si>
    <t>・本事業の主たる事務・事業を第三者へ委託する経費</t>
    <rPh sb="22" eb="24">
      <t>ケイヒ</t>
    </rPh>
    <phoneticPr fontId="2"/>
  </si>
  <si>
    <t>・生活困窮者支援活動の開催に使用する会場料、活動上一時的に使用する車両等のレンタル代やその駐車料金</t>
    <rPh sb="1" eb="3">
      <t>セイカツ</t>
    </rPh>
    <rPh sb="3" eb="10">
      <t>コンキュウシャシエンカツドウ</t>
    </rPh>
    <rPh sb="35" eb="36">
      <t>トウ</t>
    </rPh>
    <phoneticPr fontId="2"/>
  </si>
  <si>
    <t>「さが生活困窮者エールプロジェクト」にご協力いただき、まことにありがとうございました。</t>
    <rPh sb="3" eb="8">
      <t>セイカツコンキュウシャ</t>
    </rPh>
    <rPh sb="20" eb="22">
      <t>キョウリョク</t>
    </rPh>
    <phoneticPr fontId="2"/>
  </si>
  <si>
    <t>さが生活困窮者エールプロジェクトへ参加していただいてのご感想をお聞かせください</t>
    <rPh sb="2" eb="7">
      <t>セイカツコンキュウシャ</t>
    </rPh>
    <rPh sb="17" eb="19">
      <t>サンカ</t>
    </rPh>
    <rPh sb="28" eb="30">
      <t>カンソウ</t>
    </rPh>
    <rPh sb="32" eb="33">
      <t>キ</t>
    </rPh>
    <phoneticPr fontId="11"/>
  </si>
  <si>
    <t>本プロジェクトで支援された生活困窮世帯からの声や、支援を通してのうれしかった声などをお聞かせください</t>
    <rPh sb="0" eb="1">
      <t>ホン</t>
    </rPh>
    <rPh sb="8" eb="10">
      <t>シエン</t>
    </rPh>
    <rPh sb="13" eb="15">
      <t>セイカツ</t>
    </rPh>
    <rPh sb="15" eb="17">
      <t>コンキュウ</t>
    </rPh>
    <rPh sb="17" eb="19">
      <t>セタイ</t>
    </rPh>
    <rPh sb="22" eb="23">
      <t>コエ</t>
    </rPh>
    <rPh sb="25" eb="27">
      <t>シエン</t>
    </rPh>
    <rPh sb="28" eb="29">
      <t>トオ</t>
    </rPh>
    <rPh sb="38" eb="39">
      <t>コエ</t>
    </rPh>
    <rPh sb="43" eb="44">
      <t>キ</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</si>
</sst>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x16r2:formatCode16="[$-ja-JP-x-gannen]ggge&quot;年&quot;m&quot;月&quot;d&quot;日&quot;;@"/>
    <numFmt numFmtId="177" formatCode="#,##0.0;[Red]\-#,##0.0"/>
    <numFmt numFmtId="178" formatCode="0&quot;人&quot;"/>
    <numFmt numFmtId="179" formatCode="0&quot;世帯&quot;"/>
    <numFmt numFmtId="180" formatCode="0&quot;回&quot;"/>
    <numFmt numFmtId="181" formatCode="0&quot;箇所&quot;"/>
  </numFmts>
  <fonts count="2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1"/>
      <color theme="1"/>
      <name val="BIZ UDゴシック"/>
      <family val="2"/>
      <charset val="128"/>
    </font>
    <font>
      <sz val="10"/>
      <color theme="1"/>
      <name val="BIZ UDゴシック"/>
      <family val="3"/>
      <charset val="128"/>
    </font>
    <font>
      <sz val="6"/>
      <name val="ＭＳ Ｐゴシック"/>
      <family val="3"/>
      <charset val="128"/>
    </font>
    <font>
      <sz val="9"/>
      <color theme="1"/>
      <name val="BIZ UDゴシック"/>
      <family val="3"/>
      <charset val="128"/>
    </font>
    <font>
      <sz val="8"/>
      <color theme="1"/>
      <name val="BIZ UDゴシック"/>
      <family val="3"/>
      <charset val="128"/>
    </font>
    <font>
      <sz val="11"/>
      <color theme="1"/>
      <name val="Segoe UI Symbol"/>
      <family val="3"/>
    </font>
    <font>
      <sz val="14"/>
      <color theme="1"/>
      <name val="BIZ UDゴシック"/>
      <family val="3"/>
      <charset val="128"/>
    </font>
    <font>
      <sz val="6"/>
      <name val="游ゴシック"/>
      <family val="3"/>
      <charset val="128"/>
      <scheme val="minor"/>
    </font>
    <font>
      <sz val="12"/>
      <color theme="1"/>
      <name val="BIZ UDゴシック"/>
      <family val="3"/>
      <charset val="128"/>
    </font>
    <font>
      <sz val="11"/>
      <color theme="1"/>
      <name val="BIZ UDPゴシック"/>
      <family val="3"/>
      <charset val="128"/>
    </font>
    <font>
      <sz val="12"/>
      <color theme="1"/>
      <name val="BIZ UDPゴシック"/>
      <family val="3"/>
      <charset val="128"/>
    </font>
    <font>
      <b/>
      <sz val="12"/>
      <color theme="1"/>
      <name val="BIZ UDゴシック"/>
      <family val="3"/>
      <charset val="128"/>
    </font>
    <font>
      <b/>
      <sz val="12"/>
      <color theme="1"/>
      <name val="BIZ UDPゴシック"/>
      <family val="3"/>
      <charset val="128"/>
    </font>
    <font>
      <b/>
      <sz val="9"/>
      <color theme="1"/>
      <name val="BIZ UDゴシック"/>
      <family val="3"/>
      <charset val="128"/>
    </font>
    <font>
      <sz val="11"/>
      <color rgb="FFFF0000"/>
      <name val="BIZ UDゴシック"/>
      <family val="3"/>
      <charset val="128"/>
    </font>
    <font>
      <sz val="11"/>
      <color theme="1"/>
      <name val="Segoe UI Symbol"/>
      <family val="2"/>
    </font>
    <font>
      <sz val="10"/>
      <color theme="0"/>
      <name val="BIZ UDゴシック"/>
      <family val="3"/>
      <charset val="128"/>
    </font>
    <font>
      <sz val="10"/>
      <color theme="1"/>
      <name val="Segoe UI Symbol"/>
      <family val="3"/>
    </font>
    <font>
      <sz val="11"/>
      <color rgb="FF00B0F0"/>
      <name val="BIZ UDゴシック"/>
      <family val="3"/>
      <charset val="128"/>
    </font>
    <font>
      <sz val="11"/>
      <color theme="7"/>
      <name val="BIZ UDゴシック"/>
      <family val="3"/>
      <charset val="128"/>
    </font>
    <font>
      <b/>
      <sz val="16"/>
      <color theme="1"/>
      <name val="BIZ UDゴシック"/>
      <family val="3"/>
      <charset val="128"/>
    </font>
    <font>
      <sz val="6"/>
      <color theme="1"/>
      <name val="BIZ UDゴシック"/>
      <family val="3"/>
      <charset val="128"/>
    </font>
    <font>
      <u/>
      <sz val="11"/>
      <color theme="1"/>
      <name val="BIZ UDゴシック"/>
      <family val="3"/>
      <charset val="128"/>
    </font>
    <font>
      <sz val="11"/>
      <color theme="1"/>
      <name val="游ゴシック"/>
      <family val="3"/>
      <charset val="128"/>
      <scheme val="minor"/>
    </font>
  </fonts>
  <fills count="11">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rgb="FFFFFF00"/>
        <bgColor indexed="64"/>
      </patternFill>
    </fill>
    <fill>
      <patternFill patternType="solid">
        <fgColor theme="1"/>
        <bgColor indexed="64"/>
      </patternFill>
    </fill>
    <fill>
      <patternFill patternType="solid">
        <fgColor theme="7" tint="0.79998168889431442"/>
        <bgColor indexed="64"/>
      </patternFill>
    </fill>
  </fills>
  <borders count="8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medium">
        <color indexed="64"/>
      </bottom>
      <diagonal/>
    </border>
    <border>
      <left style="medium">
        <color indexed="64"/>
      </left>
      <right/>
      <top style="double">
        <color auto="1"/>
      </top>
      <bottom style="medium">
        <color indexed="64"/>
      </bottom>
      <diagonal/>
    </border>
    <border>
      <left/>
      <right/>
      <top style="double">
        <color indexed="64"/>
      </top>
      <bottom style="medium">
        <color indexed="64"/>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indexed="64"/>
      </bottom>
      <diagonal/>
    </border>
    <border>
      <left style="thin">
        <color auto="1"/>
      </left>
      <right style="medium">
        <color auto="1"/>
      </right>
      <top style="double">
        <color auto="1"/>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auto="1"/>
      </left>
      <right style="thin">
        <color auto="1"/>
      </right>
      <top/>
      <bottom/>
      <diagonal/>
    </border>
    <border>
      <left style="thin">
        <color auto="1"/>
      </left>
      <right style="thin">
        <color auto="1"/>
      </right>
      <top style="hair">
        <color auto="1"/>
      </top>
      <bottom style="hair">
        <color auto="1"/>
      </bottom>
      <diagonal/>
    </border>
    <border>
      <left style="thin">
        <color indexed="64"/>
      </left>
      <right style="medium">
        <color indexed="64"/>
      </right>
      <top style="thin">
        <color indexed="64"/>
      </top>
      <bottom style="thin">
        <color indexed="64"/>
      </bottom>
      <diagonal/>
    </border>
    <border>
      <left style="thin">
        <color auto="1"/>
      </left>
      <right style="medium">
        <color auto="1"/>
      </right>
      <top/>
      <bottom/>
      <diagonal/>
    </border>
    <border>
      <left style="medium">
        <color indexed="64"/>
      </left>
      <right style="thin">
        <color auto="1"/>
      </right>
      <top/>
      <bottom style="medium">
        <color indexed="64"/>
      </bottom>
      <diagonal/>
    </border>
    <border>
      <left style="thin">
        <color auto="1"/>
      </left>
      <right style="thin">
        <color auto="1"/>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style="medium">
        <color auto="1"/>
      </left>
      <right/>
      <top/>
      <bottom/>
      <diagonal/>
    </border>
    <border>
      <left/>
      <right style="medium">
        <color indexed="64"/>
      </right>
      <top/>
      <bottom style="medium">
        <color indexed="64"/>
      </bottom>
      <diagonal/>
    </border>
    <border>
      <left style="medium">
        <color auto="1"/>
      </left>
      <right style="thin">
        <color auto="1"/>
      </right>
      <top style="medium">
        <color auto="1"/>
      </top>
      <bottom style="double">
        <color indexed="64"/>
      </bottom>
      <diagonal/>
    </border>
    <border>
      <left style="medium">
        <color auto="1"/>
      </left>
      <right style="thin">
        <color auto="1"/>
      </right>
      <top style="double">
        <color indexed="64"/>
      </top>
      <bottom/>
      <diagonal/>
    </border>
    <border>
      <left style="thin">
        <color auto="1"/>
      </left>
      <right style="thin">
        <color auto="1"/>
      </right>
      <top style="double">
        <color auto="1"/>
      </top>
      <bottom/>
      <diagonal/>
    </border>
    <border>
      <left style="thin">
        <color indexed="64"/>
      </left>
      <right/>
      <top style="double">
        <color auto="1"/>
      </top>
      <bottom/>
      <diagonal/>
    </border>
    <border>
      <left style="thin">
        <color auto="1"/>
      </left>
      <right style="medium">
        <color auto="1"/>
      </right>
      <top style="double">
        <color auto="1"/>
      </top>
      <bottom/>
      <diagonal/>
    </border>
    <border>
      <left style="medium">
        <color auto="1"/>
      </left>
      <right style="thin">
        <color auto="1"/>
      </right>
      <top/>
      <bottom style="double">
        <color indexed="64"/>
      </bottom>
      <diagonal/>
    </border>
    <border>
      <left style="thin">
        <color auto="1"/>
      </left>
      <right style="medium">
        <color auto="1"/>
      </right>
      <top style="medium">
        <color auto="1"/>
      </top>
      <bottom/>
      <diagonal/>
    </border>
    <border>
      <left style="thin">
        <color auto="1"/>
      </left>
      <right style="medium">
        <color auto="1"/>
      </right>
      <top style="hair">
        <color auto="1"/>
      </top>
      <bottom style="hair">
        <color auto="1"/>
      </bottom>
      <diagonal/>
    </border>
    <border>
      <left style="thin">
        <color auto="1"/>
      </left>
      <right style="thin">
        <color auto="1"/>
      </right>
      <top style="double">
        <color auto="1"/>
      </top>
      <bottom style="hair">
        <color auto="1"/>
      </bottom>
      <diagonal/>
    </border>
    <border>
      <left/>
      <right/>
      <top/>
      <bottom style="thin">
        <color theme="0" tint="-0.499984740745262"/>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uble">
        <color indexed="64"/>
      </right>
      <top style="thin">
        <color indexed="64"/>
      </top>
      <bottom style="thin">
        <color indexed="64"/>
      </bottom>
      <diagonal/>
    </border>
    <border>
      <left style="thin">
        <color auto="1"/>
      </left>
      <right style="thin">
        <color indexed="64"/>
      </right>
      <top/>
      <bottom style="double">
        <color auto="1"/>
      </bottom>
      <diagonal/>
    </border>
    <border>
      <left style="thin">
        <color auto="1"/>
      </left>
      <right style="thin">
        <color auto="1"/>
      </right>
      <top/>
      <bottom style="hair">
        <color auto="1"/>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auto="1"/>
      </left>
      <right style="thin">
        <color auto="1"/>
      </right>
      <top style="hair">
        <color indexed="64"/>
      </top>
      <bottom style="double">
        <color auto="1"/>
      </bottom>
      <diagonal/>
    </border>
    <border>
      <left style="thin">
        <color auto="1"/>
      </left>
      <right style="thin">
        <color auto="1"/>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2">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8" xfId="0" applyFont="1" applyBorder="1">
      <alignment vertical="center"/>
    </xf>
    <xf numFmtId="0" fontId="3" fillId="0" borderId="1" xfId="0" applyFont="1" applyBorder="1">
      <alignment vertical="center"/>
    </xf>
    <xf numFmtId="0" fontId="3" fillId="2" borderId="5" xfId="0" applyFont="1" applyFill="1" applyBorder="1">
      <alignment vertical="center"/>
    </xf>
    <xf numFmtId="0" fontId="3" fillId="2" borderId="2" xfId="0" applyFont="1" applyFill="1" applyBorder="1">
      <alignment vertical="center"/>
    </xf>
    <xf numFmtId="0" fontId="3" fillId="2" borderId="1" xfId="0" applyFont="1" applyFill="1" applyBorder="1">
      <alignment vertical="center"/>
    </xf>
    <xf numFmtId="0" fontId="3" fillId="0" borderId="0" xfId="0" applyFont="1" applyAlignment="1">
      <alignment horizontal="right" vertical="center"/>
    </xf>
    <xf numFmtId="0" fontId="3" fillId="0" borderId="3" xfId="0" applyFont="1" applyBorder="1" applyAlignment="1">
      <alignment vertical="center" wrapText="1"/>
    </xf>
    <xf numFmtId="0" fontId="3" fillId="0" borderId="3" xfId="0" applyFont="1" applyBorder="1">
      <alignmen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3" xfId="0" applyFont="1" applyFill="1" applyBorder="1">
      <alignment vertical="center"/>
    </xf>
    <xf numFmtId="0" fontId="3" fillId="4" borderId="3" xfId="0" applyFont="1" applyFill="1" applyBorder="1" applyAlignment="1">
      <alignment vertical="center" wrapText="1"/>
    </xf>
    <xf numFmtId="0" fontId="3" fillId="4" borderId="12" xfId="0" applyFont="1" applyFill="1" applyBorder="1">
      <alignment vertical="center"/>
    </xf>
    <xf numFmtId="0" fontId="3" fillId="4" borderId="14" xfId="0" applyFont="1" applyFill="1" applyBorder="1">
      <alignment vertical="center"/>
    </xf>
    <xf numFmtId="0" fontId="3" fillId="4" borderId="11" xfId="0" applyFont="1" applyFill="1" applyBorder="1" applyAlignment="1">
      <alignment vertical="center" wrapText="1"/>
    </xf>
    <xf numFmtId="0" fontId="3" fillId="4" borderId="11" xfId="0" applyFont="1" applyFill="1" applyBorder="1">
      <alignment vertical="center"/>
    </xf>
    <xf numFmtId="0" fontId="3" fillId="4" borderId="13" xfId="0" applyFont="1" applyFill="1" applyBorder="1">
      <alignment vertical="center"/>
    </xf>
    <xf numFmtId="0" fontId="5"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3" fillId="0" borderId="6" xfId="0" applyFont="1" applyBorder="1">
      <alignment vertical="center"/>
    </xf>
    <xf numFmtId="0" fontId="3" fillId="0" borderId="7" xfId="0" applyFont="1" applyBorder="1">
      <alignment vertical="center"/>
    </xf>
    <xf numFmtId="0" fontId="5" fillId="0" borderId="0" xfId="0" applyFont="1" applyAlignment="1">
      <alignment vertical="center" wrapText="1"/>
    </xf>
    <xf numFmtId="0" fontId="5" fillId="0" borderId="0" xfId="0" applyFont="1" applyAlignment="1">
      <alignment vertical="top" wrapText="1"/>
    </xf>
    <xf numFmtId="0" fontId="5" fillId="6" borderId="4" xfId="0" applyFont="1" applyFill="1" applyBorder="1" applyAlignment="1">
      <alignment vertical="center" wrapText="1"/>
    </xf>
    <xf numFmtId="0" fontId="5" fillId="6" borderId="5" xfId="0" applyFont="1" applyFill="1" applyBorder="1" applyAlignment="1">
      <alignment vertical="center" wrapText="1"/>
    </xf>
    <xf numFmtId="0" fontId="12" fillId="0" borderId="0" xfId="0" applyFont="1" applyAlignment="1">
      <alignment vertical="center" wrapText="1"/>
    </xf>
    <xf numFmtId="0" fontId="5" fillId="6" borderId="59" xfId="0" applyFont="1" applyFill="1" applyBorder="1" applyAlignment="1">
      <alignment horizontal="left" vertical="center" wrapText="1"/>
    </xf>
    <xf numFmtId="58" fontId="5" fillId="0" borderId="60" xfId="0" applyNumberFormat="1" applyFont="1" applyBorder="1" applyAlignment="1">
      <alignment horizontal="left" vertical="center" wrapText="1"/>
    </xf>
    <xf numFmtId="0" fontId="5" fillId="6" borderId="61" xfId="0" applyFont="1" applyFill="1" applyBorder="1" applyAlignment="1">
      <alignment vertical="center" wrapText="1"/>
    </xf>
    <xf numFmtId="0" fontId="5" fillId="0" borderId="62" xfId="0" applyFont="1" applyBorder="1" applyAlignment="1">
      <alignment horizontal="left" vertical="center" wrapText="1"/>
    </xf>
    <xf numFmtId="178" fontId="5" fillId="0" borderId="62" xfId="0" applyNumberFormat="1" applyFont="1" applyBorder="1" applyAlignment="1">
      <alignment vertical="center" wrapText="1"/>
    </xf>
    <xf numFmtId="179" fontId="5" fillId="0" borderId="62" xfId="0" applyNumberFormat="1" applyFont="1" applyBorder="1" applyAlignment="1">
      <alignment vertical="center" wrapText="1"/>
    </xf>
    <xf numFmtId="180" fontId="5" fillId="0" borderId="62" xfId="0" applyNumberFormat="1" applyFont="1" applyBorder="1" applyAlignment="1">
      <alignment vertical="center" wrapText="1"/>
    </xf>
    <xf numFmtId="181" fontId="5" fillId="0" borderId="62" xfId="0" applyNumberFormat="1" applyFont="1" applyBorder="1" applyAlignment="1">
      <alignment vertical="center" wrapText="1"/>
    </xf>
    <xf numFmtId="0" fontId="5" fillId="6" borderId="63" xfId="0" applyFont="1" applyFill="1" applyBorder="1" applyAlignment="1">
      <alignment vertical="center" wrapText="1"/>
    </xf>
    <xf numFmtId="0" fontId="5" fillId="0" borderId="64" xfId="0" applyFont="1" applyBorder="1" applyAlignment="1">
      <alignment vertical="top" wrapText="1"/>
    </xf>
    <xf numFmtId="0" fontId="5" fillId="0" borderId="66" xfId="0" applyFont="1" applyBorder="1" applyAlignment="1">
      <alignment horizontal="left" vertical="top" wrapText="1"/>
    </xf>
    <xf numFmtId="0" fontId="5" fillId="0" borderId="64" xfId="0" applyFont="1" applyBorder="1" applyAlignment="1">
      <alignment horizontal="left" vertical="top" wrapText="1"/>
    </xf>
    <xf numFmtId="0" fontId="5" fillId="0" borderId="60" xfId="0" applyFont="1" applyBorder="1" applyAlignment="1">
      <alignment vertical="center" wrapText="1"/>
    </xf>
    <xf numFmtId="0" fontId="5" fillId="4" borderId="0" xfId="0" applyFont="1" applyFill="1" applyAlignment="1">
      <alignment vertical="center" wrapText="1"/>
    </xf>
    <xf numFmtId="0" fontId="5" fillId="4" borderId="0" xfId="0" applyFont="1" applyFill="1" applyAlignment="1">
      <alignment horizontal="left" vertical="top" wrapText="1"/>
    </xf>
    <xf numFmtId="0" fontId="3" fillId="4" borderId="0" xfId="0" applyFont="1" applyFill="1">
      <alignment vertical="center"/>
    </xf>
    <xf numFmtId="179" fontId="5" fillId="0" borderId="5" xfId="0" applyNumberFormat="1" applyFont="1" applyBorder="1" applyAlignment="1">
      <alignment horizontal="left" vertical="center" wrapText="1"/>
    </xf>
    <xf numFmtId="180" fontId="5" fillId="0" borderId="5" xfId="0" applyNumberFormat="1" applyFont="1" applyBorder="1" applyAlignment="1">
      <alignment horizontal="left" vertical="center" wrapText="1"/>
    </xf>
    <xf numFmtId="181" fontId="5" fillId="0" borderId="5" xfId="0" applyNumberFormat="1" applyFont="1" applyBorder="1" applyAlignment="1">
      <alignment horizontal="left" vertical="center" wrapText="1"/>
    </xf>
    <xf numFmtId="0" fontId="13" fillId="0" borderId="5" xfId="0" applyFont="1" applyBorder="1">
      <alignment vertical="center"/>
    </xf>
    <xf numFmtId="38" fontId="13" fillId="0" borderId="5" xfId="1" applyFont="1" applyFill="1" applyBorder="1">
      <alignment vertical="center"/>
    </xf>
    <xf numFmtId="38" fontId="13" fillId="0" borderId="0" xfId="1" applyFont="1" applyFill="1" applyBorder="1">
      <alignment vertical="center"/>
    </xf>
    <xf numFmtId="0" fontId="5" fillId="0" borderId="5" xfId="0" applyFont="1" applyBorder="1">
      <alignment vertical="center"/>
    </xf>
    <xf numFmtId="0" fontId="5" fillId="0" borderId="2" xfId="0" applyFont="1" applyBorder="1">
      <alignment vertical="center"/>
    </xf>
    <xf numFmtId="0" fontId="5" fillId="3" borderId="5" xfId="0" applyFont="1" applyFill="1" applyBorder="1">
      <alignment vertical="center"/>
    </xf>
    <xf numFmtId="0" fontId="5" fillId="0" borderId="1" xfId="0" applyFont="1" applyBorder="1">
      <alignment vertical="center"/>
    </xf>
    <xf numFmtId="38" fontId="5" fillId="0" borderId="1" xfId="1" applyFont="1" applyFill="1" applyBorder="1">
      <alignment vertical="center"/>
    </xf>
    <xf numFmtId="38" fontId="5" fillId="0" borderId="5" xfId="1" applyFont="1" applyFill="1" applyBorder="1">
      <alignment vertical="center"/>
    </xf>
    <xf numFmtId="38" fontId="5" fillId="0" borderId="0" xfId="1" applyFont="1" applyFill="1" applyBorder="1">
      <alignment vertical="center"/>
    </xf>
    <xf numFmtId="0" fontId="13" fillId="0" borderId="71" xfId="0" applyFont="1" applyBorder="1">
      <alignment vertical="center"/>
    </xf>
    <xf numFmtId="0" fontId="13" fillId="0" borderId="72" xfId="0" applyFont="1" applyBorder="1">
      <alignment vertical="center"/>
    </xf>
    <xf numFmtId="0" fontId="13" fillId="0" borderId="73" xfId="0" applyFont="1" applyBorder="1">
      <alignment vertical="center"/>
    </xf>
    <xf numFmtId="0" fontId="13" fillId="7" borderId="5" xfId="0" applyFont="1" applyFill="1" applyBorder="1">
      <alignment vertical="center"/>
    </xf>
    <xf numFmtId="0" fontId="14" fillId="0" borderId="5" xfId="0" applyFont="1" applyBorder="1">
      <alignment vertical="center"/>
    </xf>
    <xf numFmtId="0" fontId="14" fillId="0" borderId="0" xfId="0" applyFont="1">
      <alignment vertical="center"/>
    </xf>
    <xf numFmtId="0" fontId="12" fillId="0" borderId="0" xfId="0" applyFont="1">
      <alignment vertical="center"/>
    </xf>
    <xf numFmtId="0" fontId="17" fillId="0" borderId="0" xfId="0" applyFont="1">
      <alignment vertical="center"/>
    </xf>
    <xf numFmtId="0" fontId="7" fillId="0" borderId="0" xfId="0" applyFont="1" applyAlignment="1">
      <alignment horizontal="right" vertical="center"/>
    </xf>
    <xf numFmtId="0" fontId="7" fillId="3" borderId="6" xfId="0" applyFont="1" applyFill="1" applyBorder="1" applyAlignment="1">
      <alignment horizontal="center" vertical="center"/>
    </xf>
    <xf numFmtId="0" fontId="7" fillId="7" borderId="7" xfId="0" applyFont="1" applyFill="1" applyBorder="1" applyAlignment="1">
      <alignment horizontal="center" vertical="center"/>
    </xf>
    <xf numFmtId="0" fontId="7" fillId="7" borderId="8"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2" xfId="0" applyFont="1" applyFill="1" applyBorder="1" applyAlignment="1">
      <alignment horizontal="center" vertical="center"/>
    </xf>
    <xf numFmtId="0" fontId="7" fillId="7" borderId="5" xfId="0" applyFont="1" applyFill="1" applyBorder="1" applyAlignment="1">
      <alignment horizontal="center" vertical="center"/>
    </xf>
    <xf numFmtId="0" fontId="7" fillId="0" borderId="5" xfId="0" applyFont="1" applyBorder="1">
      <alignment vertical="center"/>
    </xf>
    <xf numFmtId="176" fontId="7" fillId="0" borderId="5" xfId="0" applyNumberFormat="1" applyFont="1" applyBorder="1">
      <alignment vertical="center"/>
    </xf>
    <xf numFmtId="0" fontId="7" fillId="0" borderId="5" xfId="1" applyNumberFormat="1" applyFont="1" applyBorder="1">
      <alignment vertical="center"/>
    </xf>
    <xf numFmtId="38" fontId="7" fillId="0" borderId="5" xfId="1" applyFont="1" applyBorder="1">
      <alignment vertical="center"/>
    </xf>
    <xf numFmtId="0" fontId="7" fillId="0" borderId="62" xfId="0" applyFont="1" applyBorder="1">
      <alignment vertical="center"/>
    </xf>
    <xf numFmtId="0" fontId="7" fillId="0" borderId="8" xfId="0" applyFont="1" applyBorder="1">
      <alignment vertical="center"/>
    </xf>
    <xf numFmtId="0" fontId="7" fillId="0" borderId="6" xfId="0" applyFont="1" applyBorder="1">
      <alignment vertical="center"/>
    </xf>
    <xf numFmtId="0" fontId="7" fillId="0" borderId="61" xfId="0" applyFont="1" applyBorder="1">
      <alignment vertical="center"/>
    </xf>
    <xf numFmtId="38" fontId="7" fillId="0" borderId="62" xfId="1" applyFont="1" applyFill="1" applyBorder="1">
      <alignment vertical="center"/>
    </xf>
    <xf numFmtId="38" fontId="7" fillId="0" borderId="5" xfId="1" applyFont="1" applyFill="1" applyBorder="1">
      <alignment vertical="center"/>
    </xf>
    <xf numFmtId="38" fontId="7" fillId="3" borderId="62" xfId="1" applyFont="1" applyFill="1" applyBorder="1">
      <alignment vertical="center"/>
    </xf>
    <xf numFmtId="38" fontId="7" fillId="0" borderId="62" xfId="1" applyFont="1" applyBorder="1">
      <alignment vertical="center"/>
    </xf>
    <xf numFmtId="0" fontId="13" fillId="0" borderId="7" xfId="0" applyFont="1" applyBorder="1">
      <alignment vertical="center"/>
    </xf>
    <xf numFmtId="0" fontId="7" fillId="0" borderId="7" xfId="0" applyFont="1" applyBorder="1">
      <alignment vertical="center"/>
    </xf>
    <xf numFmtId="0" fontId="7" fillId="3" borderId="6" xfId="0" applyFont="1" applyFill="1" applyBorder="1">
      <alignment vertical="center"/>
    </xf>
    <xf numFmtId="0" fontId="7" fillId="3" borderId="8" xfId="0" applyFont="1" applyFill="1" applyBorder="1" applyAlignment="1">
      <alignment horizontal="center" vertical="center"/>
    </xf>
    <xf numFmtId="0" fontId="7" fillId="3" borderId="8" xfId="0" applyFont="1" applyFill="1" applyBorder="1">
      <alignment vertical="center"/>
    </xf>
    <xf numFmtId="0" fontId="3" fillId="0" borderId="0" xfId="0" applyFont="1" applyAlignment="1">
      <alignment horizontal="distributed" vertical="center"/>
    </xf>
    <xf numFmtId="0" fontId="3" fillId="0" borderId="0" xfId="0" applyFont="1" applyAlignment="1">
      <alignment vertical="center" wrapText="1"/>
    </xf>
    <xf numFmtId="0" fontId="3" fillId="2" borderId="9" xfId="0" applyFont="1" applyFill="1" applyBorder="1" applyAlignment="1">
      <alignment vertical="top" wrapText="1"/>
    </xf>
    <xf numFmtId="0" fontId="3" fillId="2" borderId="2" xfId="0" applyFont="1" applyFill="1" applyBorder="1" applyAlignment="1">
      <alignment vertical="top" wrapText="1"/>
    </xf>
    <xf numFmtId="0" fontId="3" fillId="2" borderId="11" xfId="0" applyFont="1" applyFill="1" applyBorder="1" applyAlignment="1">
      <alignment vertical="top" wrapText="1"/>
    </xf>
    <xf numFmtId="0" fontId="3" fillId="0" borderId="3" xfId="0" applyFont="1" applyBorder="1" applyAlignment="1">
      <alignment vertical="top" wrapText="1"/>
    </xf>
    <xf numFmtId="0" fontId="3" fillId="2" borderId="13" xfId="0" applyFont="1" applyFill="1" applyBorder="1" applyAlignment="1">
      <alignment vertical="top" wrapText="1"/>
    </xf>
    <xf numFmtId="0" fontId="3" fillId="0" borderId="1" xfId="0" applyFont="1" applyBorder="1" applyAlignment="1">
      <alignment vertical="top" wrapText="1"/>
    </xf>
    <xf numFmtId="0" fontId="3" fillId="0" borderId="0" xfId="0" applyFont="1" applyAlignment="1">
      <alignment horizontal="right" vertical="center" wrapText="1"/>
    </xf>
    <xf numFmtId="0" fontId="5" fillId="0" borderId="0" xfId="0" applyFont="1" applyAlignment="1">
      <alignment horizontal="right" vertical="center"/>
    </xf>
    <xf numFmtId="0" fontId="3" fillId="0" borderId="76" xfId="0" applyFont="1" applyBorder="1" applyProtection="1">
      <alignment vertical="center"/>
      <protection locked="0"/>
    </xf>
    <xf numFmtId="0" fontId="3" fillId="0" borderId="5" xfId="0" applyFont="1" applyBorder="1" applyProtection="1">
      <alignment vertical="center"/>
      <protection locked="0"/>
    </xf>
    <xf numFmtId="0" fontId="18" fillId="0" borderId="0" xfId="0" applyFont="1">
      <alignment vertical="center"/>
    </xf>
    <xf numFmtId="0" fontId="4" fillId="2" borderId="13" xfId="0" applyFont="1" applyFill="1" applyBorder="1">
      <alignment vertical="center"/>
    </xf>
    <xf numFmtId="0" fontId="3" fillId="2" borderId="14" xfId="0" applyFont="1" applyFill="1" applyBorder="1">
      <alignment vertical="center"/>
    </xf>
    <xf numFmtId="0" fontId="4" fillId="2" borderId="10" xfId="0" applyFont="1" applyFill="1" applyBorder="1" applyAlignment="1">
      <alignment vertical="center" wrapText="1"/>
    </xf>
    <xf numFmtId="0" fontId="3" fillId="0" borderId="0" xfId="0" applyFont="1" applyProtection="1">
      <alignment vertical="center"/>
      <protection locked="0"/>
    </xf>
    <xf numFmtId="0" fontId="3" fillId="6" borderId="6" xfId="0" applyFont="1" applyFill="1" applyBorder="1" applyProtection="1">
      <alignment vertical="center"/>
      <protection locked="0"/>
    </xf>
    <xf numFmtId="0" fontId="3" fillId="6" borderId="8" xfId="0" applyFont="1" applyFill="1" applyBorder="1" applyProtection="1">
      <alignment vertical="center"/>
      <protection locked="0"/>
    </xf>
    <xf numFmtId="0" fontId="3" fillId="6" borderId="6" xfId="0" applyFont="1" applyFill="1" applyBorder="1">
      <alignment vertical="center"/>
    </xf>
    <xf numFmtId="0" fontId="3" fillId="6" borderId="6" xfId="0" applyFont="1" applyFill="1" applyBorder="1" applyAlignment="1">
      <alignment vertical="center" wrapText="1"/>
    </xf>
    <xf numFmtId="0" fontId="3" fillId="6" borderId="6" xfId="0" applyFont="1" applyFill="1" applyBorder="1" applyAlignment="1" applyProtection="1">
      <alignment vertical="center" wrapText="1"/>
      <protection locked="0"/>
    </xf>
    <xf numFmtId="38" fontId="3" fillId="0" borderId="5" xfId="1" applyFont="1" applyBorder="1" applyProtection="1">
      <alignment vertical="center"/>
      <protection locked="0"/>
    </xf>
    <xf numFmtId="38" fontId="3" fillId="0" borderId="5" xfId="1" applyFont="1" applyBorder="1">
      <alignment vertical="center"/>
    </xf>
    <xf numFmtId="0" fontId="3" fillId="0" borderId="76" xfId="0" applyFont="1" applyBorder="1">
      <alignment vertical="center"/>
    </xf>
    <xf numFmtId="0" fontId="4" fillId="2" borderId="1" xfId="0" applyFont="1" applyFill="1" applyBorder="1">
      <alignment vertical="center"/>
    </xf>
    <xf numFmtId="0" fontId="4" fillId="2" borderId="8" xfId="0" applyFont="1" applyFill="1" applyBorder="1" applyAlignment="1">
      <alignment vertical="center" wrapText="1"/>
    </xf>
    <xf numFmtId="38" fontId="3" fillId="0" borderId="5" xfId="0" applyNumberFormat="1" applyFont="1" applyBorder="1" applyProtection="1">
      <alignment vertical="center"/>
      <protection locked="0"/>
    </xf>
    <xf numFmtId="0" fontId="5" fillId="6" borderId="77" xfId="0" applyFont="1" applyFill="1" applyBorder="1" applyAlignment="1">
      <alignment vertical="center" wrapText="1"/>
    </xf>
    <xf numFmtId="0" fontId="5" fillId="10" borderId="5" xfId="0" applyFont="1" applyFill="1" applyBorder="1" applyAlignment="1">
      <alignment vertical="center" wrapText="1"/>
    </xf>
    <xf numFmtId="0" fontId="5" fillId="4" borderId="5" xfId="0" applyFont="1" applyFill="1" applyBorder="1" applyAlignment="1">
      <alignment vertical="center" wrapText="1"/>
    </xf>
    <xf numFmtId="178" fontId="5" fillId="0" borderId="5" xfId="0" applyNumberFormat="1" applyFont="1" applyBorder="1" applyAlignment="1">
      <alignment horizontal="left" vertical="center" wrapText="1"/>
    </xf>
    <xf numFmtId="0" fontId="3" fillId="8" borderId="9" xfId="0" applyFont="1" applyFill="1" applyBorder="1" applyAlignment="1">
      <alignment vertical="center" wrapText="1"/>
    </xf>
    <xf numFmtId="0" fontId="3" fillId="8" borderId="2" xfId="0" applyFont="1" applyFill="1" applyBorder="1" applyAlignment="1">
      <alignment vertical="center" wrapText="1"/>
    </xf>
    <xf numFmtId="0" fontId="3" fillId="8" borderId="10" xfId="0" applyFont="1" applyFill="1" applyBorder="1" applyAlignment="1">
      <alignment vertical="center" wrapText="1"/>
    </xf>
    <xf numFmtId="0" fontId="3" fillId="2" borderId="24" xfId="0" applyFont="1" applyFill="1" applyBorder="1" applyAlignment="1">
      <alignment vertical="top" wrapText="1"/>
    </xf>
    <xf numFmtId="0" fontId="3" fillId="2" borderId="23" xfId="0" applyFont="1" applyFill="1" applyBorder="1" applyAlignment="1">
      <alignment vertical="top" wrapText="1"/>
    </xf>
    <xf numFmtId="0" fontId="3" fillId="2" borderId="26" xfId="0" applyFont="1" applyFill="1" applyBorder="1" applyAlignment="1">
      <alignment vertical="top" wrapText="1"/>
    </xf>
    <xf numFmtId="0" fontId="3" fillId="0" borderId="80" xfId="0" applyFont="1" applyBorder="1" applyAlignment="1">
      <alignment vertical="top" wrapText="1"/>
    </xf>
    <xf numFmtId="0" fontId="3" fillId="2" borderId="81" xfId="0" applyFont="1" applyFill="1" applyBorder="1" applyAlignment="1">
      <alignment vertical="top" wrapText="1"/>
    </xf>
    <xf numFmtId="0" fontId="3" fillId="2" borderId="41" xfId="0" applyFont="1" applyFill="1" applyBorder="1" applyAlignment="1">
      <alignment vertical="top" wrapText="1"/>
    </xf>
    <xf numFmtId="0" fontId="3" fillId="0" borderId="38" xfId="0" applyFont="1" applyBorder="1" applyAlignment="1">
      <alignment vertical="top" wrapText="1"/>
    </xf>
    <xf numFmtId="0" fontId="3" fillId="0" borderId="48" xfId="0" applyFont="1" applyBorder="1" applyAlignment="1">
      <alignment vertical="top" wrapText="1"/>
    </xf>
    <xf numFmtId="0" fontId="3" fillId="2" borderId="55" xfId="0" applyFont="1" applyFill="1" applyBorder="1" applyAlignment="1">
      <alignment vertical="top" wrapText="1"/>
    </xf>
    <xf numFmtId="0" fontId="3" fillId="0" borderId="35" xfId="0" applyFont="1" applyBorder="1" applyAlignment="1">
      <alignment vertical="top" wrapText="1"/>
    </xf>
    <xf numFmtId="0" fontId="3" fillId="0" borderId="40" xfId="0" applyFont="1" applyBorder="1" applyAlignment="1">
      <alignment vertical="top" wrapText="1"/>
    </xf>
    <xf numFmtId="0" fontId="22" fillId="0" borderId="8" xfId="0" applyFont="1" applyBorder="1">
      <alignment vertical="center"/>
    </xf>
    <xf numFmtId="0" fontId="22" fillId="4" borderId="6" xfId="0" applyFont="1" applyFill="1" applyBorder="1">
      <alignment vertical="center"/>
    </xf>
    <xf numFmtId="0" fontId="22" fillId="4" borderId="9" xfId="0" applyFont="1" applyFill="1" applyBorder="1" applyAlignment="1">
      <alignment vertical="center" wrapText="1"/>
    </xf>
    <xf numFmtId="0" fontId="22" fillId="4" borderId="10" xfId="0" applyFont="1" applyFill="1" applyBorder="1" applyAlignment="1">
      <alignment vertical="center" wrapText="1"/>
    </xf>
    <xf numFmtId="0" fontId="22" fillId="4" borderId="11" xfId="0" applyFont="1" applyFill="1" applyBorder="1" applyAlignment="1">
      <alignment horizontal="center" vertical="center" wrapText="1"/>
    </xf>
    <xf numFmtId="0" fontId="22" fillId="4" borderId="12" xfId="0" applyFont="1" applyFill="1" applyBorder="1">
      <alignment vertical="center"/>
    </xf>
    <xf numFmtId="0" fontId="22" fillId="4" borderId="12" xfId="0" applyFont="1" applyFill="1" applyBorder="1" applyAlignment="1">
      <alignment vertical="center" wrapText="1"/>
    </xf>
    <xf numFmtId="0" fontId="22" fillId="4" borderId="11" xfId="0" applyFont="1" applyFill="1" applyBorder="1" applyAlignment="1">
      <alignment horizontal="center" vertical="center"/>
    </xf>
    <xf numFmtId="0" fontId="22" fillId="0" borderId="10" xfId="0" applyFont="1" applyBorder="1">
      <alignment vertical="center"/>
    </xf>
    <xf numFmtId="0" fontId="23" fillId="0" borderId="0" xfId="0" applyFont="1">
      <alignment vertical="center"/>
    </xf>
    <xf numFmtId="0" fontId="3" fillId="0" borderId="0" xfId="0" applyFont="1" applyAlignment="1">
      <alignment horizontal="center" vertical="center"/>
    </xf>
    <xf numFmtId="38" fontId="3" fillId="0" borderId="6" xfId="1" applyFont="1" applyBorder="1" applyAlignment="1">
      <alignment horizontal="right" vertical="center"/>
    </xf>
    <xf numFmtId="38" fontId="3" fillId="0" borderId="7" xfId="1" applyFont="1" applyBorder="1" applyAlignment="1">
      <alignment horizontal="right" vertical="center"/>
    </xf>
    <xf numFmtId="0" fontId="10" fillId="0" borderId="58" xfId="0" applyFont="1" applyBorder="1" applyAlignment="1">
      <alignment horizontal="center" vertical="center" wrapText="1"/>
    </xf>
    <xf numFmtId="0" fontId="10" fillId="0" borderId="0" xfId="0" applyFont="1" applyAlignment="1">
      <alignment horizontal="center" vertical="center" wrapText="1"/>
    </xf>
    <xf numFmtId="0" fontId="20" fillId="9" borderId="9" xfId="0" applyFont="1" applyFill="1" applyBorder="1" applyAlignment="1">
      <alignment horizontal="center" vertical="center"/>
    </xf>
    <xf numFmtId="0" fontId="20" fillId="9" borderId="10" xfId="0" applyFont="1" applyFill="1" applyBorder="1" applyAlignment="1">
      <alignment horizontal="center" vertical="center"/>
    </xf>
    <xf numFmtId="0" fontId="20" fillId="9" borderId="13" xfId="0" applyFont="1" applyFill="1" applyBorder="1" applyAlignment="1">
      <alignment horizontal="center" vertical="center"/>
    </xf>
    <xf numFmtId="0" fontId="20" fillId="9" borderId="14" xfId="0" applyFont="1" applyFill="1" applyBorder="1" applyAlignment="1">
      <alignment horizontal="center" vertical="center"/>
    </xf>
    <xf numFmtId="0" fontId="3" fillId="0" borderId="0" xfId="0" applyFont="1" applyAlignment="1">
      <alignment horizontal="distributed" vertical="center"/>
    </xf>
    <xf numFmtId="38" fontId="3" fillId="0" borderId="0" xfId="1" applyFont="1" applyAlignment="1">
      <alignment horizontal="center" vertical="center"/>
    </xf>
    <xf numFmtId="0" fontId="5" fillId="0" borderId="2" xfId="0" applyFont="1" applyBorder="1" applyAlignment="1">
      <alignment horizontal="center" vertical="center"/>
    </xf>
    <xf numFmtId="0" fontId="5" fillId="0" borderId="67" xfId="0" applyFont="1" applyBorder="1" applyAlignment="1">
      <alignment horizontal="center" vertical="center"/>
    </xf>
    <xf numFmtId="0" fontId="15" fillId="0" borderId="5"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16" fillId="0" borderId="5" xfId="0" applyFont="1" applyBorder="1" applyAlignment="1">
      <alignment horizontal="center" vertical="center"/>
    </xf>
    <xf numFmtId="0" fontId="13" fillId="0" borderId="5"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74" xfId="0" applyFont="1" applyFill="1" applyBorder="1" applyAlignment="1">
      <alignment horizontal="center" vertical="center"/>
    </xf>
    <xf numFmtId="0" fontId="7" fillId="7" borderId="7" xfId="0" applyFont="1" applyFill="1" applyBorder="1" applyAlignment="1">
      <alignment horizontal="center" vertical="center"/>
    </xf>
    <xf numFmtId="0" fontId="7" fillId="7" borderId="8"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38" fontId="7" fillId="0" borderId="6" xfId="1" applyFont="1" applyBorder="1" applyAlignment="1">
      <alignment horizontal="right" vertical="center"/>
    </xf>
    <xf numFmtId="38" fontId="7" fillId="0" borderId="8" xfId="1" applyFont="1" applyBorder="1" applyAlignment="1">
      <alignment horizontal="right" vertical="center"/>
    </xf>
    <xf numFmtId="38" fontId="3" fillId="0" borderId="0" xfId="1" applyFont="1" applyAlignment="1">
      <alignment horizontal="distributed" vertical="center"/>
    </xf>
    <xf numFmtId="0" fontId="3" fillId="0" borderId="2" xfId="0" applyFont="1" applyBorder="1">
      <alignment vertical="center"/>
    </xf>
    <xf numFmtId="0" fontId="3" fillId="0" borderId="5" xfId="0" applyFont="1" applyBorder="1">
      <alignment vertical="center"/>
    </xf>
    <xf numFmtId="0" fontId="3" fillId="0" borderId="5" xfId="0" applyFont="1" applyBorder="1" applyAlignment="1">
      <alignment vertical="center" wrapText="1"/>
    </xf>
    <xf numFmtId="0" fontId="3" fillId="0" borderId="2" xfId="0" applyFont="1" applyBorder="1" applyAlignment="1">
      <alignment vertical="center" wrapText="1"/>
    </xf>
    <xf numFmtId="0" fontId="4" fillId="4" borderId="5" xfId="0" applyFont="1" applyFill="1" applyBorder="1" applyAlignment="1">
      <alignment vertical="center" wrapText="1"/>
    </xf>
    <xf numFmtId="0" fontId="0" fillId="0" borderId="0" xfId="0" applyFont="1">
      <alignment vertical="center"/>
    </xf>
    <xf numFmtId="0" fontId="3" fillId="0" borderId="5" xfId="0" applyFont="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center" vertical="center"/>
    </xf>
    <xf numFmtId="38" fontId="24" fillId="0" borderId="17" xfId="1" applyFont="1" applyBorder="1" applyAlignment="1">
      <alignment horizontal="right" vertical="center"/>
    </xf>
    <xf numFmtId="38" fontId="24" fillId="0" borderId="18" xfId="1" applyFont="1" applyBorder="1" applyAlignment="1">
      <alignment horizontal="right" vertical="center"/>
    </xf>
    <xf numFmtId="38" fontId="24" fillId="0" borderId="19" xfId="1" applyFont="1" applyBorder="1" applyAlignment="1">
      <alignment horizontal="right" vertical="center"/>
    </xf>
    <xf numFmtId="38" fontId="24" fillId="3" borderId="20" xfId="1" applyFont="1" applyFill="1" applyBorder="1" applyAlignment="1">
      <alignment horizontal="center" vertical="center"/>
    </xf>
    <xf numFmtId="38" fontId="24" fillId="3" borderId="21" xfId="1" applyFont="1" applyFill="1" applyBorder="1" applyAlignment="1">
      <alignment horizontal="center" vertical="center"/>
    </xf>
    <xf numFmtId="0" fontId="3" fillId="2" borderId="22" xfId="0" applyFont="1" applyFill="1" applyBorder="1">
      <alignment vertical="center"/>
    </xf>
    <xf numFmtId="0" fontId="3" fillId="2" borderId="23" xfId="0" applyFont="1" applyFill="1" applyBorder="1" applyAlignment="1">
      <alignment horizontal="center"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38" fontId="5" fillId="2" borderId="28" xfId="1" applyFont="1" applyFill="1" applyBorder="1" applyAlignment="1">
      <alignment horizontal="center" vertical="center"/>
    </xf>
    <xf numFmtId="0" fontId="5" fillId="2" borderId="28" xfId="0" applyFont="1" applyFill="1" applyBorder="1" applyAlignment="1">
      <alignment horizontal="center" vertical="center"/>
    </xf>
    <xf numFmtId="177" fontId="5" fillId="2" borderId="28" xfId="1" applyNumberFormat="1" applyFont="1" applyFill="1" applyBorder="1" applyAlignment="1">
      <alignment horizontal="center" vertical="center"/>
    </xf>
    <xf numFmtId="0" fontId="5" fillId="2" borderId="29" xfId="0" applyFont="1" applyFill="1" applyBorder="1" applyAlignment="1">
      <alignment horizontal="center" vertical="center"/>
    </xf>
    <xf numFmtId="0" fontId="5" fillId="2" borderId="22" xfId="0" applyFont="1" applyFill="1" applyBorder="1" applyAlignment="1">
      <alignment horizontal="center" vertical="center" wrapText="1"/>
    </xf>
    <xf numFmtId="0" fontId="3" fillId="0" borderId="30" xfId="0" applyFont="1" applyBorder="1" applyAlignment="1">
      <alignment vertical="center" wrapText="1"/>
    </xf>
    <xf numFmtId="38" fontId="3" fillId="0" borderId="23" xfId="1" applyFont="1" applyBorder="1">
      <alignment vertical="center"/>
    </xf>
    <xf numFmtId="38" fontId="8" fillId="0" borderId="30" xfId="1" applyFont="1" applyBorder="1" applyAlignment="1">
      <alignment vertical="center" wrapText="1"/>
    </xf>
    <xf numFmtId="38" fontId="3" fillId="0" borderId="30" xfId="1" applyFont="1" applyBorder="1">
      <alignment vertical="center"/>
    </xf>
    <xf numFmtId="0" fontId="3" fillId="0" borderId="30" xfId="0" applyFont="1" applyBorder="1">
      <alignment vertical="center"/>
    </xf>
    <xf numFmtId="0" fontId="3" fillId="0" borderId="30" xfId="0" applyFont="1" applyBorder="1" applyAlignment="1">
      <alignment horizontal="center" vertical="center"/>
    </xf>
    <xf numFmtId="177" fontId="3" fillId="0" borderId="30" xfId="1" applyNumberFormat="1" applyFont="1" applyBorder="1">
      <alignment vertical="center"/>
    </xf>
    <xf numFmtId="0" fontId="7" fillId="0" borderId="30" xfId="0" applyFont="1" applyBorder="1">
      <alignment vertical="center"/>
    </xf>
    <xf numFmtId="0" fontId="7" fillId="0" borderId="31" xfId="0" applyFont="1" applyBorder="1">
      <alignment vertical="center"/>
    </xf>
    <xf numFmtId="0" fontId="5" fillId="2" borderId="32" xfId="0" applyFont="1" applyFill="1" applyBorder="1" applyAlignment="1">
      <alignment horizontal="center" vertical="center" wrapText="1"/>
    </xf>
    <xf numFmtId="38" fontId="8" fillId="0" borderId="5" xfId="1" applyFont="1" applyBorder="1" applyAlignment="1">
      <alignment vertical="center" wrapText="1"/>
    </xf>
    <xf numFmtId="0" fontId="3" fillId="0" borderId="5" xfId="0" applyFont="1" applyBorder="1" applyAlignment="1">
      <alignment horizontal="center" vertical="center"/>
    </xf>
    <xf numFmtId="177" fontId="3" fillId="0" borderId="5" xfId="1" applyNumberFormat="1" applyFont="1" applyBorder="1">
      <alignment vertical="center"/>
    </xf>
    <xf numFmtId="0" fontId="7" fillId="0" borderId="34" xfId="0" applyFont="1" applyBorder="1">
      <alignment vertical="center"/>
    </xf>
    <xf numFmtId="0" fontId="3" fillId="0" borderId="5" xfId="0" applyFont="1" applyBorder="1" applyAlignment="1">
      <alignment horizontal="center" vertical="center"/>
    </xf>
    <xf numFmtId="38" fontId="3" fillId="0" borderId="5" xfId="1" applyFont="1" applyBorder="1" applyAlignment="1">
      <alignment horizontal="center" vertical="center"/>
    </xf>
    <xf numFmtId="38" fontId="8" fillId="0" borderId="5" xfId="1" applyFont="1" applyBorder="1" applyAlignment="1">
      <alignment horizontal="center" vertical="top" wrapText="1"/>
    </xf>
    <xf numFmtId="38" fontId="3" fillId="0" borderId="5" xfId="1" applyFont="1" applyBorder="1" applyAlignment="1">
      <alignment horizontal="center" vertical="center" wrapText="1"/>
    </xf>
    <xf numFmtId="38" fontId="3" fillId="3" borderId="3" xfId="1" applyFont="1" applyFill="1" applyBorder="1" applyAlignment="1">
      <alignment horizontal="center" vertical="center"/>
    </xf>
    <xf numFmtId="38" fontId="3" fillId="3" borderId="35" xfId="1" applyFont="1" applyFill="1" applyBorder="1" applyAlignment="1">
      <alignment horizontal="center" vertical="center"/>
    </xf>
    <xf numFmtId="0" fontId="5" fillId="2" borderId="36" xfId="0" applyFont="1" applyFill="1" applyBorder="1" applyAlignment="1">
      <alignment horizontal="center" vertical="center" wrapText="1"/>
    </xf>
    <xf numFmtId="0" fontId="3" fillId="0" borderId="37" xfId="0" applyFont="1" applyBorder="1" applyAlignment="1">
      <alignment horizontal="center" vertical="center"/>
    </xf>
    <xf numFmtId="38" fontId="3" fillId="0" borderId="37" xfId="1" applyFont="1" applyBorder="1" applyAlignment="1">
      <alignment horizontal="center" vertical="center"/>
    </xf>
    <xf numFmtId="38" fontId="8" fillId="0" borderId="37" xfId="1" applyFont="1" applyBorder="1" applyAlignment="1">
      <alignment horizontal="center" vertical="top" wrapText="1"/>
    </xf>
    <xf numFmtId="38" fontId="3" fillId="0" borderId="37" xfId="1" applyFont="1" applyBorder="1" applyAlignment="1">
      <alignment horizontal="center" vertical="center" wrapText="1"/>
    </xf>
    <xf numFmtId="38" fontId="3" fillId="3" borderId="38" xfId="1" applyFont="1" applyFill="1" applyBorder="1" applyAlignment="1">
      <alignment horizontal="center" vertical="center"/>
    </xf>
    <xf numFmtId="38" fontId="3" fillId="3" borderId="39" xfId="1" applyFont="1" applyFill="1" applyBorder="1" applyAlignment="1">
      <alignment horizontal="center" vertical="center"/>
    </xf>
    <xf numFmtId="0" fontId="3" fillId="2" borderId="22" xfId="0" applyFont="1" applyFill="1" applyBorder="1" applyAlignment="1">
      <alignment horizontal="center" vertical="center" wrapText="1"/>
    </xf>
    <xf numFmtId="0" fontId="3" fillId="0" borderId="3" xfId="0" applyFont="1" applyBorder="1" applyProtection="1">
      <alignment vertical="center"/>
      <protection locked="0"/>
    </xf>
    <xf numFmtId="38" fontId="8" fillId="0" borderId="30" xfId="1" applyFont="1" applyBorder="1">
      <alignment vertical="center"/>
    </xf>
    <xf numFmtId="0" fontId="3" fillId="0" borderId="31" xfId="0" applyFont="1" applyBorder="1">
      <alignment vertical="center"/>
    </xf>
    <xf numFmtId="0" fontId="3" fillId="2" borderId="32" xfId="0" applyFont="1" applyFill="1" applyBorder="1" applyAlignment="1">
      <alignment horizontal="center" vertical="center" wrapText="1"/>
    </xf>
    <xf numFmtId="38" fontId="8" fillId="0" borderId="5" xfId="1" applyFont="1" applyBorder="1">
      <alignment vertical="center"/>
    </xf>
    <xf numFmtId="0" fontId="3" fillId="0" borderId="34" xfId="0" applyFont="1" applyBorder="1">
      <alignment vertical="center"/>
    </xf>
    <xf numFmtId="0" fontId="3" fillId="0" borderId="2" xfId="0" applyFont="1" applyBorder="1" applyAlignment="1">
      <alignment horizontal="center" vertical="center"/>
    </xf>
    <xf numFmtId="38" fontId="3" fillId="0" borderId="2" xfId="1" applyFont="1" applyBorder="1">
      <alignment vertical="center"/>
    </xf>
    <xf numFmtId="0" fontId="3" fillId="0" borderId="40" xfId="0" applyFont="1" applyBorder="1">
      <alignment vertical="center"/>
    </xf>
    <xf numFmtId="0" fontId="3" fillId="0" borderId="2" xfId="0" applyFont="1" applyBorder="1" applyAlignment="1">
      <alignment horizontal="center" vertical="center"/>
    </xf>
    <xf numFmtId="38" fontId="3" fillId="0" borderId="2" xfId="1" applyFont="1" applyBorder="1" applyAlignment="1">
      <alignment horizontal="center" vertical="center"/>
    </xf>
    <xf numFmtId="38" fontId="3" fillId="0" borderId="34" xfId="1" applyFont="1" applyBorder="1" applyAlignment="1">
      <alignment horizontal="center" vertical="center"/>
    </xf>
    <xf numFmtId="0" fontId="3" fillId="0" borderId="1" xfId="0" applyFont="1" applyBorder="1" applyAlignment="1">
      <alignment horizontal="center" vertical="center"/>
    </xf>
    <xf numFmtId="38" fontId="3" fillId="0" borderId="1" xfId="1"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38" fontId="3" fillId="0" borderId="5" xfId="1" applyFont="1" applyBorder="1" applyAlignment="1">
      <alignment horizontal="right" vertical="center" wrapText="1"/>
    </xf>
    <xf numFmtId="38" fontId="3" fillId="0" borderId="5" xfId="1" applyFont="1" applyFill="1" applyBorder="1" applyAlignment="1">
      <alignment horizontal="center" vertical="center"/>
    </xf>
    <xf numFmtId="38" fontId="3" fillId="0" borderId="34" xfId="1"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38" fontId="5" fillId="0" borderId="2" xfId="1" applyFont="1" applyBorder="1" applyAlignment="1">
      <alignment horizontal="left" vertical="center" wrapText="1"/>
    </xf>
    <xf numFmtId="38" fontId="3" fillId="3" borderId="11" xfId="1" applyFont="1" applyFill="1" applyBorder="1" applyAlignment="1">
      <alignment horizontal="center" vertical="center"/>
    </xf>
    <xf numFmtId="38" fontId="3" fillId="3" borderId="0" xfId="1" applyFont="1" applyFill="1" applyBorder="1" applyAlignment="1">
      <alignment horizontal="center" vertical="center"/>
    </xf>
    <xf numFmtId="38" fontId="3" fillId="3" borderId="40" xfId="1" applyFont="1" applyFill="1" applyBorder="1" applyAlignment="1">
      <alignment horizontal="center" vertical="center"/>
    </xf>
    <xf numFmtId="0" fontId="3" fillId="2" borderId="36" xfId="0" applyFont="1" applyFill="1" applyBorder="1" applyAlignment="1">
      <alignment horizontal="center" vertical="center"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38" fontId="5" fillId="0" borderId="37" xfId="1" applyFont="1" applyBorder="1" applyAlignment="1">
      <alignment horizontal="center" vertical="center" wrapText="1"/>
    </xf>
    <xf numFmtId="38" fontId="3" fillId="3" borderId="43" xfId="1" applyFont="1" applyFill="1" applyBorder="1" applyAlignment="1">
      <alignment horizontal="center" vertical="center"/>
    </xf>
    <xf numFmtId="38" fontId="3" fillId="3" borderId="44" xfId="1" applyFont="1" applyFill="1" applyBorder="1" applyAlignment="1">
      <alignment horizontal="center" vertical="center"/>
    </xf>
    <xf numFmtId="38" fontId="3" fillId="3" borderId="45" xfId="1" applyFont="1" applyFill="1" applyBorder="1" applyAlignment="1">
      <alignment horizontal="center" vertical="center"/>
    </xf>
    <xf numFmtId="0" fontId="3" fillId="2" borderId="46" xfId="0" applyFont="1" applyFill="1" applyBorder="1" applyAlignment="1">
      <alignment horizontal="center" vertical="center" wrapText="1"/>
    </xf>
    <xf numFmtId="0" fontId="3" fillId="2" borderId="47" xfId="0" applyFont="1" applyFill="1" applyBorder="1" applyAlignment="1">
      <alignment horizontal="center" vertical="center" wrapText="1"/>
    </xf>
    <xf numFmtId="38" fontId="25" fillId="0" borderId="5" xfId="1" applyFont="1" applyBorder="1" applyAlignment="1">
      <alignment horizontal="center" vertical="top" wrapText="1"/>
    </xf>
    <xf numFmtId="0" fontId="3" fillId="2" borderId="83" xfId="0" applyFont="1" applyFill="1" applyBorder="1" applyAlignment="1">
      <alignment horizontal="center" vertical="center" wrapText="1"/>
    </xf>
    <xf numFmtId="38" fontId="5" fillId="0" borderId="37" xfId="1" applyFont="1" applyBorder="1" applyAlignment="1">
      <alignment horizontal="left" vertical="center" wrapText="1"/>
    </xf>
    <xf numFmtId="38" fontId="3" fillId="0" borderId="0" xfId="1" applyFont="1" applyAlignment="1">
      <alignment horizontal="distributed" vertical="center"/>
    </xf>
    <xf numFmtId="38" fontId="26" fillId="0" borderId="30" xfId="1" applyFont="1" applyBorder="1">
      <alignment vertical="center"/>
    </xf>
    <xf numFmtId="38" fontId="26" fillId="0" borderId="5" xfId="1" applyFont="1" applyBorder="1">
      <alignment vertical="center"/>
    </xf>
    <xf numFmtId="0" fontId="10" fillId="0" borderId="0" xfId="0" applyFont="1" applyAlignment="1" applyProtection="1">
      <alignment horizontal="center" vertical="center"/>
      <protection locked="0"/>
    </xf>
    <xf numFmtId="0" fontId="10" fillId="0" borderId="0" xfId="0" applyFont="1" applyProtection="1">
      <alignment vertical="center"/>
      <protection locked="0"/>
    </xf>
    <xf numFmtId="0" fontId="7" fillId="0" borderId="0" xfId="0" applyFont="1" applyAlignment="1" applyProtection="1">
      <alignment horizontal="right" vertical="center"/>
      <protection locked="0"/>
    </xf>
    <xf numFmtId="38" fontId="3" fillId="3" borderId="5" xfId="1" applyFont="1" applyFill="1" applyBorder="1" applyProtection="1">
      <alignment vertical="center"/>
      <protection locked="0"/>
    </xf>
    <xf numFmtId="38" fontId="3" fillId="3" borderId="5" xfId="1" applyFont="1" applyFill="1" applyBorder="1">
      <alignment vertical="center"/>
    </xf>
    <xf numFmtId="0" fontId="3" fillId="5" borderId="49" xfId="0" applyFont="1" applyFill="1" applyBorder="1">
      <alignment vertical="center"/>
    </xf>
    <xf numFmtId="0" fontId="3" fillId="5" borderId="23" xfId="0" applyFont="1" applyFill="1" applyBorder="1" applyAlignment="1">
      <alignment horizontal="center" vertical="center"/>
    </xf>
    <xf numFmtId="0" fontId="3" fillId="5" borderId="55"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3" fillId="0" borderId="51" xfId="0" applyFont="1" applyBorder="1" applyAlignment="1">
      <alignment vertical="center" wrapText="1"/>
    </xf>
    <xf numFmtId="38" fontId="3" fillId="0" borderId="53" xfId="1" applyFont="1" applyBorder="1">
      <alignment vertical="center"/>
    </xf>
    <xf numFmtId="0" fontId="5" fillId="5" borderId="32" xfId="0" applyFont="1" applyFill="1" applyBorder="1" applyAlignment="1">
      <alignment horizontal="center" vertical="center" wrapText="1"/>
    </xf>
    <xf numFmtId="0" fontId="3" fillId="0" borderId="85" xfId="0" applyFont="1" applyBorder="1" applyAlignment="1">
      <alignment vertical="center" wrapText="1"/>
    </xf>
    <xf numFmtId="38" fontId="3" fillId="0" borderId="56" xfId="1" applyFont="1" applyBorder="1">
      <alignment vertical="center"/>
    </xf>
    <xf numFmtId="0" fontId="3" fillId="0" borderId="33" xfId="0" applyFont="1" applyBorder="1" applyAlignment="1">
      <alignment vertical="center" wrapText="1"/>
    </xf>
    <xf numFmtId="0" fontId="3" fillId="0" borderId="84" xfId="0" applyFont="1" applyBorder="1" applyAlignment="1">
      <alignment vertical="center" wrapText="1"/>
    </xf>
    <xf numFmtId="0" fontId="3" fillId="5" borderId="51" xfId="0" applyFont="1" applyFill="1" applyBorder="1" applyAlignment="1">
      <alignment horizontal="center" vertical="center"/>
    </xf>
    <xf numFmtId="38" fontId="3" fillId="0" borderId="53" xfId="1" applyFont="1" applyBorder="1" applyAlignment="1">
      <alignment horizontal="right" vertical="center"/>
    </xf>
    <xf numFmtId="0" fontId="5" fillId="5" borderId="54" xfId="0" applyFont="1" applyFill="1" applyBorder="1" applyAlignment="1">
      <alignment horizontal="center" vertical="center" wrapText="1"/>
    </xf>
    <xf numFmtId="0" fontId="3" fillId="5" borderId="75" xfId="0" applyFont="1" applyFill="1" applyBorder="1" applyAlignment="1">
      <alignment horizontal="center" vertical="center"/>
    </xf>
    <xf numFmtId="38" fontId="3" fillId="0" borderId="35" xfId="1" applyFont="1" applyBorder="1" applyAlignment="1">
      <alignment horizontal="right" vertical="center"/>
    </xf>
    <xf numFmtId="0" fontId="3" fillId="5" borderId="47" xfId="0" applyFont="1" applyFill="1" applyBorder="1" applyAlignment="1">
      <alignment horizontal="center" vertical="center" wrapText="1"/>
    </xf>
    <xf numFmtId="0" fontId="3" fillId="0" borderId="57" xfId="0" applyFont="1" applyBorder="1" applyProtection="1">
      <alignment vertical="center"/>
      <protection locked="0"/>
    </xf>
    <xf numFmtId="0" fontId="3" fillId="0" borderId="85" xfId="0" applyFont="1" applyBorder="1" applyProtection="1">
      <alignment vertical="center"/>
      <protection locked="0"/>
    </xf>
    <xf numFmtId="0" fontId="3" fillId="0" borderId="33" xfId="0" applyFont="1" applyBorder="1" applyProtection="1">
      <alignment vertical="center"/>
      <protection locked="0"/>
    </xf>
    <xf numFmtId="38" fontId="3" fillId="0" borderId="35" xfId="1" applyFont="1" applyBorder="1">
      <alignment vertical="center"/>
    </xf>
    <xf numFmtId="0" fontId="3" fillId="5" borderId="50" xfId="0" applyFont="1" applyFill="1" applyBorder="1" applyAlignment="1">
      <alignment horizontal="center" vertical="center" wrapText="1"/>
    </xf>
    <xf numFmtId="0" fontId="3" fillId="0" borderId="57" xfId="0" applyFont="1" applyBorder="1">
      <alignment vertical="center"/>
    </xf>
    <xf numFmtId="0" fontId="3" fillId="5" borderId="32" xfId="0" applyFont="1" applyFill="1" applyBorder="1" applyAlignment="1">
      <alignment horizontal="center" vertical="center" wrapText="1"/>
    </xf>
    <xf numFmtId="0" fontId="3" fillId="5" borderId="52" xfId="0" applyFont="1" applyFill="1" applyBorder="1" applyAlignment="1">
      <alignment horizontal="center" vertical="center"/>
    </xf>
    <xf numFmtId="0" fontId="3" fillId="5" borderId="54" xfId="0" applyFont="1" applyFill="1" applyBorder="1" applyAlignment="1">
      <alignment horizontal="center" vertical="center" wrapText="1"/>
    </xf>
    <xf numFmtId="0" fontId="3" fillId="5" borderId="11" xfId="0" applyFont="1" applyFill="1" applyBorder="1" applyAlignment="1">
      <alignment horizontal="center" vertical="center"/>
    </xf>
    <xf numFmtId="38" fontId="3" fillId="5" borderId="17" xfId="1" applyFont="1" applyFill="1" applyBorder="1" applyAlignment="1">
      <alignment horizontal="center" vertical="center"/>
    </xf>
    <xf numFmtId="38" fontId="3" fillId="5" borderId="18" xfId="1" applyFont="1" applyFill="1" applyBorder="1" applyAlignment="1">
      <alignment horizontal="center" vertical="center"/>
    </xf>
    <xf numFmtId="38" fontId="3" fillId="0" borderId="21" xfId="1" applyFont="1" applyFill="1" applyBorder="1" applyAlignment="1">
      <alignment vertical="center"/>
    </xf>
    <xf numFmtId="0" fontId="5" fillId="6" borderId="65" xfId="0" applyFont="1" applyFill="1" applyBorder="1" applyAlignment="1">
      <alignment vertical="center" wrapText="1"/>
    </xf>
    <xf numFmtId="0" fontId="0" fillId="8" borderId="2" xfId="0" applyFont="1" applyFill="1" applyBorder="1">
      <alignment vertical="center"/>
    </xf>
    <xf numFmtId="0" fontId="0" fillId="8" borderId="78" xfId="0" applyFont="1" applyFill="1" applyBorder="1" applyAlignment="1">
      <alignment horizontal="center" vertical="center" wrapText="1"/>
    </xf>
    <xf numFmtId="0" fontId="27" fillId="8" borderId="79" xfId="0" applyFont="1" applyFill="1" applyBorder="1" applyAlignment="1">
      <alignment horizontal="center" vertical="center" wrapText="1"/>
    </xf>
    <xf numFmtId="0" fontId="27" fillId="8" borderId="82"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2EE0D-5C41-4DD7-AA76-0928E19EFFDC}">
  <sheetPr>
    <tabColor theme="9" tint="0.79998168889431442"/>
  </sheetPr>
  <dimension ref="A1:I30"/>
  <sheetViews>
    <sheetView view="pageBreakPreview" zoomScale="115" zoomScaleNormal="100" zoomScaleSheetLayoutView="115" workbookViewId="0">
      <selection activeCell="J20" sqref="J20"/>
    </sheetView>
  </sheetViews>
  <sheetFormatPr defaultRowHeight="12.6" x14ac:dyDescent="0.45"/>
  <cols>
    <col min="1" max="1" width="5" style="1" customWidth="1"/>
    <col min="2" max="8" width="8.796875" style="1"/>
    <col min="9" max="9" width="9.796875" style="1" customWidth="1"/>
    <col min="10" max="16384" width="8.796875" style="1"/>
  </cols>
  <sheetData>
    <row r="1" spans="2:9" x14ac:dyDescent="0.45">
      <c r="I1" s="8" t="s">
        <v>334</v>
      </c>
    </row>
    <row r="3" spans="2:9" x14ac:dyDescent="0.45">
      <c r="H3" s="1" t="s">
        <v>111</v>
      </c>
    </row>
    <row r="5" spans="2:9" x14ac:dyDescent="0.45">
      <c r="B5" s="1" t="s">
        <v>107</v>
      </c>
    </row>
    <row r="7" spans="2:9" x14ac:dyDescent="0.45">
      <c r="E7" s="20" t="s">
        <v>27</v>
      </c>
      <c r="I7" s="8"/>
    </row>
    <row r="8" spans="2:9" x14ac:dyDescent="0.45">
      <c r="E8" s="2" t="s">
        <v>108</v>
      </c>
    </row>
    <row r="9" spans="2:9" x14ac:dyDescent="0.45">
      <c r="E9" s="2"/>
    </row>
    <row r="10" spans="2:9" x14ac:dyDescent="0.45">
      <c r="E10" s="20" t="s">
        <v>28</v>
      </c>
      <c r="I10" s="8"/>
    </row>
    <row r="11" spans="2:9" x14ac:dyDescent="0.45">
      <c r="E11" s="1" t="s">
        <v>95</v>
      </c>
    </row>
    <row r="15" spans="2:9" x14ac:dyDescent="0.45">
      <c r="B15" s="149" t="s">
        <v>348</v>
      </c>
      <c r="C15" s="149"/>
      <c r="D15" s="149"/>
      <c r="E15" s="149"/>
      <c r="F15" s="149"/>
      <c r="G15" s="149"/>
      <c r="H15" s="149"/>
      <c r="I15" s="149"/>
    </row>
    <row r="18" spans="1:9" x14ac:dyDescent="0.45">
      <c r="B18" s="1" t="s">
        <v>349</v>
      </c>
    </row>
    <row r="19" spans="1:9" x14ac:dyDescent="0.45">
      <c r="A19" s="1" t="s">
        <v>283</v>
      </c>
    </row>
    <row r="21" spans="1:9" x14ac:dyDescent="0.45">
      <c r="B21" s="1" t="s">
        <v>99</v>
      </c>
      <c r="D21" s="8" t="s">
        <v>18</v>
      </c>
      <c r="E21" s="180"/>
      <c r="F21" s="180"/>
      <c r="G21" s="1" t="s">
        <v>1</v>
      </c>
    </row>
    <row r="22" spans="1:9" x14ac:dyDescent="0.45">
      <c r="B22" s="1" t="s">
        <v>78</v>
      </c>
      <c r="I22" s="8" t="s">
        <v>172</v>
      </c>
    </row>
    <row r="23" spans="1:9" x14ac:dyDescent="0.45">
      <c r="B23" s="1" t="s">
        <v>12</v>
      </c>
      <c r="I23" s="8" t="s">
        <v>173</v>
      </c>
    </row>
    <row r="24" spans="1:9" x14ac:dyDescent="0.45">
      <c r="B24" s="1" t="s">
        <v>303</v>
      </c>
      <c r="I24" s="8" t="s">
        <v>174</v>
      </c>
    </row>
    <row r="25" spans="1:9" x14ac:dyDescent="0.45">
      <c r="B25" s="1" t="s">
        <v>304</v>
      </c>
      <c r="I25" s="8" t="s">
        <v>175</v>
      </c>
    </row>
    <row r="26" spans="1:9" x14ac:dyDescent="0.45">
      <c r="B26" s="1" t="s">
        <v>305</v>
      </c>
      <c r="I26" s="8" t="s">
        <v>176</v>
      </c>
    </row>
    <row r="27" spans="1:9" x14ac:dyDescent="0.45">
      <c r="B27" s="1" t="s">
        <v>306</v>
      </c>
      <c r="I27" s="8" t="s">
        <v>177</v>
      </c>
    </row>
    <row r="28" spans="1:9" x14ac:dyDescent="0.45">
      <c r="B28" s="1" t="s">
        <v>307</v>
      </c>
      <c r="I28" s="8" t="s">
        <v>178</v>
      </c>
    </row>
    <row r="29" spans="1:9" x14ac:dyDescent="0.45">
      <c r="B29" s="1" t="s">
        <v>308</v>
      </c>
    </row>
    <row r="30" spans="1:9" x14ac:dyDescent="0.45">
      <c r="B30" s="1" t="s">
        <v>180</v>
      </c>
    </row>
  </sheetData>
  <mergeCells count="2">
    <mergeCell ref="E21:F21"/>
    <mergeCell ref="B15:I1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DAAFD-4200-44F3-A9F3-C9488A1A9E15}">
  <sheetPr>
    <pageSetUpPr fitToPage="1"/>
  </sheetPr>
  <dimension ref="B1:C24"/>
  <sheetViews>
    <sheetView view="pageBreakPreview" zoomScaleNormal="100" zoomScaleSheetLayoutView="100" workbookViewId="0">
      <selection activeCell="J20" sqref="J20"/>
    </sheetView>
  </sheetViews>
  <sheetFormatPr defaultRowHeight="12.6" x14ac:dyDescent="0.45"/>
  <cols>
    <col min="1" max="1" width="5" style="1" customWidth="1"/>
    <col min="2" max="2" width="19.5" style="1" customWidth="1"/>
    <col min="3" max="3" width="64.59765625" style="1" customWidth="1"/>
    <col min="4" max="16384" width="8.796875" style="1"/>
  </cols>
  <sheetData>
    <row r="1" spans="2:3" ht="19.8" customHeight="1" x14ac:dyDescent="0.45">
      <c r="B1" s="2"/>
      <c r="C1" s="8" t="s">
        <v>172</v>
      </c>
    </row>
    <row r="2" spans="2:3" ht="19.8" customHeight="1" x14ac:dyDescent="0.45">
      <c r="B2" s="149" t="s">
        <v>79</v>
      </c>
      <c r="C2" s="149"/>
    </row>
    <row r="3" spans="2:3" ht="18" customHeight="1" x14ac:dyDescent="0.45">
      <c r="B3" s="5" t="s">
        <v>80</v>
      </c>
      <c r="C3" s="3"/>
    </row>
    <row r="4" spans="2:3" ht="18" customHeight="1" x14ac:dyDescent="0.45">
      <c r="B4" s="5" t="s">
        <v>81</v>
      </c>
      <c r="C4" s="3"/>
    </row>
    <row r="5" spans="2:3" ht="18" customHeight="1" x14ac:dyDescent="0.45">
      <c r="B5" s="6" t="s">
        <v>7</v>
      </c>
      <c r="C5" s="181"/>
    </row>
    <row r="6" spans="2:3" ht="18" customHeight="1" x14ac:dyDescent="0.45">
      <c r="B6" s="7"/>
      <c r="C6" s="4"/>
    </row>
    <row r="7" spans="2:3" ht="18" customHeight="1" x14ac:dyDescent="0.45">
      <c r="B7" s="5" t="s">
        <v>284</v>
      </c>
      <c r="C7" s="182"/>
    </row>
    <row r="8" spans="2:3" ht="18" customHeight="1" x14ac:dyDescent="0.45">
      <c r="B8" s="7" t="s">
        <v>8</v>
      </c>
      <c r="C8" s="4"/>
    </row>
    <row r="9" spans="2:3" ht="18" customHeight="1" x14ac:dyDescent="0.45">
      <c r="B9" s="5" t="s">
        <v>9</v>
      </c>
      <c r="C9" s="182"/>
    </row>
    <row r="10" spans="2:3" ht="18" customHeight="1" x14ac:dyDescent="0.45">
      <c r="B10" s="106" t="s">
        <v>285</v>
      </c>
      <c r="C10" s="107"/>
    </row>
    <row r="11" spans="2:3" ht="18" customHeight="1" x14ac:dyDescent="0.45">
      <c r="B11" s="6" t="s">
        <v>286</v>
      </c>
      <c r="C11" s="182"/>
    </row>
    <row r="12" spans="2:3" ht="18" customHeight="1" x14ac:dyDescent="0.45">
      <c r="B12" s="106" t="s">
        <v>287</v>
      </c>
      <c r="C12" s="107"/>
    </row>
    <row r="13" spans="2:3" ht="18" customHeight="1" x14ac:dyDescent="0.45">
      <c r="B13" s="5" t="s">
        <v>82</v>
      </c>
      <c r="C13" s="182"/>
    </row>
    <row r="14" spans="2:3" ht="18" customHeight="1" x14ac:dyDescent="0.45">
      <c r="B14" s="13" t="s">
        <v>288</v>
      </c>
      <c r="C14" s="4"/>
    </row>
    <row r="15" spans="2:3" ht="18" customHeight="1" x14ac:dyDescent="0.45">
      <c r="B15" s="106" t="s">
        <v>289</v>
      </c>
      <c r="C15" s="107"/>
    </row>
    <row r="16" spans="2:3" ht="35.4" customHeight="1" x14ac:dyDescent="0.45">
      <c r="B16" s="6" t="s">
        <v>10</v>
      </c>
      <c r="C16" s="183"/>
    </row>
    <row r="17" spans="2:3" ht="18" customHeight="1" x14ac:dyDescent="0.45">
      <c r="B17" s="118" t="s">
        <v>290</v>
      </c>
      <c r="C17" s="5"/>
    </row>
    <row r="18" spans="2:3" ht="18" customHeight="1" x14ac:dyDescent="0.45">
      <c r="B18" s="6" t="s">
        <v>293</v>
      </c>
      <c r="C18" s="181" t="s">
        <v>351</v>
      </c>
    </row>
    <row r="19" spans="2:3" ht="78" customHeight="1" x14ac:dyDescent="0.45">
      <c r="B19" s="6" t="s">
        <v>291</v>
      </c>
      <c r="C19" s="184"/>
    </row>
    <row r="20" spans="2:3" ht="18" customHeight="1" x14ac:dyDescent="0.45">
      <c r="B20" s="106" t="s">
        <v>352</v>
      </c>
      <c r="C20" s="108"/>
    </row>
    <row r="21" spans="2:3" ht="26.4" customHeight="1" x14ac:dyDescent="0.45">
      <c r="B21" s="6" t="s">
        <v>292</v>
      </c>
      <c r="C21" s="185" t="s">
        <v>350</v>
      </c>
    </row>
    <row r="22" spans="2:3" ht="16.8" x14ac:dyDescent="0.45">
      <c r="B22" s="106" t="s">
        <v>353</v>
      </c>
      <c r="C22" s="119"/>
    </row>
    <row r="23" spans="2:3" ht="18" x14ac:dyDescent="0.45">
      <c r="B23" s="1" t="s">
        <v>11</v>
      </c>
      <c r="C23" s="186"/>
    </row>
    <row r="24" spans="2:3" x14ac:dyDescent="0.45">
      <c r="B24" s="1" t="s">
        <v>281</v>
      </c>
    </row>
  </sheetData>
  <mergeCells count="1">
    <mergeCell ref="B2:C2"/>
  </mergeCells>
  <phoneticPr fontId="2"/>
  <pageMargins left="0.7" right="0.7"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9FEC3-F53B-4913-A287-F19A287626B8}">
  <sheetPr>
    <pageSetUpPr fitToPage="1"/>
  </sheetPr>
  <dimension ref="B1:D35"/>
  <sheetViews>
    <sheetView view="pageBreakPreview" topLeftCell="A6" zoomScaleNormal="100" zoomScaleSheetLayoutView="100" workbookViewId="0">
      <selection activeCell="J20" sqref="J20"/>
    </sheetView>
  </sheetViews>
  <sheetFormatPr defaultRowHeight="12.6" x14ac:dyDescent="0.45"/>
  <cols>
    <col min="1" max="1" width="5" style="1" customWidth="1"/>
    <col min="2" max="2" width="10.296875" style="1" customWidth="1"/>
    <col min="3" max="3" width="77.8984375" style="1" customWidth="1"/>
    <col min="4" max="16384" width="8.796875" style="1"/>
  </cols>
  <sheetData>
    <row r="1" spans="2:3" ht="18" customHeight="1" x14ac:dyDescent="0.45">
      <c r="C1" s="8" t="s">
        <v>173</v>
      </c>
    </row>
    <row r="2" spans="2:3" ht="18" customHeight="1" x14ac:dyDescent="0.45">
      <c r="B2" s="149" t="s">
        <v>13</v>
      </c>
      <c r="C2" s="149"/>
    </row>
    <row r="3" spans="2:3" ht="18" customHeight="1" x14ac:dyDescent="0.45">
      <c r="B3" s="5" t="s">
        <v>83</v>
      </c>
      <c r="C3" s="182"/>
    </row>
    <row r="4" spans="2:3" ht="18" customHeight="1" x14ac:dyDescent="0.45">
      <c r="B4" s="5" t="s">
        <v>84</v>
      </c>
      <c r="C4" s="182"/>
    </row>
    <row r="5" spans="2:3" ht="29.4" customHeight="1" x14ac:dyDescent="0.45">
      <c r="B5" s="5" t="s">
        <v>15</v>
      </c>
      <c r="C5" s="187"/>
    </row>
    <row r="6" spans="2:3" ht="18" customHeight="1" x14ac:dyDescent="0.45">
      <c r="B6" s="6" t="s">
        <v>85</v>
      </c>
      <c r="C6" s="181"/>
    </row>
    <row r="7" spans="2:3" ht="18" customHeight="1" x14ac:dyDescent="0.45">
      <c r="B7" s="11" t="s">
        <v>16</v>
      </c>
      <c r="C7" s="11" t="s">
        <v>86</v>
      </c>
    </row>
    <row r="8" spans="2:3" ht="18" customHeight="1" x14ac:dyDescent="0.45">
      <c r="B8" s="12"/>
      <c r="C8" s="14" t="s">
        <v>354</v>
      </c>
    </row>
    <row r="9" spans="2:3" ht="18" customHeight="1" x14ac:dyDescent="0.45">
      <c r="B9" s="12"/>
      <c r="C9" s="14"/>
    </row>
    <row r="10" spans="2:3" ht="18" customHeight="1" x14ac:dyDescent="0.45">
      <c r="B10" s="12"/>
      <c r="C10" s="12" t="s">
        <v>294</v>
      </c>
    </row>
    <row r="11" spans="2:3" ht="18" customHeight="1" x14ac:dyDescent="0.45">
      <c r="B11" s="12"/>
      <c r="C11" s="14"/>
    </row>
    <row r="12" spans="2:3" ht="18" customHeight="1" x14ac:dyDescent="0.45">
      <c r="B12" s="12"/>
      <c r="C12" s="14"/>
    </row>
    <row r="13" spans="2:3" ht="18" customHeight="1" x14ac:dyDescent="0.45">
      <c r="B13" s="12"/>
      <c r="C13" s="12" t="s">
        <v>346</v>
      </c>
    </row>
    <row r="14" spans="2:3" ht="18" customHeight="1" x14ac:dyDescent="0.45">
      <c r="B14" s="12"/>
      <c r="C14" s="14"/>
    </row>
    <row r="15" spans="2:3" ht="18" customHeight="1" x14ac:dyDescent="0.45">
      <c r="B15" s="12"/>
      <c r="C15" s="14"/>
    </row>
    <row r="16" spans="2:3" ht="18" customHeight="1" x14ac:dyDescent="0.45">
      <c r="B16" s="12"/>
      <c r="C16" s="12" t="s">
        <v>355</v>
      </c>
    </row>
    <row r="17" spans="2:4" ht="18" customHeight="1" x14ac:dyDescent="0.45">
      <c r="B17" s="12"/>
      <c r="C17" s="14"/>
    </row>
    <row r="18" spans="2:4" ht="18" customHeight="1" x14ac:dyDescent="0.45">
      <c r="B18" s="12"/>
      <c r="C18" s="14"/>
    </row>
    <row r="19" spans="2:4" ht="18" customHeight="1" x14ac:dyDescent="0.45">
      <c r="B19" s="13"/>
      <c r="C19" s="13" t="s">
        <v>295</v>
      </c>
    </row>
    <row r="20" spans="2:4" ht="18" customHeight="1" x14ac:dyDescent="0.45">
      <c r="B20" s="12"/>
      <c r="C20" s="14"/>
    </row>
    <row r="21" spans="2:4" ht="18" customHeight="1" x14ac:dyDescent="0.45">
      <c r="B21" s="12"/>
      <c r="C21" s="14"/>
    </row>
    <row r="22" spans="2:4" ht="18" customHeight="1" x14ac:dyDescent="0.45">
      <c r="B22" s="12"/>
      <c r="C22" s="14"/>
      <c r="D22" s="2"/>
    </row>
    <row r="23" spans="2:4" ht="18" customHeight="1" x14ac:dyDescent="0.45">
      <c r="B23" s="12"/>
      <c r="C23" s="13" t="s">
        <v>356</v>
      </c>
    </row>
    <row r="24" spans="2:4" ht="18" customHeight="1" x14ac:dyDescent="0.45">
      <c r="B24" s="12"/>
      <c r="C24" s="14"/>
    </row>
    <row r="25" spans="2:4" ht="18" customHeight="1" x14ac:dyDescent="0.45">
      <c r="B25" s="12"/>
      <c r="C25" s="14"/>
    </row>
    <row r="26" spans="2:4" ht="18" customHeight="1" x14ac:dyDescent="0.45">
      <c r="B26" s="13"/>
      <c r="C26" s="13" t="s">
        <v>94</v>
      </c>
    </row>
    <row r="27" spans="2:4" ht="18" customHeight="1" x14ac:dyDescent="0.45">
      <c r="B27" s="13"/>
      <c r="C27" s="10" t="s">
        <v>93</v>
      </c>
    </row>
    <row r="28" spans="2:4" ht="18" customHeight="1" x14ac:dyDescent="0.45">
      <c r="B28" s="13"/>
      <c r="C28" s="10" t="s">
        <v>296</v>
      </c>
    </row>
    <row r="29" spans="2:4" ht="18" customHeight="1" x14ac:dyDescent="0.45">
      <c r="B29" s="13"/>
      <c r="C29" s="10" t="s">
        <v>297</v>
      </c>
    </row>
    <row r="30" spans="2:4" ht="18" customHeight="1" x14ac:dyDescent="0.45">
      <c r="B30" s="13"/>
      <c r="C30" s="10" t="s">
        <v>298</v>
      </c>
    </row>
    <row r="31" spans="2:4" ht="18" customHeight="1" x14ac:dyDescent="0.45">
      <c r="B31" s="13"/>
      <c r="C31" s="10" t="s">
        <v>92</v>
      </c>
    </row>
    <row r="32" spans="2:4" ht="18" customHeight="1" x14ac:dyDescent="0.45">
      <c r="B32" s="13"/>
      <c r="C32" s="13" t="s">
        <v>17</v>
      </c>
    </row>
    <row r="33" spans="2:3" ht="18" customHeight="1" x14ac:dyDescent="0.45">
      <c r="B33" s="7"/>
      <c r="C33" s="4"/>
    </row>
    <row r="34" spans="2:3" ht="18" customHeight="1" x14ac:dyDescent="0.45">
      <c r="B34" s="1" t="s">
        <v>11</v>
      </c>
    </row>
    <row r="35" spans="2:3" x14ac:dyDescent="0.45">
      <c r="B35" s="1" t="s">
        <v>281</v>
      </c>
    </row>
  </sheetData>
  <mergeCells count="1">
    <mergeCell ref="B2:C2"/>
  </mergeCells>
  <phoneticPr fontId="2"/>
  <pageMargins left="0.7" right="0.7" top="0.75" bottom="0.75" header="0.3" footer="0.3"/>
  <pageSetup paperSize="9"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43E3-BF12-4232-B054-C771AF9FF97E}">
  <sheetPr>
    <pageSetUpPr fitToPage="1"/>
  </sheetPr>
  <dimension ref="A1:N48"/>
  <sheetViews>
    <sheetView view="pageBreakPreview" topLeftCell="A13" zoomScaleNormal="85" zoomScaleSheetLayoutView="100" workbookViewId="0">
      <selection activeCell="J20" sqref="J20"/>
    </sheetView>
  </sheetViews>
  <sheetFormatPr defaultRowHeight="14.4" customHeight="1" x14ac:dyDescent="0.45"/>
  <cols>
    <col min="1" max="1" width="2.8984375" style="1" customWidth="1"/>
    <col min="2" max="2" width="8.796875" style="1"/>
    <col min="3" max="3" width="12.296875" style="1" customWidth="1"/>
    <col min="4" max="4" width="9.5" style="1" bestFit="1" customWidth="1"/>
    <col min="5" max="5" width="22" style="1" customWidth="1"/>
    <col min="6" max="6" width="8.8984375" style="1" bestFit="1" customWidth="1"/>
    <col min="7" max="7" width="3.296875" style="1" customWidth="1"/>
    <col min="8" max="8" width="4.69921875" style="1" customWidth="1"/>
    <col min="9" max="9" width="8.8984375" style="1" bestFit="1" customWidth="1"/>
    <col min="10" max="10" width="3.296875" style="1" customWidth="1"/>
    <col min="11" max="11" width="4.69921875" style="1" customWidth="1"/>
    <col min="12" max="12" width="8.8984375" style="1" bestFit="1" customWidth="1"/>
    <col min="13" max="13" width="4.69921875" style="1" customWidth="1"/>
    <col min="14" max="16384" width="8.796875" style="1"/>
  </cols>
  <sheetData>
    <row r="1" spans="1:14" ht="14.4" customHeight="1" x14ac:dyDescent="0.45">
      <c r="M1" s="1" t="s">
        <v>174</v>
      </c>
    </row>
    <row r="3" spans="1:14" ht="14.4" customHeight="1" x14ac:dyDescent="0.45">
      <c r="B3" s="188" t="s">
        <v>100</v>
      </c>
      <c r="C3" s="188"/>
      <c r="D3" s="188"/>
      <c r="E3" s="188"/>
      <c r="F3" s="188"/>
      <c r="G3" s="188"/>
      <c r="H3" s="188"/>
      <c r="I3" s="188"/>
      <c r="J3" s="188"/>
      <c r="K3" s="188"/>
      <c r="L3" s="188"/>
      <c r="M3" s="188"/>
    </row>
    <row r="4" spans="1:14" ht="14.4" customHeight="1" x14ac:dyDescent="0.45">
      <c r="B4" s="189"/>
      <c r="C4" s="189"/>
      <c r="D4" s="189"/>
      <c r="E4" s="189"/>
      <c r="F4" s="189"/>
      <c r="G4" s="189"/>
      <c r="H4" s="189"/>
      <c r="I4" s="189"/>
      <c r="J4" s="189"/>
      <c r="K4" s="189"/>
      <c r="L4" s="189"/>
      <c r="M4" s="189"/>
    </row>
    <row r="5" spans="1:14" ht="14.4" customHeight="1" x14ac:dyDescent="0.45">
      <c r="C5" s="94"/>
      <c r="G5" s="190" t="s">
        <v>95</v>
      </c>
      <c r="H5" s="191"/>
      <c r="I5" s="191"/>
      <c r="J5" s="191"/>
      <c r="K5" s="191"/>
      <c r="L5" s="191"/>
      <c r="M5" s="192"/>
    </row>
    <row r="6" spans="1:14" ht="14.4" customHeight="1" x14ac:dyDescent="0.45">
      <c r="G6" s="190"/>
      <c r="H6" s="191"/>
      <c r="I6" s="191"/>
      <c r="J6" s="191"/>
      <c r="K6" s="191"/>
      <c r="L6" s="191"/>
      <c r="M6" s="192"/>
    </row>
    <row r="7" spans="1:14" ht="14.4" customHeight="1" x14ac:dyDescent="0.45">
      <c r="G7" s="21"/>
      <c r="H7" s="21"/>
      <c r="I7" s="21"/>
      <c r="J7" s="21"/>
      <c r="K7" s="21"/>
      <c r="L7" s="21"/>
      <c r="M7" s="21"/>
    </row>
    <row r="8" spans="1:14" ht="12.6" x14ac:dyDescent="0.45">
      <c r="B8" s="25" t="s">
        <v>96</v>
      </c>
      <c r="C8" s="26"/>
      <c r="D8" s="3"/>
      <c r="E8" s="25" t="s">
        <v>104</v>
      </c>
      <c r="F8" s="26"/>
      <c r="G8" s="26"/>
      <c r="H8" s="26"/>
      <c r="I8" s="26"/>
      <c r="J8" s="3"/>
      <c r="K8" s="150">
        <f>K14</f>
        <v>0</v>
      </c>
      <c r="L8" s="151"/>
      <c r="M8" s="3" t="s">
        <v>1</v>
      </c>
    </row>
    <row r="9" spans="1:14" ht="12.6" x14ac:dyDescent="0.45">
      <c r="B9" s="25" t="s">
        <v>97</v>
      </c>
      <c r="C9" s="26"/>
      <c r="D9" s="3"/>
      <c r="E9" s="1" t="s">
        <v>105</v>
      </c>
      <c r="K9" s="150">
        <v>0</v>
      </c>
      <c r="L9" s="151"/>
      <c r="M9" s="3" t="s">
        <v>1</v>
      </c>
      <c r="N9" s="1" t="s">
        <v>299</v>
      </c>
    </row>
    <row r="10" spans="1:14" ht="12.6" x14ac:dyDescent="0.45">
      <c r="B10" s="25" t="s">
        <v>101</v>
      </c>
      <c r="C10" s="26"/>
      <c r="D10" s="3"/>
      <c r="E10" s="25" t="s">
        <v>102</v>
      </c>
      <c r="F10" s="26"/>
      <c r="G10" s="26"/>
      <c r="H10" s="26"/>
      <c r="I10" s="26"/>
      <c r="J10" s="3"/>
      <c r="K10" s="150">
        <f>別3!K8-別3!K9</f>
        <v>0</v>
      </c>
      <c r="L10" s="151"/>
      <c r="M10" s="3" t="s">
        <v>1</v>
      </c>
    </row>
    <row r="11" spans="1:14" ht="12.6" x14ac:dyDescent="0.45">
      <c r="B11" s="25" t="s">
        <v>309</v>
      </c>
      <c r="C11" s="26"/>
      <c r="D11" s="3"/>
      <c r="E11" s="25" t="s">
        <v>310</v>
      </c>
      <c r="F11" s="26"/>
      <c r="G11" s="26"/>
      <c r="H11" s="26"/>
      <c r="I11" s="26"/>
      <c r="J11" s="3"/>
      <c r="K11" s="150">
        <f>K10</f>
        <v>0</v>
      </c>
      <c r="L11" s="151"/>
      <c r="M11" s="3" t="s">
        <v>1</v>
      </c>
    </row>
    <row r="12" spans="1:14" ht="14.4" customHeight="1" x14ac:dyDescent="0.45">
      <c r="G12" s="21"/>
      <c r="H12" s="21"/>
      <c r="I12" s="21"/>
      <c r="J12" s="21"/>
      <c r="K12" s="193"/>
      <c r="L12" s="193"/>
      <c r="M12" s="193"/>
    </row>
    <row r="13" spans="1:14" ht="14.4" customHeight="1" thickBot="1" x14ac:dyDescent="0.5">
      <c r="B13" s="67" t="s">
        <v>103</v>
      </c>
      <c r="I13" s="194"/>
      <c r="J13" s="194"/>
      <c r="K13" s="195"/>
      <c r="L13" s="194" t="s">
        <v>62</v>
      </c>
      <c r="M13" s="194"/>
    </row>
    <row r="14" spans="1:14" ht="27.6" customHeight="1" thickTop="1" thickBot="1" x14ac:dyDescent="0.5">
      <c r="B14" s="196" t="s">
        <v>63</v>
      </c>
      <c r="C14" s="197"/>
      <c r="D14" s="197"/>
      <c r="E14" s="197"/>
      <c r="F14" s="197"/>
      <c r="G14" s="197"/>
      <c r="H14" s="197"/>
      <c r="I14" s="197"/>
      <c r="J14" s="198"/>
      <c r="K14" s="199">
        <f>K23+K32+K44</f>
        <v>0</v>
      </c>
      <c r="L14" s="199"/>
      <c r="M14" s="200"/>
    </row>
    <row r="15" spans="1:14" ht="14.4" customHeight="1" thickBot="1" x14ac:dyDescent="0.5">
      <c r="B15" s="201"/>
      <c r="C15" s="202" t="s">
        <v>2</v>
      </c>
      <c r="D15" s="203" t="s">
        <v>6</v>
      </c>
      <c r="E15" s="204" t="s">
        <v>64</v>
      </c>
      <c r="F15" s="205"/>
      <c r="G15" s="205"/>
      <c r="H15" s="205"/>
      <c r="I15" s="205"/>
      <c r="J15" s="205"/>
      <c r="K15" s="205"/>
      <c r="L15" s="205"/>
      <c r="M15" s="206"/>
    </row>
    <row r="16" spans="1:14" ht="14.4" customHeight="1" thickBot="1" x14ac:dyDescent="0.5">
      <c r="A16" s="22"/>
      <c r="B16" s="207"/>
      <c r="C16" s="208"/>
      <c r="D16" s="209" t="s">
        <v>65</v>
      </c>
      <c r="E16" s="209" t="s">
        <v>66</v>
      </c>
      <c r="F16" s="209" t="s">
        <v>67</v>
      </c>
      <c r="G16" s="210" t="s">
        <v>3</v>
      </c>
      <c r="H16" s="210" t="s">
        <v>5</v>
      </c>
      <c r="I16" s="211" t="s">
        <v>67</v>
      </c>
      <c r="J16" s="210" t="s">
        <v>3</v>
      </c>
      <c r="K16" s="210" t="s">
        <v>5</v>
      </c>
      <c r="L16" s="209" t="s">
        <v>89</v>
      </c>
      <c r="M16" s="212" t="s">
        <v>3</v>
      </c>
    </row>
    <row r="17" spans="2:14" ht="14.4" customHeight="1" x14ac:dyDescent="0.45">
      <c r="B17" s="213" t="s">
        <v>68</v>
      </c>
      <c r="C17" s="214"/>
      <c r="D17" s="215">
        <f>F17*I17*L17</f>
        <v>0</v>
      </c>
      <c r="E17" s="216"/>
      <c r="F17" s="217"/>
      <c r="G17" s="218"/>
      <c r="H17" s="219" t="s">
        <v>5</v>
      </c>
      <c r="I17" s="220"/>
      <c r="J17" s="221"/>
      <c r="K17" s="219" t="s">
        <v>5</v>
      </c>
      <c r="L17" s="217"/>
      <c r="M17" s="222"/>
    </row>
    <row r="18" spans="2:14" ht="14.4" customHeight="1" x14ac:dyDescent="0.45">
      <c r="B18" s="223"/>
      <c r="C18" s="9"/>
      <c r="D18" s="116">
        <f>F18*I18*L18</f>
        <v>0</v>
      </c>
      <c r="E18" s="224"/>
      <c r="F18" s="116"/>
      <c r="G18" s="182"/>
      <c r="H18" s="225" t="s">
        <v>5</v>
      </c>
      <c r="I18" s="226"/>
      <c r="J18" s="76"/>
      <c r="K18" s="225" t="s">
        <v>5</v>
      </c>
      <c r="L18" s="116"/>
      <c r="M18" s="227"/>
    </row>
    <row r="19" spans="2:14" ht="14.4" customHeight="1" x14ac:dyDescent="0.45">
      <c r="B19" s="223"/>
      <c r="C19" s="184"/>
      <c r="D19" s="116">
        <f>F19*I19*L19</f>
        <v>0</v>
      </c>
      <c r="E19" s="224"/>
      <c r="F19" s="116"/>
      <c r="G19" s="182"/>
      <c r="H19" s="225" t="s">
        <v>5</v>
      </c>
      <c r="I19" s="226"/>
      <c r="J19" s="76"/>
      <c r="K19" s="225" t="s">
        <v>5</v>
      </c>
      <c r="L19" s="116"/>
      <c r="M19" s="227"/>
    </row>
    <row r="20" spans="2:14" ht="14.4" customHeight="1" x14ac:dyDescent="0.45">
      <c r="B20" s="223"/>
      <c r="C20" s="183"/>
      <c r="D20" s="116">
        <f t="shared" ref="D20:D22" si="0">500*I20*L20</f>
        <v>0</v>
      </c>
      <c r="E20" s="116"/>
      <c r="F20" s="116"/>
      <c r="G20" s="182"/>
      <c r="H20" s="225" t="s">
        <v>5</v>
      </c>
      <c r="I20" s="226"/>
      <c r="J20" s="76"/>
      <c r="K20" s="225" t="s">
        <v>5</v>
      </c>
      <c r="L20" s="116"/>
      <c r="M20" s="227"/>
    </row>
    <row r="21" spans="2:14" ht="14.4" customHeight="1" x14ac:dyDescent="0.45">
      <c r="B21" s="223"/>
      <c r="C21" s="184"/>
      <c r="D21" s="116">
        <f t="shared" si="0"/>
        <v>0</v>
      </c>
      <c r="E21" s="116"/>
      <c r="F21" s="116"/>
      <c r="G21" s="182"/>
      <c r="H21" s="225" t="s">
        <v>5</v>
      </c>
      <c r="I21" s="226"/>
      <c r="J21" s="76"/>
      <c r="K21" s="225" t="s">
        <v>5</v>
      </c>
      <c r="L21" s="116"/>
      <c r="M21" s="227"/>
    </row>
    <row r="22" spans="2:14" ht="14.4" customHeight="1" x14ac:dyDescent="0.45">
      <c r="B22" s="223"/>
      <c r="C22" s="183"/>
      <c r="D22" s="116">
        <f t="shared" si="0"/>
        <v>0</v>
      </c>
      <c r="E22" s="116"/>
      <c r="F22" s="116"/>
      <c r="G22" s="182"/>
      <c r="H22" s="225" t="s">
        <v>5</v>
      </c>
      <c r="I22" s="226"/>
      <c r="J22" s="76"/>
      <c r="K22" s="225" t="s">
        <v>5</v>
      </c>
      <c r="L22" s="116"/>
      <c r="M22" s="227"/>
    </row>
    <row r="23" spans="2:14" ht="14.4" customHeight="1" x14ac:dyDescent="0.45">
      <c r="B23" s="223"/>
      <c r="C23" s="228" t="s">
        <v>6</v>
      </c>
      <c r="D23" s="229">
        <f>SUM(D16:D22)</f>
        <v>0</v>
      </c>
      <c r="E23" s="230" t="s">
        <v>77</v>
      </c>
      <c r="F23" s="230"/>
      <c r="G23" s="230"/>
      <c r="H23" s="231" t="s">
        <v>74</v>
      </c>
      <c r="I23" s="231"/>
      <c r="J23" s="231"/>
      <c r="K23" s="232">
        <f>ROUNDDOWN(D23,-3)</f>
        <v>0</v>
      </c>
      <c r="L23" s="232">
        <f>ROUNDDOWN(K23,-3)</f>
        <v>0</v>
      </c>
      <c r="M23" s="233">
        <f>ROUNDDOWN(L23,-3)</f>
        <v>0</v>
      </c>
      <c r="N23" s="24"/>
    </row>
    <row r="24" spans="2:14" ht="14.4" customHeight="1" thickBot="1" x14ac:dyDescent="0.5">
      <c r="B24" s="234"/>
      <c r="C24" s="235"/>
      <c r="D24" s="236"/>
      <c r="E24" s="237"/>
      <c r="F24" s="237"/>
      <c r="G24" s="237"/>
      <c r="H24" s="238"/>
      <c r="I24" s="238"/>
      <c r="J24" s="238"/>
      <c r="K24" s="239">
        <f>ROUNDDOWN(J24,-3)</f>
        <v>0</v>
      </c>
      <c r="L24" s="239">
        <f>ROUNDDOWN(K24,-3)</f>
        <v>0</v>
      </c>
      <c r="M24" s="240">
        <f>ROUNDDOWN(L24,-3)</f>
        <v>0</v>
      </c>
    </row>
    <row r="25" spans="2:14" ht="14.4" customHeight="1" x14ac:dyDescent="0.45">
      <c r="B25" s="241" t="s">
        <v>69</v>
      </c>
      <c r="C25" s="242"/>
      <c r="D25" s="217">
        <f>F25*I25*L25</f>
        <v>0</v>
      </c>
      <c r="E25" s="243"/>
      <c r="F25" s="217"/>
      <c r="G25" s="218"/>
      <c r="H25" s="219" t="s">
        <v>87</v>
      </c>
      <c r="I25" s="217"/>
      <c r="J25" s="218"/>
      <c r="K25" s="219" t="s">
        <v>87</v>
      </c>
      <c r="L25" s="217"/>
      <c r="M25" s="244"/>
    </row>
    <row r="26" spans="2:14" ht="14.4" customHeight="1" x14ac:dyDescent="0.45">
      <c r="B26" s="245"/>
      <c r="C26" s="104"/>
      <c r="D26" s="116">
        <f>F26*I26*L26</f>
        <v>0</v>
      </c>
      <c r="E26" s="246"/>
      <c r="F26" s="116"/>
      <c r="G26" s="182"/>
      <c r="H26" s="225" t="s">
        <v>87</v>
      </c>
      <c r="I26" s="116"/>
      <c r="J26" s="182"/>
      <c r="K26" s="225" t="s">
        <v>87</v>
      </c>
      <c r="L26" s="116"/>
      <c r="M26" s="247"/>
    </row>
    <row r="27" spans="2:14" ht="14.4" customHeight="1" x14ac:dyDescent="0.45">
      <c r="B27" s="245"/>
      <c r="C27" s="104"/>
      <c r="D27" s="116">
        <f>F27*I27*L27</f>
        <v>0</v>
      </c>
      <c r="E27" s="246"/>
      <c r="F27" s="116"/>
      <c r="G27" s="182"/>
      <c r="H27" s="225" t="s">
        <v>5</v>
      </c>
      <c r="I27" s="116"/>
      <c r="J27" s="182"/>
      <c r="K27" s="225" t="s">
        <v>5</v>
      </c>
      <c r="L27" s="116"/>
      <c r="M27" s="247"/>
    </row>
    <row r="28" spans="2:14" ht="14.4" customHeight="1" x14ac:dyDescent="0.45">
      <c r="B28" s="245"/>
      <c r="C28" s="104"/>
      <c r="D28" s="116">
        <f t="shared" ref="D28:D31" si="1">F28*I28*L28</f>
        <v>0</v>
      </c>
      <c r="E28" s="246"/>
      <c r="F28" s="116"/>
      <c r="G28" s="182"/>
      <c r="H28" s="225" t="s">
        <v>5</v>
      </c>
      <c r="I28" s="116"/>
      <c r="J28" s="182"/>
      <c r="K28" s="225" t="s">
        <v>5</v>
      </c>
      <c r="L28" s="116"/>
      <c r="M28" s="247"/>
    </row>
    <row r="29" spans="2:14" ht="14.4" customHeight="1" x14ac:dyDescent="0.45">
      <c r="B29" s="245"/>
      <c r="C29" s="104"/>
      <c r="D29" s="116">
        <f t="shared" si="1"/>
        <v>0</v>
      </c>
      <c r="E29" s="246"/>
      <c r="F29" s="116"/>
      <c r="G29" s="182"/>
      <c r="H29" s="225" t="s">
        <v>5</v>
      </c>
      <c r="I29" s="116"/>
      <c r="J29" s="182"/>
      <c r="K29" s="225" t="s">
        <v>5</v>
      </c>
      <c r="L29" s="116"/>
      <c r="M29" s="247"/>
    </row>
    <row r="30" spans="2:14" ht="14.4" customHeight="1" x14ac:dyDescent="0.45">
      <c r="B30" s="245"/>
      <c r="C30" s="104"/>
      <c r="D30" s="116">
        <f t="shared" si="1"/>
        <v>0</v>
      </c>
      <c r="E30" s="246"/>
      <c r="F30" s="116"/>
      <c r="G30" s="182"/>
      <c r="H30" s="225" t="s">
        <v>5</v>
      </c>
      <c r="I30" s="116"/>
      <c r="J30" s="182"/>
      <c r="K30" s="225" t="s">
        <v>5</v>
      </c>
      <c r="L30" s="116"/>
      <c r="M30" s="247"/>
    </row>
    <row r="31" spans="2:14" ht="14.4" customHeight="1" x14ac:dyDescent="0.45">
      <c r="B31" s="245"/>
      <c r="C31" s="103"/>
      <c r="D31" s="116">
        <f t="shared" si="1"/>
        <v>0</v>
      </c>
      <c r="E31" s="246"/>
      <c r="F31" s="116"/>
      <c r="G31" s="182"/>
      <c r="H31" s="225" t="s">
        <v>5</v>
      </c>
      <c r="I31" s="116"/>
      <c r="J31" s="182"/>
      <c r="K31" s="248" t="s">
        <v>5</v>
      </c>
      <c r="L31" s="249"/>
      <c r="M31" s="250"/>
    </row>
    <row r="32" spans="2:14" ht="14.4" customHeight="1" x14ac:dyDescent="0.45">
      <c r="B32" s="245"/>
      <c r="C32" s="251" t="s">
        <v>6</v>
      </c>
      <c r="D32" s="252">
        <f>SUM(D25:D31)</f>
        <v>0</v>
      </c>
      <c r="E32" s="230" t="s">
        <v>77</v>
      </c>
      <c r="F32" s="230"/>
      <c r="G32" s="230"/>
      <c r="H32" s="231" t="s">
        <v>75</v>
      </c>
      <c r="I32" s="231"/>
      <c r="J32" s="231"/>
      <c r="K32" s="229">
        <f>ROUNDDOWN(D32,-3)</f>
        <v>0</v>
      </c>
      <c r="L32" s="229">
        <f>ROUNDDOWN(K32,-3)</f>
        <v>0</v>
      </c>
      <c r="M32" s="253">
        <f>ROUNDDOWN(L32,-3)</f>
        <v>0</v>
      </c>
    </row>
    <row r="33" spans="2:13" ht="14.4" customHeight="1" x14ac:dyDescent="0.45">
      <c r="B33" s="245"/>
      <c r="C33" s="254"/>
      <c r="D33" s="255"/>
      <c r="E33" s="230"/>
      <c r="F33" s="230"/>
      <c r="G33" s="230"/>
      <c r="H33" s="231"/>
      <c r="I33" s="231"/>
      <c r="J33" s="231"/>
      <c r="K33" s="229">
        <f>ROUNDDOWN(J33,-3)</f>
        <v>0</v>
      </c>
      <c r="L33" s="229">
        <f>ROUNDDOWN(K33,-3)</f>
        <v>0</v>
      </c>
      <c r="M33" s="253">
        <f>ROUNDDOWN(L33,-3)</f>
        <v>0</v>
      </c>
    </row>
    <row r="34" spans="2:13" ht="14.4" customHeight="1" x14ac:dyDescent="0.45">
      <c r="B34" s="245"/>
      <c r="C34" s="256"/>
      <c r="D34" s="257"/>
      <c r="E34" s="258" t="s">
        <v>73</v>
      </c>
      <c r="F34" s="258"/>
      <c r="G34" s="258"/>
      <c r="H34" s="258"/>
      <c r="I34" s="258"/>
      <c r="J34" s="258"/>
      <c r="K34" s="259">
        <f>K23*0.2</f>
        <v>0</v>
      </c>
      <c r="L34" s="259"/>
      <c r="M34" s="260"/>
    </row>
    <row r="35" spans="2:13" ht="14.4" customHeight="1" x14ac:dyDescent="0.45">
      <c r="B35" s="245"/>
      <c r="C35" s="261"/>
      <c r="D35" s="262"/>
      <c r="E35" s="263" t="s">
        <v>357</v>
      </c>
      <c r="F35" s="263"/>
      <c r="G35" s="263"/>
      <c r="H35" s="263"/>
      <c r="I35" s="263"/>
      <c r="J35" s="263"/>
      <c r="K35" s="264">
        <f>MIN(K32,K34)</f>
        <v>0</v>
      </c>
      <c r="L35" s="265"/>
      <c r="M35" s="266"/>
    </row>
    <row r="36" spans="2:13" ht="14.4" customHeight="1" thickBot="1" x14ac:dyDescent="0.5">
      <c r="B36" s="267"/>
      <c r="C36" s="268"/>
      <c r="D36" s="269"/>
      <c r="E36" s="270" t="s">
        <v>76</v>
      </c>
      <c r="F36" s="270"/>
      <c r="G36" s="270"/>
      <c r="H36" s="270"/>
      <c r="I36" s="270"/>
      <c r="J36" s="270"/>
      <c r="K36" s="271" t="str">
        <f>IF(K35&lt;=K34,"OK","NG")</f>
        <v>OK</v>
      </c>
      <c r="L36" s="272"/>
      <c r="M36" s="273"/>
    </row>
    <row r="37" spans="2:13" ht="14.4" customHeight="1" x14ac:dyDescent="0.45">
      <c r="B37" s="274" t="s">
        <v>278</v>
      </c>
      <c r="C37" s="243"/>
      <c r="D37" s="217">
        <f t="shared" ref="D37:D40" si="2">F37*I37*L37</f>
        <v>0</v>
      </c>
      <c r="E37" s="243"/>
      <c r="F37" s="217"/>
      <c r="G37" s="218"/>
      <c r="H37" s="219" t="s">
        <v>5</v>
      </c>
      <c r="I37" s="217"/>
      <c r="J37" s="218"/>
      <c r="K37" s="219" t="s">
        <v>5</v>
      </c>
      <c r="L37" s="217"/>
      <c r="M37" s="244"/>
    </row>
    <row r="38" spans="2:13" ht="14.4" customHeight="1" x14ac:dyDescent="0.45">
      <c r="B38" s="275"/>
      <c r="C38" s="246"/>
      <c r="D38" s="116">
        <f t="shared" si="2"/>
        <v>0</v>
      </c>
      <c r="E38" s="246"/>
      <c r="F38" s="116"/>
      <c r="G38" s="182"/>
      <c r="H38" s="225" t="s">
        <v>5</v>
      </c>
      <c r="I38" s="116"/>
      <c r="J38" s="182"/>
      <c r="K38" s="225" t="s">
        <v>5</v>
      </c>
      <c r="L38" s="116"/>
      <c r="M38" s="247"/>
    </row>
    <row r="39" spans="2:13" ht="14.4" customHeight="1" x14ac:dyDescent="0.45">
      <c r="B39" s="275"/>
      <c r="C39" s="246"/>
      <c r="D39" s="116">
        <f t="shared" si="2"/>
        <v>0</v>
      </c>
      <c r="E39" s="246"/>
      <c r="F39" s="116"/>
      <c r="G39" s="182"/>
      <c r="H39" s="225" t="s">
        <v>5</v>
      </c>
      <c r="I39" s="116"/>
      <c r="J39" s="182"/>
      <c r="K39" s="225" t="s">
        <v>5</v>
      </c>
      <c r="L39" s="116"/>
      <c r="M39" s="247"/>
    </row>
    <row r="40" spans="2:13" ht="14.4" customHeight="1" x14ac:dyDescent="0.45">
      <c r="B40" s="275"/>
      <c r="C40" s="246"/>
      <c r="D40" s="116">
        <f t="shared" si="2"/>
        <v>0</v>
      </c>
      <c r="E40" s="246"/>
      <c r="F40" s="116"/>
      <c r="G40" s="182"/>
      <c r="H40" s="225" t="s">
        <v>5</v>
      </c>
      <c r="I40" s="116"/>
      <c r="J40" s="182"/>
      <c r="K40" s="225" t="s">
        <v>5</v>
      </c>
      <c r="L40" s="116"/>
      <c r="M40" s="247"/>
    </row>
    <row r="41" spans="2:13" ht="14.4" customHeight="1" x14ac:dyDescent="0.45">
      <c r="B41" s="275"/>
      <c r="C41" s="228" t="s">
        <v>6</v>
      </c>
      <c r="D41" s="229">
        <f>SUM(D37:D40)</f>
        <v>0</v>
      </c>
      <c r="E41" s="276" t="s">
        <v>358</v>
      </c>
      <c r="F41" s="276"/>
      <c r="G41" s="276"/>
      <c r="H41" s="231" t="s">
        <v>91</v>
      </c>
      <c r="I41" s="231"/>
      <c r="J41" s="231"/>
      <c r="K41" s="229">
        <f>ROUNDDOWN(D41*2/3,-3)</f>
        <v>0</v>
      </c>
      <c r="L41" s="229">
        <f>ROUNDDOWN(K41,-3)</f>
        <v>0</v>
      </c>
      <c r="M41" s="253">
        <f>ROUNDDOWN(L41,-3)</f>
        <v>0</v>
      </c>
    </row>
    <row r="42" spans="2:13" ht="14.4" customHeight="1" x14ac:dyDescent="0.45">
      <c r="B42" s="275"/>
      <c r="C42" s="228"/>
      <c r="D42" s="229"/>
      <c r="E42" s="276"/>
      <c r="F42" s="276"/>
      <c r="G42" s="276"/>
      <c r="H42" s="231"/>
      <c r="I42" s="231"/>
      <c r="J42" s="231"/>
      <c r="K42" s="229">
        <f>ROUNDDOWN(J42,-3)</f>
        <v>0</v>
      </c>
      <c r="L42" s="229">
        <f>ROUNDDOWN(K42,-3)</f>
        <v>0</v>
      </c>
      <c r="M42" s="253">
        <f>ROUNDDOWN(L42,-3)</f>
        <v>0</v>
      </c>
    </row>
    <row r="43" spans="2:13" ht="14.4" customHeight="1" x14ac:dyDescent="0.45">
      <c r="B43" s="275"/>
      <c r="C43" s="251"/>
      <c r="D43" s="252"/>
      <c r="E43" s="258" t="s">
        <v>359</v>
      </c>
      <c r="F43" s="258"/>
      <c r="G43" s="258"/>
      <c r="H43" s="258"/>
      <c r="I43" s="258"/>
      <c r="J43" s="258"/>
      <c r="K43" s="259">
        <v>200000</v>
      </c>
      <c r="L43" s="259"/>
      <c r="M43" s="260"/>
    </row>
    <row r="44" spans="2:13" ht="27.6" customHeight="1" thickBot="1" x14ac:dyDescent="0.5">
      <c r="B44" s="277"/>
      <c r="C44" s="235"/>
      <c r="D44" s="236"/>
      <c r="E44" s="278" t="s">
        <v>360</v>
      </c>
      <c r="F44" s="278"/>
      <c r="G44" s="278"/>
      <c r="H44" s="278"/>
      <c r="I44" s="278"/>
      <c r="J44" s="278"/>
      <c r="K44" s="271">
        <f>MIN(K41,K43)</f>
        <v>0</v>
      </c>
      <c r="L44" s="272"/>
      <c r="M44" s="273"/>
    </row>
    <row r="45" spans="2:13" ht="14.4" customHeight="1" x14ac:dyDescent="0.45">
      <c r="B45" s="1" t="s">
        <v>70</v>
      </c>
    </row>
    <row r="46" spans="2:13" ht="14.4" customHeight="1" x14ac:dyDescent="0.45">
      <c r="B46" s="1" t="s">
        <v>98</v>
      </c>
    </row>
    <row r="47" spans="2:13" ht="14.4" customHeight="1" x14ac:dyDescent="0.45">
      <c r="B47" s="1" t="s">
        <v>71</v>
      </c>
      <c r="C47" s="94"/>
      <c r="D47" s="94"/>
      <c r="E47" s="94"/>
      <c r="F47" s="94"/>
      <c r="G47" s="94"/>
      <c r="H47" s="94"/>
      <c r="I47" s="94"/>
      <c r="J47" s="94"/>
      <c r="K47" s="94"/>
      <c r="L47" s="94"/>
      <c r="M47" s="94"/>
    </row>
    <row r="48" spans="2:13" ht="14.4" customHeight="1" x14ac:dyDescent="0.45">
      <c r="B48" s="1" t="s">
        <v>72</v>
      </c>
      <c r="C48" s="94"/>
      <c r="D48" s="94"/>
      <c r="E48" s="94"/>
      <c r="F48" s="94"/>
      <c r="G48" s="94"/>
      <c r="H48" s="94"/>
      <c r="I48" s="94"/>
      <c r="J48" s="94"/>
      <c r="K48" s="94"/>
      <c r="L48" s="94"/>
      <c r="M48" s="94"/>
    </row>
  </sheetData>
  <mergeCells count="41">
    <mergeCell ref="B14:J14"/>
    <mergeCell ref="K14:M14"/>
    <mergeCell ref="B3:M3"/>
    <mergeCell ref="G5:M5"/>
    <mergeCell ref="I13:J13"/>
    <mergeCell ref="L13:M13"/>
    <mergeCell ref="K8:L8"/>
    <mergeCell ref="K11:L11"/>
    <mergeCell ref="K10:L10"/>
    <mergeCell ref="K9:L9"/>
    <mergeCell ref="G6:M6"/>
    <mergeCell ref="B17:B24"/>
    <mergeCell ref="C23:C24"/>
    <mergeCell ref="D23:D24"/>
    <mergeCell ref="E23:G24"/>
    <mergeCell ref="H23:J24"/>
    <mergeCell ref="E15:M15"/>
    <mergeCell ref="K23:M24"/>
    <mergeCell ref="K35:M35"/>
    <mergeCell ref="E36:J36"/>
    <mergeCell ref="K36:M36"/>
    <mergeCell ref="K32:M33"/>
    <mergeCell ref="K34:M34"/>
    <mergeCell ref="B25:B36"/>
    <mergeCell ref="C32:C33"/>
    <mergeCell ref="D32:D33"/>
    <mergeCell ref="E32:G33"/>
    <mergeCell ref="H32:J33"/>
    <mergeCell ref="C34:D36"/>
    <mergeCell ref="E34:J34"/>
    <mergeCell ref="E35:J35"/>
    <mergeCell ref="B37:B44"/>
    <mergeCell ref="C41:C44"/>
    <mergeCell ref="D41:D44"/>
    <mergeCell ref="E41:G42"/>
    <mergeCell ref="H41:J42"/>
    <mergeCell ref="K41:M42"/>
    <mergeCell ref="E43:J43"/>
    <mergeCell ref="K43:M43"/>
    <mergeCell ref="E44:J44"/>
    <mergeCell ref="K44:M44"/>
  </mergeCells>
  <phoneticPr fontId="2"/>
  <dataValidations count="2">
    <dataValidation type="list" allowBlank="1" showInputMessage="1" showErrorMessage="1" sqref="C16" xr:uid="{16517F45-ECE0-45E6-8A2E-AF7EA7D4DFBC}">
      <formula1>"食糧費,学用品,生活必需品"</formula1>
    </dataValidation>
    <dataValidation type="list" allowBlank="1" showInputMessage="1" showErrorMessage="1" sqref="C17:C22" xr:uid="{9EB589A4-E582-40ED-A6A4-9420FB893734}">
      <formula1>"食料費"</formula1>
    </dataValidation>
  </dataValidations>
  <pageMargins left="0.7" right="0.7" top="0.75" bottom="0.75" header="0.3" footer="0.3"/>
  <pageSetup paperSize="9" scale="6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4676BE6-BF80-4410-B5D5-6133A94DCD24}">
          <x14:formula1>
            <xm:f>Sheet1!$B$2:$B$15</xm:f>
          </x14:formula1>
          <xm:sqref>C25:C31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4B49C-8910-418B-9936-B07221054E8B}">
  <sheetPr>
    <pageSetUpPr fitToPage="1"/>
  </sheetPr>
  <dimension ref="B1:D32"/>
  <sheetViews>
    <sheetView view="pageBreakPreview" topLeftCell="A7" zoomScaleNormal="100" zoomScaleSheetLayoutView="100" workbookViewId="0">
      <selection activeCell="J20" sqref="J20"/>
    </sheetView>
  </sheetViews>
  <sheetFormatPr defaultRowHeight="12.6" x14ac:dyDescent="0.45"/>
  <cols>
    <col min="1" max="1" width="5" style="1" customWidth="1"/>
    <col min="2" max="2" width="10.296875" style="1" customWidth="1"/>
    <col min="3" max="3" width="16.69921875" style="1" customWidth="1"/>
    <col min="4" max="4" width="56.296875" style="1" customWidth="1"/>
    <col min="5" max="16384" width="8.796875" style="1"/>
  </cols>
  <sheetData>
    <row r="1" spans="2:4" ht="18" customHeight="1" x14ac:dyDescent="0.45">
      <c r="D1" s="8" t="s">
        <v>175</v>
      </c>
    </row>
    <row r="2" spans="2:4" ht="18" customHeight="1" x14ac:dyDescent="0.45">
      <c r="B2" s="149" t="s">
        <v>19</v>
      </c>
      <c r="C2" s="149"/>
      <c r="D2" s="149"/>
    </row>
    <row r="3" spans="2:4" ht="18" customHeight="1" x14ac:dyDescent="0.45">
      <c r="B3" s="5" t="s">
        <v>14</v>
      </c>
      <c r="C3" s="140"/>
      <c r="D3" s="139"/>
    </row>
    <row r="4" spans="2:4" ht="18" customHeight="1" x14ac:dyDescent="0.45">
      <c r="B4" s="11" t="s">
        <v>21</v>
      </c>
      <c r="C4" s="141"/>
      <c r="D4" s="142"/>
    </row>
    <row r="5" spans="2:4" ht="18" customHeight="1" x14ac:dyDescent="0.45">
      <c r="B5" s="12" t="s">
        <v>20</v>
      </c>
      <c r="C5" s="143"/>
      <c r="D5" s="144"/>
    </row>
    <row r="6" spans="2:4" ht="18" customHeight="1" x14ac:dyDescent="0.45">
      <c r="B6" s="12"/>
      <c r="C6" s="143"/>
      <c r="D6" s="145"/>
    </row>
    <row r="7" spans="2:4" ht="18" customHeight="1" x14ac:dyDescent="0.45">
      <c r="B7" s="12"/>
      <c r="C7" s="143"/>
      <c r="D7" s="145"/>
    </row>
    <row r="8" spans="2:4" ht="18" customHeight="1" x14ac:dyDescent="0.45">
      <c r="B8" s="12"/>
      <c r="C8" s="143"/>
      <c r="D8" s="145"/>
    </row>
    <row r="9" spans="2:4" ht="18" customHeight="1" x14ac:dyDescent="0.45">
      <c r="B9" s="12"/>
      <c r="C9" s="143"/>
      <c r="D9" s="145"/>
    </row>
    <row r="10" spans="2:4" ht="18" customHeight="1" x14ac:dyDescent="0.45">
      <c r="B10" s="13"/>
      <c r="C10" s="146"/>
      <c r="D10" s="144"/>
    </row>
    <row r="11" spans="2:4" ht="18" customHeight="1" x14ac:dyDescent="0.45">
      <c r="B11" s="12"/>
      <c r="C11" s="146"/>
      <c r="D11" s="144"/>
    </row>
    <row r="12" spans="2:4" ht="18" customHeight="1" x14ac:dyDescent="0.45">
      <c r="B12" s="13"/>
      <c r="C12" s="143"/>
      <c r="D12" s="144"/>
    </row>
    <row r="13" spans="2:4" ht="18" customHeight="1" x14ac:dyDescent="0.45">
      <c r="B13" s="13"/>
      <c r="C13" s="146"/>
      <c r="D13" s="144"/>
    </row>
    <row r="14" spans="2:4" ht="18" customHeight="1" x14ac:dyDescent="0.45">
      <c r="B14" s="12"/>
      <c r="C14" s="146"/>
      <c r="D14" s="144"/>
    </row>
    <row r="15" spans="2:4" ht="18" customHeight="1" x14ac:dyDescent="0.45">
      <c r="B15" s="12"/>
      <c r="C15" s="146"/>
      <c r="D15" s="144"/>
    </row>
    <row r="16" spans="2:4" ht="18" customHeight="1" x14ac:dyDescent="0.45">
      <c r="B16" s="12"/>
      <c r="C16" s="146"/>
      <c r="D16" s="144"/>
    </row>
    <row r="17" spans="2:4" ht="18" customHeight="1" x14ac:dyDescent="0.45">
      <c r="B17" s="12"/>
      <c r="C17" s="146"/>
      <c r="D17" s="144"/>
    </row>
    <row r="18" spans="2:4" ht="18" customHeight="1" x14ac:dyDescent="0.45">
      <c r="B18" s="12"/>
      <c r="C18" s="146"/>
      <c r="D18" s="144"/>
    </row>
    <row r="19" spans="2:4" ht="18" customHeight="1" x14ac:dyDescent="0.45">
      <c r="B19" s="12"/>
      <c r="C19" s="146"/>
      <c r="D19" s="144"/>
    </row>
    <row r="20" spans="2:4" ht="18" customHeight="1" x14ac:dyDescent="0.45">
      <c r="B20" s="12"/>
      <c r="C20" s="146"/>
      <c r="D20" s="144"/>
    </row>
    <row r="21" spans="2:4" ht="18" customHeight="1" x14ac:dyDescent="0.45">
      <c r="B21" s="12"/>
      <c r="C21" s="146"/>
      <c r="D21" s="144"/>
    </row>
    <row r="22" spans="2:4" ht="18" customHeight="1" x14ac:dyDescent="0.45">
      <c r="B22" s="12"/>
      <c r="C22" s="146"/>
      <c r="D22" s="144"/>
    </row>
    <row r="23" spans="2:4" ht="18" customHeight="1" x14ac:dyDescent="0.45">
      <c r="B23" s="12"/>
      <c r="C23" s="146"/>
      <c r="D23" s="144"/>
    </row>
    <row r="24" spans="2:4" ht="18" customHeight="1" x14ac:dyDescent="0.45">
      <c r="B24" s="12"/>
      <c r="C24" s="17"/>
      <c r="D24" s="15"/>
    </row>
    <row r="25" spans="2:4" ht="18" customHeight="1" x14ac:dyDescent="0.45">
      <c r="B25" s="12"/>
      <c r="C25" s="17"/>
      <c r="D25" s="15"/>
    </row>
    <row r="26" spans="2:4" ht="18" customHeight="1" x14ac:dyDescent="0.45">
      <c r="B26" s="12"/>
      <c r="C26" s="17"/>
      <c r="D26" s="15"/>
    </row>
    <row r="27" spans="2:4" ht="18" customHeight="1" x14ac:dyDescent="0.45">
      <c r="B27" s="13"/>
      <c r="C27" s="18"/>
      <c r="D27" s="15"/>
    </row>
    <row r="28" spans="2:4" ht="18" customHeight="1" x14ac:dyDescent="0.45">
      <c r="B28" s="13"/>
      <c r="C28" s="18"/>
      <c r="D28" s="15"/>
    </row>
    <row r="29" spans="2:4" ht="18" customHeight="1" x14ac:dyDescent="0.45">
      <c r="B29" s="13"/>
      <c r="C29" s="18"/>
      <c r="D29" s="15"/>
    </row>
    <row r="30" spans="2:4" ht="18" customHeight="1" x14ac:dyDescent="0.45">
      <c r="B30" s="7"/>
      <c r="C30" s="19"/>
      <c r="D30" s="16"/>
    </row>
    <row r="31" spans="2:4" ht="18" customHeight="1" x14ac:dyDescent="0.45">
      <c r="B31" s="1" t="s">
        <v>11</v>
      </c>
    </row>
    <row r="32" spans="2:4" x14ac:dyDescent="0.45">
      <c r="B32" s="105"/>
    </row>
  </sheetData>
  <mergeCells count="1">
    <mergeCell ref="B2:D2"/>
  </mergeCells>
  <phoneticPr fontId="2"/>
  <pageMargins left="0.7" right="0.7" top="0.75" bottom="0.75" header="0.3" footer="0.3"/>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DA0C3-9BBB-4147-A176-43037C9A20EF}">
  <dimension ref="B1:J39"/>
  <sheetViews>
    <sheetView view="pageBreakPreview" zoomScale="60" zoomScaleNormal="100" workbookViewId="0">
      <selection activeCell="J20" sqref="J20"/>
    </sheetView>
  </sheetViews>
  <sheetFormatPr defaultRowHeight="12.6" x14ac:dyDescent="0.45"/>
  <cols>
    <col min="1" max="1" width="5" style="1" customWidth="1"/>
    <col min="2" max="9" width="9.3984375" style="1" customWidth="1"/>
    <col min="10" max="10" width="7.69921875" style="1" customWidth="1"/>
    <col min="11" max="16384" width="8.796875" style="1"/>
  </cols>
  <sheetData>
    <row r="1" spans="2:10" x14ac:dyDescent="0.45">
      <c r="I1" s="8" t="s">
        <v>176</v>
      </c>
      <c r="J1" s="8"/>
    </row>
    <row r="2" spans="2:10" x14ac:dyDescent="0.45">
      <c r="J2" s="8"/>
    </row>
    <row r="3" spans="2:10" x14ac:dyDescent="0.45">
      <c r="B3" s="149" t="s">
        <v>30</v>
      </c>
      <c r="C3" s="149"/>
      <c r="D3" s="149"/>
      <c r="E3" s="149"/>
      <c r="F3" s="149"/>
      <c r="G3" s="149"/>
      <c r="H3" s="149"/>
      <c r="I3" s="149"/>
    </row>
    <row r="6" spans="2:10" x14ac:dyDescent="0.45">
      <c r="B6" s="1" t="s">
        <v>31</v>
      </c>
    </row>
    <row r="7" spans="2:10" x14ac:dyDescent="0.45">
      <c r="B7" s="1" t="s">
        <v>32</v>
      </c>
    </row>
    <row r="8" spans="2:10" x14ac:dyDescent="0.45">
      <c r="B8" s="1" t="s">
        <v>50</v>
      </c>
    </row>
    <row r="9" spans="2:10" x14ac:dyDescent="0.45">
      <c r="B9" s="1" t="s">
        <v>51</v>
      </c>
    </row>
    <row r="11" spans="2:10" x14ac:dyDescent="0.45">
      <c r="F11" s="1" t="s">
        <v>44</v>
      </c>
    </row>
    <row r="13" spans="2:10" x14ac:dyDescent="0.45">
      <c r="B13" s="1" t="s">
        <v>22</v>
      </c>
    </row>
    <row r="14" spans="2:10" x14ac:dyDescent="0.45">
      <c r="B14" s="1" t="s">
        <v>33</v>
      </c>
    </row>
    <row r="15" spans="2:10" x14ac:dyDescent="0.45">
      <c r="B15" s="1" t="s">
        <v>34</v>
      </c>
    </row>
    <row r="16" spans="2:10" x14ac:dyDescent="0.45">
      <c r="B16" s="1" t="s">
        <v>35</v>
      </c>
    </row>
    <row r="17" spans="2:2" x14ac:dyDescent="0.45">
      <c r="B17" s="1" t="s">
        <v>36</v>
      </c>
    </row>
    <row r="18" spans="2:2" x14ac:dyDescent="0.45">
      <c r="B18" s="1" t="s">
        <v>23</v>
      </c>
    </row>
    <row r="19" spans="2:2" x14ac:dyDescent="0.45">
      <c r="B19" s="1" t="s">
        <v>37</v>
      </c>
    </row>
    <row r="20" spans="2:2" x14ac:dyDescent="0.45">
      <c r="B20" s="1" t="s">
        <v>38</v>
      </c>
    </row>
    <row r="21" spans="2:2" x14ac:dyDescent="0.45">
      <c r="B21" s="1" t="s">
        <v>39</v>
      </c>
    </row>
    <row r="22" spans="2:2" x14ac:dyDescent="0.45">
      <c r="B22" s="1" t="s">
        <v>40</v>
      </c>
    </row>
    <row r="23" spans="2:2" x14ac:dyDescent="0.45">
      <c r="B23" s="1" t="s">
        <v>24</v>
      </c>
    </row>
    <row r="24" spans="2:2" x14ac:dyDescent="0.45">
      <c r="B24" s="1" t="s">
        <v>25</v>
      </c>
    </row>
    <row r="26" spans="2:2" x14ac:dyDescent="0.45">
      <c r="B26" s="1" t="s">
        <v>41</v>
      </c>
    </row>
    <row r="27" spans="2:2" x14ac:dyDescent="0.45">
      <c r="B27" s="1" t="s">
        <v>42</v>
      </c>
    </row>
    <row r="29" spans="2:2" x14ac:dyDescent="0.45">
      <c r="B29" s="1" t="s">
        <v>26</v>
      </c>
    </row>
    <row r="31" spans="2:2" x14ac:dyDescent="0.45">
      <c r="B31" s="1" t="s">
        <v>45</v>
      </c>
    </row>
    <row r="33" spans="2:4" x14ac:dyDescent="0.45">
      <c r="B33" s="1" t="s">
        <v>27</v>
      </c>
    </row>
    <row r="34" spans="2:4" x14ac:dyDescent="0.45">
      <c r="B34" s="1" t="s">
        <v>46</v>
      </c>
      <c r="C34" s="148"/>
    </row>
    <row r="35" spans="2:4" x14ac:dyDescent="0.45">
      <c r="B35" s="1" t="s">
        <v>28</v>
      </c>
    </row>
    <row r="36" spans="2:4" x14ac:dyDescent="0.45">
      <c r="B36" s="1" t="s">
        <v>29</v>
      </c>
    </row>
    <row r="37" spans="2:4" x14ac:dyDescent="0.45">
      <c r="B37" s="1" t="s">
        <v>47</v>
      </c>
    </row>
    <row r="39" spans="2:4" x14ac:dyDescent="0.45">
      <c r="B39" s="1" t="s">
        <v>48</v>
      </c>
      <c r="D39" s="1" t="s">
        <v>49</v>
      </c>
    </row>
  </sheetData>
  <mergeCells count="1">
    <mergeCell ref="B3:I3"/>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60D23-092B-4ABC-A494-9962D54708BC}">
  <dimension ref="B1:I27"/>
  <sheetViews>
    <sheetView view="pageBreakPreview" zoomScale="60" zoomScaleNormal="100" workbookViewId="0">
      <selection activeCell="J20" sqref="J20"/>
    </sheetView>
  </sheetViews>
  <sheetFormatPr defaultRowHeight="12.6" x14ac:dyDescent="0.45"/>
  <cols>
    <col min="1" max="1" width="5" style="1" customWidth="1"/>
    <col min="2" max="8" width="8.796875" style="1"/>
    <col min="9" max="9" width="9.3984375" style="1" customWidth="1"/>
    <col min="10" max="16384" width="8.796875" style="1"/>
  </cols>
  <sheetData>
    <row r="1" spans="2:9" x14ac:dyDescent="0.45">
      <c r="I1" s="8" t="s">
        <v>177</v>
      </c>
    </row>
    <row r="2" spans="2:9" x14ac:dyDescent="0.45">
      <c r="B2" s="149" t="s">
        <v>52</v>
      </c>
      <c r="C2" s="149"/>
      <c r="D2" s="149"/>
      <c r="E2" s="149"/>
      <c r="F2" s="149"/>
      <c r="G2" s="149"/>
      <c r="H2" s="149"/>
      <c r="I2" s="149"/>
    </row>
    <row r="4" spans="2:9" x14ac:dyDescent="0.45">
      <c r="B4" s="1" t="s">
        <v>57</v>
      </c>
    </row>
    <row r="5" spans="2:9" x14ac:dyDescent="0.45">
      <c r="B5" s="1" t="s">
        <v>58</v>
      </c>
    </row>
    <row r="6" spans="2:9" x14ac:dyDescent="0.45">
      <c r="B6" s="1" t="s">
        <v>361</v>
      </c>
    </row>
    <row r="7" spans="2:9" x14ac:dyDescent="0.45">
      <c r="B7" s="1" t="s">
        <v>59</v>
      </c>
    </row>
    <row r="9" spans="2:9" x14ac:dyDescent="0.45">
      <c r="B9" s="149" t="s">
        <v>43</v>
      </c>
      <c r="C9" s="149"/>
      <c r="D9" s="149"/>
      <c r="E9" s="149"/>
      <c r="F9" s="149"/>
      <c r="G9" s="149"/>
      <c r="H9" s="149"/>
      <c r="I9" s="149"/>
    </row>
    <row r="11" spans="2:9" x14ac:dyDescent="0.45">
      <c r="B11" s="1" t="s">
        <v>362</v>
      </c>
    </row>
    <row r="12" spans="2:9" x14ac:dyDescent="0.45">
      <c r="B12" s="1" t="s">
        <v>54</v>
      </c>
    </row>
    <row r="13" spans="2:9" x14ac:dyDescent="0.45">
      <c r="B13" s="1" t="s">
        <v>53</v>
      </c>
    </row>
    <row r="14" spans="2:9" x14ac:dyDescent="0.45">
      <c r="B14" s="1" t="s">
        <v>55</v>
      </c>
    </row>
    <row r="15" spans="2:9" x14ac:dyDescent="0.45">
      <c r="B15" s="1" t="s">
        <v>56</v>
      </c>
    </row>
    <row r="16" spans="2:9" x14ac:dyDescent="0.45">
      <c r="B16" s="1" t="s">
        <v>60</v>
      </c>
    </row>
    <row r="17" spans="2:2" x14ac:dyDescent="0.45">
      <c r="B17" s="1" t="s">
        <v>61</v>
      </c>
    </row>
    <row r="19" spans="2:2" x14ac:dyDescent="0.45">
      <c r="B19" s="1" t="s">
        <v>26</v>
      </c>
    </row>
    <row r="21" spans="2:2" x14ac:dyDescent="0.45">
      <c r="B21" s="1" t="s">
        <v>208</v>
      </c>
    </row>
    <row r="23" spans="2:2" x14ac:dyDescent="0.45">
      <c r="B23" s="1" t="s">
        <v>27</v>
      </c>
    </row>
    <row r="24" spans="2:2" x14ac:dyDescent="0.45">
      <c r="B24" s="1" t="s">
        <v>46</v>
      </c>
    </row>
    <row r="25" spans="2:2" x14ac:dyDescent="0.45">
      <c r="B25" s="1" t="s">
        <v>28</v>
      </c>
    </row>
    <row r="26" spans="2:2" x14ac:dyDescent="0.45">
      <c r="B26" s="1" t="s">
        <v>29</v>
      </c>
    </row>
    <row r="27" spans="2:2" x14ac:dyDescent="0.45">
      <c r="B27" s="1" t="s">
        <v>47</v>
      </c>
    </row>
  </sheetData>
  <mergeCells count="2">
    <mergeCell ref="B2:I2"/>
    <mergeCell ref="B9:I9"/>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8FABA-0B9C-477B-A59D-A39ED34DFDED}">
  <dimension ref="B1:I36"/>
  <sheetViews>
    <sheetView view="pageBreakPreview" zoomScale="60" zoomScaleNormal="100" workbookViewId="0">
      <selection activeCell="J20" sqref="J20"/>
    </sheetView>
  </sheetViews>
  <sheetFormatPr defaultRowHeight="12.6" x14ac:dyDescent="0.45"/>
  <cols>
    <col min="1" max="16384" width="8.796875" style="1"/>
  </cols>
  <sheetData>
    <row r="1" spans="2:9" x14ac:dyDescent="0.45">
      <c r="H1" s="8" t="s">
        <v>178</v>
      </c>
      <c r="I1" s="8"/>
    </row>
    <row r="2" spans="2:9" x14ac:dyDescent="0.45">
      <c r="I2" s="8"/>
    </row>
    <row r="3" spans="2:9" x14ac:dyDescent="0.45">
      <c r="B3" s="149" t="s">
        <v>223</v>
      </c>
      <c r="C3" s="149"/>
      <c r="D3" s="149"/>
      <c r="E3" s="149"/>
      <c r="F3" s="149"/>
      <c r="G3" s="149"/>
      <c r="H3" s="149"/>
    </row>
    <row r="5" spans="2:9" ht="16.8" x14ac:dyDescent="0.45">
      <c r="B5" s="1" t="s">
        <v>363</v>
      </c>
    </row>
    <row r="6" spans="2:9" x14ac:dyDescent="0.45">
      <c r="B6" s="1" t="s">
        <v>211</v>
      </c>
    </row>
    <row r="7" spans="2:9" x14ac:dyDescent="0.45">
      <c r="B7" s="1" t="s">
        <v>212</v>
      </c>
    </row>
    <row r="9" spans="2:9" x14ac:dyDescent="0.45">
      <c r="B9" s="1" t="s">
        <v>213</v>
      </c>
    </row>
    <row r="10" spans="2:9" x14ac:dyDescent="0.45">
      <c r="B10" s="1" t="s">
        <v>214</v>
      </c>
    </row>
    <row r="11" spans="2:9" x14ac:dyDescent="0.45">
      <c r="B11" s="1" t="s">
        <v>215</v>
      </c>
    </row>
    <row r="13" spans="2:9" x14ac:dyDescent="0.45">
      <c r="B13" s="1" t="s">
        <v>364</v>
      </c>
    </row>
    <row r="14" spans="2:9" x14ac:dyDescent="0.45">
      <c r="B14" s="1" t="s">
        <v>209</v>
      </c>
    </row>
    <row r="15" spans="2:9" x14ac:dyDescent="0.45">
      <c r="B15" s="1" t="s">
        <v>210</v>
      </c>
    </row>
    <row r="17" spans="2:2" x14ac:dyDescent="0.45">
      <c r="B17" s="1" t="s">
        <v>365</v>
      </c>
    </row>
    <row r="18" spans="2:2" x14ac:dyDescent="0.45">
      <c r="B18" s="1" t="s">
        <v>216</v>
      </c>
    </row>
    <row r="19" spans="2:2" x14ac:dyDescent="0.45">
      <c r="B19" s="1" t="s">
        <v>217</v>
      </c>
    </row>
    <row r="21" spans="2:2" x14ac:dyDescent="0.45">
      <c r="B21" s="1" t="s">
        <v>218</v>
      </c>
    </row>
    <row r="22" spans="2:2" x14ac:dyDescent="0.45">
      <c r="B22" s="1" t="s">
        <v>219</v>
      </c>
    </row>
    <row r="23" spans="2:2" x14ac:dyDescent="0.45">
      <c r="B23" s="1" t="s">
        <v>220</v>
      </c>
    </row>
    <row r="25" spans="2:2" x14ac:dyDescent="0.45">
      <c r="B25" s="1" t="s">
        <v>366</v>
      </c>
    </row>
    <row r="26" spans="2:2" x14ac:dyDescent="0.45">
      <c r="B26" s="1" t="s">
        <v>221</v>
      </c>
    </row>
    <row r="28" spans="2:2" x14ac:dyDescent="0.45">
      <c r="B28" s="1" t="s">
        <v>26</v>
      </c>
    </row>
    <row r="30" spans="2:2" x14ac:dyDescent="0.45">
      <c r="B30" s="1" t="s">
        <v>208</v>
      </c>
    </row>
    <row r="32" spans="2:2" x14ac:dyDescent="0.45">
      <c r="B32" s="1" t="s">
        <v>27</v>
      </c>
    </row>
    <row r="33" spans="2:2" x14ac:dyDescent="0.45">
      <c r="B33" s="1" t="s">
        <v>46</v>
      </c>
    </row>
    <row r="34" spans="2:2" x14ac:dyDescent="0.45">
      <c r="B34" s="1" t="s">
        <v>28</v>
      </c>
    </row>
    <row r="35" spans="2:2" x14ac:dyDescent="0.45">
      <c r="B35" s="1" t="s">
        <v>29</v>
      </c>
    </row>
    <row r="36" spans="2:2" x14ac:dyDescent="0.45">
      <c r="B36" s="1" t="s">
        <v>47</v>
      </c>
    </row>
  </sheetData>
  <mergeCells count="1">
    <mergeCell ref="B3:H3"/>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ADDFA-67A0-46F1-95CF-CE668F9AC0F7}">
  <sheetPr>
    <tabColor theme="9" tint="0.79998168889431442"/>
    <pageSetUpPr fitToPage="1"/>
  </sheetPr>
  <dimension ref="A1:I32"/>
  <sheetViews>
    <sheetView view="pageBreakPreview" zoomScaleNormal="115" zoomScaleSheetLayoutView="100" workbookViewId="0">
      <selection activeCell="J20" sqref="J20"/>
    </sheetView>
  </sheetViews>
  <sheetFormatPr defaultRowHeight="12.6" x14ac:dyDescent="0.45"/>
  <cols>
    <col min="1" max="1" width="5" style="1" customWidth="1"/>
    <col min="2" max="16384" width="8.796875" style="1"/>
  </cols>
  <sheetData>
    <row r="1" spans="2:9" x14ac:dyDescent="0.45">
      <c r="I1" s="8" t="s">
        <v>335</v>
      </c>
    </row>
    <row r="3" spans="2:9" x14ac:dyDescent="0.45">
      <c r="H3" s="1" t="s">
        <v>111</v>
      </c>
    </row>
    <row r="5" spans="2:9" x14ac:dyDescent="0.45">
      <c r="B5" s="1" t="s">
        <v>107</v>
      </c>
    </row>
    <row r="7" spans="2:9" x14ac:dyDescent="0.45">
      <c r="E7" s="1" t="s">
        <v>27</v>
      </c>
      <c r="I7" s="8"/>
    </row>
    <row r="8" spans="2:9" x14ac:dyDescent="0.45">
      <c r="E8" s="2" t="s">
        <v>108</v>
      </c>
    </row>
    <row r="9" spans="2:9" x14ac:dyDescent="0.45">
      <c r="E9" s="2"/>
    </row>
    <row r="10" spans="2:9" x14ac:dyDescent="0.45">
      <c r="E10" s="1" t="s">
        <v>28</v>
      </c>
      <c r="I10" s="8"/>
    </row>
    <row r="11" spans="2:9" x14ac:dyDescent="0.45">
      <c r="E11" s="1" t="s">
        <v>95</v>
      </c>
    </row>
    <row r="15" spans="2:9" x14ac:dyDescent="0.45">
      <c r="B15" s="149" t="s">
        <v>367</v>
      </c>
      <c r="C15" s="149"/>
      <c r="D15" s="149"/>
      <c r="E15" s="149"/>
      <c r="F15" s="149"/>
      <c r="G15" s="149"/>
      <c r="H15" s="149"/>
      <c r="I15" s="149"/>
    </row>
    <row r="18" spans="1:9" x14ac:dyDescent="0.45">
      <c r="B18" s="1" t="s">
        <v>368</v>
      </c>
    </row>
    <row r="19" spans="1:9" x14ac:dyDescent="0.45">
      <c r="A19" s="1" t="s">
        <v>369</v>
      </c>
    </row>
    <row r="21" spans="1:9" x14ac:dyDescent="0.45">
      <c r="B21" s="1" t="s">
        <v>181</v>
      </c>
      <c r="D21" s="8" t="s">
        <v>18</v>
      </c>
      <c r="E21" s="180"/>
      <c r="F21" s="180"/>
      <c r="G21" s="1" t="s">
        <v>1</v>
      </c>
      <c r="H21" s="1" t="s">
        <v>189</v>
      </c>
    </row>
    <row r="23" spans="1:9" x14ac:dyDescent="0.45">
      <c r="B23" s="1" t="s">
        <v>370</v>
      </c>
      <c r="D23" s="8" t="s">
        <v>18</v>
      </c>
      <c r="E23" s="180"/>
      <c r="F23" s="180"/>
      <c r="G23" s="1" t="s">
        <v>1</v>
      </c>
      <c r="H23" s="1" t="s">
        <v>190</v>
      </c>
    </row>
    <row r="25" spans="1:9" x14ac:dyDescent="0.45">
      <c r="B25" s="1" t="s">
        <v>187</v>
      </c>
      <c r="D25" s="8" t="s">
        <v>18</v>
      </c>
      <c r="E25" s="180">
        <f>E23-E21</f>
        <v>0</v>
      </c>
      <c r="F25" s="180"/>
      <c r="G25" s="1" t="s">
        <v>1</v>
      </c>
      <c r="H25" s="1" t="s">
        <v>322</v>
      </c>
    </row>
    <row r="26" spans="1:9" x14ac:dyDescent="0.45">
      <c r="D26" s="8"/>
      <c r="E26" s="279"/>
      <c r="F26" s="279"/>
    </row>
    <row r="27" spans="1:9" x14ac:dyDescent="0.45">
      <c r="B27" s="1" t="s">
        <v>188</v>
      </c>
    </row>
    <row r="28" spans="1:9" x14ac:dyDescent="0.45">
      <c r="B28" s="1" t="s">
        <v>224</v>
      </c>
      <c r="I28" s="8" t="s">
        <v>173</v>
      </c>
    </row>
    <row r="29" spans="1:9" x14ac:dyDescent="0.45">
      <c r="B29" s="1" t="s">
        <v>182</v>
      </c>
      <c r="I29" s="8" t="s">
        <v>174</v>
      </c>
    </row>
    <row r="30" spans="1:9" x14ac:dyDescent="0.45">
      <c r="B30" s="1" t="s">
        <v>186</v>
      </c>
    </row>
    <row r="32" spans="1:9" x14ac:dyDescent="0.45">
      <c r="B32" s="1" t="s">
        <v>300</v>
      </c>
    </row>
  </sheetData>
  <mergeCells count="4">
    <mergeCell ref="B15:I15"/>
    <mergeCell ref="E21:F21"/>
    <mergeCell ref="E23:F23"/>
    <mergeCell ref="E25:F25"/>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787A-C6DE-4408-9D24-AD10B309F344}">
  <sheetPr>
    <pageSetUpPr fitToPage="1"/>
  </sheetPr>
  <dimension ref="B1:D35"/>
  <sheetViews>
    <sheetView view="pageBreakPreview" topLeftCell="A6" zoomScaleNormal="100" zoomScaleSheetLayoutView="100" workbookViewId="0">
      <selection activeCell="J20" sqref="J20"/>
    </sheetView>
  </sheetViews>
  <sheetFormatPr defaultRowHeight="12.6" x14ac:dyDescent="0.45"/>
  <cols>
    <col min="1" max="1" width="5" style="1" customWidth="1"/>
    <col min="2" max="2" width="10.296875" style="1" customWidth="1"/>
    <col min="3" max="3" width="77.8984375" style="1" customWidth="1"/>
    <col min="4" max="16384" width="8.796875" style="1"/>
  </cols>
  <sheetData>
    <row r="1" spans="2:3" ht="18" customHeight="1" x14ac:dyDescent="0.45">
      <c r="C1" s="8" t="s">
        <v>173</v>
      </c>
    </row>
    <row r="2" spans="2:3" ht="18" customHeight="1" x14ac:dyDescent="0.45">
      <c r="B2" s="149" t="s">
        <v>13</v>
      </c>
      <c r="C2" s="149"/>
    </row>
    <row r="3" spans="2:3" ht="18" customHeight="1" x14ac:dyDescent="0.45">
      <c r="B3" s="5" t="s">
        <v>83</v>
      </c>
      <c r="C3" s="182"/>
    </row>
    <row r="4" spans="2:3" ht="18" customHeight="1" x14ac:dyDescent="0.45">
      <c r="B4" s="5" t="s">
        <v>84</v>
      </c>
      <c r="C4" s="182"/>
    </row>
    <row r="5" spans="2:3" ht="29.4" customHeight="1" x14ac:dyDescent="0.45">
      <c r="B5" s="5" t="s">
        <v>15</v>
      </c>
      <c r="C5" s="187"/>
    </row>
    <row r="6" spans="2:3" ht="18" customHeight="1" x14ac:dyDescent="0.45">
      <c r="B6" s="6" t="s">
        <v>85</v>
      </c>
      <c r="C6" s="181"/>
    </row>
    <row r="7" spans="2:3" ht="18" customHeight="1" x14ac:dyDescent="0.45">
      <c r="B7" s="11" t="s">
        <v>16</v>
      </c>
      <c r="C7" s="11" t="s">
        <v>86</v>
      </c>
    </row>
    <row r="8" spans="2:3" ht="18" customHeight="1" x14ac:dyDescent="0.45">
      <c r="B8" s="12"/>
      <c r="C8" s="9" t="s">
        <v>371</v>
      </c>
    </row>
    <row r="9" spans="2:3" ht="18" customHeight="1" x14ac:dyDescent="0.45">
      <c r="B9" s="12"/>
      <c r="C9" s="9"/>
    </row>
    <row r="10" spans="2:3" ht="18" customHeight="1" x14ac:dyDescent="0.45">
      <c r="B10" s="12"/>
      <c r="C10" s="12" t="s">
        <v>294</v>
      </c>
    </row>
    <row r="11" spans="2:3" ht="18" customHeight="1" x14ac:dyDescent="0.45">
      <c r="B11" s="12"/>
      <c r="C11" s="14"/>
    </row>
    <row r="12" spans="2:3" ht="18" customHeight="1" x14ac:dyDescent="0.45">
      <c r="B12" s="12"/>
      <c r="C12" s="14"/>
    </row>
    <row r="13" spans="2:3" ht="18" customHeight="1" x14ac:dyDescent="0.45">
      <c r="B13" s="12"/>
      <c r="C13" s="12" t="s">
        <v>346</v>
      </c>
    </row>
    <row r="14" spans="2:3" ht="18" customHeight="1" x14ac:dyDescent="0.45">
      <c r="B14" s="12"/>
      <c r="C14" s="14"/>
    </row>
    <row r="15" spans="2:3" ht="18" customHeight="1" x14ac:dyDescent="0.45">
      <c r="B15" s="12"/>
      <c r="C15" s="14"/>
    </row>
    <row r="16" spans="2:3" ht="18" customHeight="1" x14ac:dyDescent="0.45">
      <c r="B16" s="12"/>
      <c r="C16" s="12" t="s">
        <v>355</v>
      </c>
    </row>
    <row r="17" spans="2:4" ht="18" customHeight="1" x14ac:dyDescent="0.45">
      <c r="B17" s="12"/>
      <c r="C17" s="14"/>
    </row>
    <row r="18" spans="2:4" ht="18" customHeight="1" x14ac:dyDescent="0.45">
      <c r="B18" s="12"/>
      <c r="C18" s="14"/>
    </row>
    <row r="19" spans="2:4" ht="18" customHeight="1" x14ac:dyDescent="0.45">
      <c r="B19" s="13"/>
      <c r="C19" s="13" t="s">
        <v>295</v>
      </c>
    </row>
    <row r="20" spans="2:4" ht="18" customHeight="1" x14ac:dyDescent="0.45">
      <c r="B20" s="12"/>
      <c r="C20" s="14"/>
    </row>
    <row r="21" spans="2:4" ht="18" customHeight="1" x14ac:dyDescent="0.45">
      <c r="B21" s="12"/>
      <c r="C21" s="14"/>
    </row>
    <row r="22" spans="2:4" ht="18" customHeight="1" x14ac:dyDescent="0.45">
      <c r="B22" s="12"/>
      <c r="C22" s="14"/>
      <c r="D22" s="2"/>
    </row>
    <row r="23" spans="2:4" ht="18" customHeight="1" x14ac:dyDescent="0.45">
      <c r="B23" s="12"/>
      <c r="C23" s="13" t="s">
        <v>356</v>
      </c>
    </row>
    <row r="24" spans="2:4" ht="18" customHeight="1" x14ac:dyDescent="0.45">
      <c r="B24" s="12"/>
      <c r="C24" s="14"/>
    </row>
    <row r="25" spans="2:4" ht="18" customHeight="1" x14ac:dyDescent="0.45">
      <c r="B25" s="12"/>
      <c r="C25" s="14"/>
    </row>
    <row r="26" spans="2:4" ht="18" customHeight="1" x14ac:dyDescent="0.45">
      <c r="B26" s="13"/>
      <c r="C26" s="13" t="s">
        <v>94</v>
      </c>
    </row>
    <row r="27" spans="2:4" ht="18" customHeight="1" x14ac:dyDescent="0.45">
      <c r="B27" s="13"/>
      <c r="C27" s="10" t="s">
        <v>93</v>
      </c>
    </row>
    <row r="28" spans="2:4" ht="18" customHeight="1" x14ac:dyDescent="0.45">
      <c r="B28" s="13"/>
      <c r="C28" s="10" t="s">
        <v>296</v>
      </c>
    </row>
    <row r="29" spans="2:4" ht="18" customHeight="1" x14ac:dyDescent="0.45">
      <c r="B29" s="13"/>
      <c r="C29" s="10" t="s">
        <v>297</v>
      </c>
    </row>
    <row r="30" spans="2:4" ht="18" customHeight="1" x14ac:dyDescent="0.45">
      <c r="B30" s="13"/>
      <c r="C30" s="10" t="s">
        <v>298</v>
      </c>
    </row>
    <row r="31" spans="2:4" ht="18" customHeight="1" x14ac:dyDescent="0.45">
      <c r="B31" s="13"/>
      <c r="C31" s="10" t="s">
        <v>92</v>
      </c>
    </row>
    <row r="32" spans="2:4" ht="18" customHeight="1" x14ac:dyDescent="0.45">
      <c r="B32" s="13"/>
      <c r="C32" s="13" t="s">
        <v>17</v>
      </c>
    </row>
    <row r="33" spans="2:3" ht="18" customHeight="1" x14ac:dyDescent="0.45">
      <c r="B33" s="7"/>
      <c r="C33" s="4"/>
    </row>
    <row r="34" spans="2:3" ht="18" customHeight="1" x14ac:dyDescent="0.45">
      <c r="B34" s="1" t="s">
        <v>11</v>
      </c>
    </row>
    <row r="35" spans="2:3" x14ac:dyDescent="0.45">
      <c r="B35" s="1" t="s">
        <v>281</v>
      </c>
    </row>
  </sheetData>
  <mergeCells count="1">
    <mergeCell ref="B2:C2"/>
  </mergeCells>
  <phoneticPr fontId="2"/>
  <pageMargins left="0.7" right="0.7" top="0.75" bottom="0.75" header="0.3" footer="0.3"/>
  <pageSetup paperSize="9" scale="8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F9C4-5BAD-4274-AF12-1D07E77E0E28}">
  <sheetPr>
    <pageSetUpPr fitToPage="1"/>
  </sheetPr>
  <dimension ref="A1:N48"/>
  <sheetViews>
    <sheetView view="pageBreakPreview" topLeftCell="A7" zoomScale="90" zoomScaleNormal="85" zoomScaleSheetLayoutView="90" workbookViewId="0">
      <selection activeCell="J20" sqref="J20"/>
    </sheetView>
  </sheetViews>
  <sheetFormatPr defaultRowHeight="14.4" customHeight="1" x14ac:dyDescent="0.45"/>
  <cols>
    <col min="1" max="1" width="2.8984375" style="1" customWidth="1"/>
    <col min="2" max="2" width="8.796875" style="1"/>
    <col min="3" max="3" width="12.296875" style="1" customWidth="1"/>
    <col min="4" max="4" width="9.5" style="1" bestFit="1" customWidth="1"/>
    <col min="5" max="5" width="22" style="1" customWidth="1"/>
    <col min="6" max="6" width="8.8984375" style="1" bestFit="1" customWidth="1"/>
    <col min="7" max="7" width="3.296875" style="1" customWidth="1"/>
    <col min="8" max="8" width="4.69921875" style="1" customWidth="1"/>
    <col min="9" max="9" width="8.8984375" style="1" bestFit="1" customWidth="1"/>
    <col min="10" max="10" width="3.296875" style="1" customWidth="1"/>
    <col min="11" max="11" width="4.69921875" style="1" customWidth="1"/>
    <col min="12" max="12" width="8.8984375" style="1" bestFit="1" customWidth="1"/>
    <col min="13" max="13" width="4.69921875" style="1" customWidth="1"/>
    <col min="14" max="16384" width="8.796875" style="1"/>
  </cols>
  <sheetData>
    <row r="1" spans="1:14" ht="14.4" customHeight="1" x14ac:dyDescent="0.45">
      <c r="M1" s="1" t="s">
        <v>174</v>
      </c>
    </row>
    <row r="3" spans="1:14" ht="14.4" customHeight="1" x14ac:dyDescent="0.45">
      <c r="B3" s="188" t="s">
        <v>100</v>
      </c>
      <c r="C3" s="188"/>
      <c r="D3" s="188"/>
      <c r="E3" s="188"/>
      <c r="F3" s="188"/>
      <c r="G3" s="188"/>
      <c r="H3" s="188"/>
      <c r="I3" s="188"/>
      <c r="J3" s="188"/>
      <c r="K3" s="188"/>
      <c r="L3" s="188"/>
      <c r="M3" s="188"/>
    </row>
    <row r="4" spans="1:14" ht="14.4" customHeight="1" x14ac:dyDescent="0.45">
      <c r="B4" s="189"/>
      <c r="C4" s="189"/>
      <c r="D4" s="189"/>
      <c r="E4" s="189"/>
      <c r="F4" s="189"/>
      <c r="G4" s="189"/>
      <c r="H4" s="189"/>
      <c r="I4" s="189"/>
      <c r="J4" s="189"/>
      <c r="K4" s="189"/>
      <c r="L4" s="189"/>
      <c r="M4" s="189"/>
    </row>
    <row r="5" spans="1:14" ht="14.4" customHeight="1" x14ac:dyDescent="0.45">
      <c r="C5" s="94"/>
      <c r="G5" s="190" t="s">
        <v>95</v>
      </c>
      <c r="H5" s="191"/>
      <c r="I5" s="191"/>
      <c r="J5" s="191"/>
      <c r="K5" s="191"/>
      <c r="L5" s="191"/>
      <c r="M5" s="192"/>
    </row>
    <row r="6" spans="1:14" ht="14.4" customHeight="1" x14ac:dyDescent="0.45">
      <c r="G6" s="190"/>
      <c r="H6" s="191"/>
      <c r="I6" s="191"/>
      <c r="J6" s="191"/>
      <c r="K6" s="191"/>
      <c r="L6" s="191"/>
      <c r="M6" s="192"/>
    </row>
    <row r="7" spans="1:14" ht="14.4" customHeight="1" x14ac:dyDescent="0.45">
      <c r="G7" s="21"/>
      <c r="H7" s="21"/>
      <c r="I7" s="21"/>
      <c r="J7" s="21"/>
      <c r="K7" s="21"/>
      <c r="L7" s="21"/>
      <c r="M7" s="21"/>
    </row>
    <row r="8" spans="1:14" ht="12.6" x14ac:dyDescent="0.45">
      <c r="B8" s="25" t="s">
        <v>96</v>
      </c>
      <c r="C8" s="26"/>
      <c r="D8" s="3"/>
      <c r="E8" s="25" t="s">
        <v>104</v>
      </c>
      <c r="F8" s="26"/>
      <c r="G8" s="26"/>
      <c r="H8" s="26"/>
      <c r="I8" s="26"/>
      <c r="J8" s="3"/>
      <c r="K8" s="150">
        <f>K14</f>
        <v>0</v>
      </c>
      <c r="L8" s="151"/>
      <c r="M8" s="3" t="s">
        <v>1</v>
      </c>
    </row>
    <row r="9" spans="1:14" ht="12.6" x14ac:dyDescent="0.45">
      <c r="B9" s="25" t="s">
        <v>97</v>
      </c>
      <c r="C9" s="26"/>
      <c r="D9" s="3"/>
      <c r="E9" s="1" t="s">
        <v>105</v>
      </c>
      <c r="K9" s="150">
        <v>0</v>
      </c>
      <c r="L9" s="151"/>
      <c r="M9" s="3" t="s">
        <v>1</v>
      </c>
      <c r="N9" s="1" t="s">
        <v>299</v>
      </c>
    </row>
    <row r="10" spans="1:14" ht="12.6" x14ac:dyDescent="0.45">
      <c r="B10" s="25" t="s">
        <v>101</v>
      </c>
      <c r="C10" s="26"/>
      <c r="D10" s="3"/>
      <c r="E10" s="25" t="s">
        <v>102</v>
      </c>
      <c r="F10" s="26"/>
      <c r="G10" s="26"/>
      <c r="H10" s="26"/>
      <c r="I10" s="26"/>
      <c r="J10" s="3"/>
      <c r="K10" s="150">
        <f>'別3 (変)'!K8-'別3 (変)'!K9</f>
        <v>0</v>
      </c>
      <c r="L10" s="151"/>
      <c r="M10" s="3" t="s">
        <v>1</v>
      </c>
    </row>
    <row r="11" spans="1:14" ht="12.6" x14ac:dyDescent="0.45">
      <c r="B11" s="25" t="s">
        <v>309</v>
      </c>
      <c r="C11" s="26"/>
      <c r="D11" s="3"/>
      <c r="E11" s="25" t="s">
        <v>310</v>
      </c>
      <c r="F11" s="26"/>
      <c r="G11" s="26"/>
      <c r="H11" s="26"/>
      <c r="I11" s="26"/>
      <c r="J11" s="3"/>
      <c r="K11" s="150">
        <f>K10</f>
        <v>0</v>
      </c>
      <c r="L11" s="151"/>
      <c r="M11" s="3" t="s">
        <v>1</v>
      </c>
    </row>
    <row r="12" spans="1:14" ht="14.4" customHeight="1" x14ac:dyDescent="0.45">
      <c r="G12" s="21"/>
      <c r="H12" s="21"/>
      <c r="I12" s="21"/>
      <c r="J12" s="21"/>
      <c r="K12" s="193"/>
      <c r="L12" s="193"/>
      <c r="M12" s="193"/>
    </row>
    <row r="13" spans="1:14" ht="14.4" customHeight="1" thickBot="1" x14ac:dyDescent="0.5">
      <c r="B13" s="67" t="s">
        <v>103</v>
      </c>
      <c r="I13" s="194"/>
      <c r="J13" s="194"/>
      <c r="K13" s="195"/>
      <c r="L13" s="194" t="s">
        <v>62</v>
      </c>
      <c r="M13" s="194"/>
    </row>
    <row r="14" spans="1:14" ht="27.6" customHeight="1" thickTop="1" thickBot="1" x14ac:dyDescent="0.5">
      <c r="B14" s="196" t="s">
        <v>63</v>
      </c>
      <c r="C14" s="197"/>
      <c r="D14" s="197"/>
      <c r="E14" s="197"/>
      <c r="F14" s="197"/>
      <c r="G14" s="197"/>
      <c r="H14" s="197"/>
      <c r="I14" s="197"/>
      <c r="J14" s="198"/>
      <c r="K14" s="199">
        <f>K23+K32+K44</f>
        <v>0</v>
      </c>
      <c r="L14" s="199"/>
      <c r="M14" s="200"/>
    </row>
    <row r="15" spans="1:14" ht="14.4" customHeight="1" thickBot="1" x14ac:dyDescent="0.5">
      <c r="B15" s="201"/>
      <c r="C15" s="202" t="s">
        <v>2</v>
      </c>
      <c r="D15" s="203" t="s">
        <v>6</v>
      </c>
      <c r="E15" s="204" t="s">
        <v>64</v>
      </c>
      <c r="F15" s="205"/>
      <c r="G15" s="205"/>
      <c r="H15" s="205"/>
      <c r="I15" s="205"/>
      <c r="J15" s="205"/>
      <c r="K15" s="205"/>
      <c r="L15" s="205"/>
      <c r="M15" s="206"/>
    </row>
    <row r="16" spans="1:14" ht="14.4" customHeight="1" thickBot="1" x14ac:dyDescent="0.5">
      <c r="A16" s="22"/>
      <c r="B16" s="207"/>
      <c r="C16" s="208"/>
      <c r="D16" s="209" t="s">
        <v>65</v>
      </c>
      <c r="E16" s="209" t="s">
        <v>66</v>
      </c>
      <c r="F16" s="209" t="s">
        <v>67</v>
      </c>
      <c r="G16" s="210" t="s">
        <v>3</v>
      </c>
      <c r="H16" s="210" t="s">
        <v>5</v>
      </c>
      <c r="I16" s="211" t="s">
        <v>67</v>
      </c>
      <c r="J16" s="210" t="s">
        <v>3</v>
      </c>
      <c r="K16" s="210" t="s">
        <v>5</v>
      </c>
      <c r="L16" s="209" t="s">
        <v>89</v>
      </c>
      <c r="M16" s="212" t="s">
        <v>3</v>
      </c>
    </row>
    <row r="17" spans="2:14" ht="14.4" customHeight="1" x14ac:dyDescent="0.45">
      <c r="B17" s="213" t="s">
        <v>68</v>
      </c>
      <c r="C17" s="214"/>
      <c r="D17" s="215">
        <f>F17*I17*L17</f>
        <v>0</v>
      </c>
      <c r="E17" s="216"/>
      <c r="F17" s="217"/>
      <c r="G17" s="218"/>
      <c r="H17" s="219" t="s">
        <v>5</v>
      </c>
      <c r="I17" s="220"/>
      <c r="J17" s="221"/>
      <c r="K17" s="219" t="s">
        <v>5</v>
      </c>
      <c r="L17" s="280"/>
      <c r="M17" s="222"/>
    </row>
    <row r="18" spans="2:14" ht="14.4" customHeight="1" x14ac:dyDescent="0.45">
      <c r="B18" s="223"/>
      <c r="C18" s="9"/>
      <c r="D18" s="116">
        <f>F18*I18*L18</f>
        <v>0</v>
      </c>
      <c r="E18" s="224"/>
      <c r="F18" s="116"/>
      <c r="G18" s="182"/>
      <c r="H18" s="225" t="s">
        <v>5</v>
      </c>
      <c r="I18" s="226"/>
      <c r="J18" s="76"/>
      <c r="K18" s="225" t="s">
        <v>5</v>
      </c>
      <c r="L18" s="116"/>
      <c r="M18" s="227"/>
    </row>
    <row r="19" spans="2:14" ht="14.4" customHeight="1" x14ac:dyDescent="0.45">
      <c r="B19" s="223"/>
      <c r="C19" s="184"/>
      <c r="D19" s="116">
        <f>F19*I19*L19</f>
        <v>0</v>
      </c>
      <c r="E19" s="224"/>
      <c r="F19" s="116"/>
      <c r="G19" s="182"/>
      <c r="H19" s="225" t="s">
        <v>5</v>
      </c>
      <c r="I19" s="226"/>
      <c r="J19" s="76"/>
      <c r="K19" s="225" t="s">
        <v>5</v>
      </c>
      <c r="L19" s="116"/>
      <c r="M19" s="227"/>
    </row>
    <row r="20" spans="2:14" ht="14.4" customHeight="1" x14ac:dyDescent="0.45">
      <c r="B20" s="223"/>
      <c r="C20" s="183"/>
      <c r="D20" s="116">
        <f t="shared" ref="D20:D22" si="0">500*I20*L20</f>
        <v>0</v>
      </c>
      <c r="E20" s="116"/>
      <c r="F20" s="116"/>
      <c r="G20" s="182"/>
      <c r="H20" s="225" t="s">
        <v>5</v>
      </c>
      <c r="I20" s="226"/>
      <c r="J20" s="76"/>
      <c r="K20" s="225" t="s">
        <v>5</v>
      </c>
      <c r="L20" s="116"/>
      <c r="M20" s="227"/>
    </row>
    <row r="21" spans="2:14" ht="14.4" customHeight="1" x14ac:dyDescent="0.45">
      <c r="B21" s="223"/>
      <c r="C21" s="184"/>
      <c r="D21" s="116">
        <f t="shared" si="0"/>
        <v>0</v>
      </c>
      <c r="E21" s="116"/>
      <c r="F21" s="116"/>
      <c r="G21" s="182"/>
      <c r="H21" s="225" t="s">
        <v>5</v>
      </c>
      <c r="I21" s="226"/>
      <c r="J21" s="76"/>
      <c r="K21" s="225" t="s">
        <v>5</v>
      </c>
      <c r="L21" s="116"/>
      <c r="M21" s="227"/>
    </row>
    <row r="22" spans="2:14" ht="14.4" customHeight="1" x14ac:dyDescent="0.45">
      <c r="B22" s="223"/>
      <c r="C22" s="183"/>
      <c r="D22" s="116">
        <f t="shared" si="0"/>
        <v>0</v>
      </c>
      <c r="E22" s="116"/>
      <c r="F22" s="116"/>
      <c r="G22" s="182"/>
      <c r="H22" s="225" t="s">
        <v>5</v>
      </c>
      <c r="I22" s="226"/>
      <c r="J22" s="76"/>
      <c r="K22" s="225" t="s">
        <v>5</v>
      </c>
      <c r="L22" s="116"/>
      <c r="M22" s="227"/>
    </row>
    <row r="23" spans="2:14" ht="14.4" customHeight="1" x14ac:dyDescent="0.45">
      <c r="B23" s="223"/>
      <c r="C23" s="228" t="s">
        <v>6</v>
      </c>
      <c r="D23" s="229">
        <f>SUM(D16:D22)</f>
        <v>0</v>
      </c>
      <c r="E23" s="230" t="s">
        <v>77</v>
      </c>
      <c r="F23" s="230"/>
      <c r="G23" s="230"/>
      <c r="H23" s="231" t="s">
        <v>74</v>
      </c>
      <c r="I23" s="231"/>
      <c r="J23" s="231"/>
      <c r="K23" s="232">
        <f>ROUNDDOWN(D23,-3)</f>
        <v>0</v>
      </c>
      <c r="L23" s="232">
        <f>ROUNDDOWN(K23,-3)</f>
        <v>0</v>
      </c>
      <c r="M23" s="233">
        <f>ROUNDDOWN(L23,-3)</f>
        <v>0</v>
      </c>
      <c r="N23" s="24"/>
    </row>
    <row r="24" spans="2:14" ht="14.4" customHeight="1" thickBot="1" x14ac:dyDescent="0.5">
      <c r="B24" s="234"/>
      <c r="C24" s="235"/>
      <c r="D24" s="236"/>
      <c r="E24" s="237"/>
      <c r="F24" s="237"/>
      <c r="G24" s="237"/>
      <c r="H24" s="238"/>
      <c r="I24" s="238"/>
      <c r="J24" s="238"/>
      <c r="K24" s="239">
        <f>ROUNDDOWN(J24,-3)</f>
        <v>0</v>
      </c>
      <c r="L24" s="239">
        <f>ROUNDDOWN(K24,-3)</f>
        <v>0</v>
      </c>
      <c r="M24" s="240">
        <f>ROUNDDOWN(L24,-3)</f>
        <v>0</v>
      </c>
    </row>
    <row r="25" spans="2:14" ht="14.4" customHeight="1" x14ac:dyDescent="0.45">
      <c r="B25" s="241" t="s">
        <v>69</v>
      </c>
      <c r="C25" s="242"/>
      <c r="D25" s="217">
        <f>F25*I25*L25</f>
        <v>0</v>
      </c>
      <c r="E25" s="243"/>
      <c r="F25" s="217"/>
      <c r="G25" s="218"/>
      <c r="H25" s="219" t="s">
        <v>87</v>
      </c>
      <c r="I25" s="217"/>
      <c r="J25" s="218"/>
      <c r="K25" s="219" t="s">
        <v>87</v>
      </c>
      <c r="L25" s="217"/>
      <c r="M25" s="244"/>
    </row>
    <row r="26" spans="2:14" ht="14.4" customHeight="1" x14ac:dyDescent="0.45">
      <c r="B26" s="245"/>
      <c r="C26" s="104"/>
      <c r="D26" s="116">
        <f>F26*I26*L26</f>
        <v>0</v>
      </c>
      <c r="E26" s="246"/>
      <c r="F26" s="116"/>
      <c r="G26" s="182"/>
      <c r="H26" s="225" t="s">
        <v>87</v>
      </c>
      <c r="I26" s="116"/>
      <c r="J26" s="182"/>
      <c r="K26" s="225" t="s">
        <v>87</v>
      </c>
      <c r="L26" s="116"/>
      <c r="M26" s="247"/>
    </row>
    <row r="27" spans="2:14" ht="14.4" customHeight="1" x14ac:dyDescent="0.45">
      <c r="B27" s="245"/>
      <c r="C27" s="104"/>
      <c r="D27" s="116">
        <f>F27*I27*L27</f>
        <v>0</v>
      </c>
      <c r="E27" s="246"/>
      <c r="F27" s="281"/>
      <c r="G27" s="182"/>
      <c r="H27" s="225" t="s">
        <v>5</v>
      </c>
      <c r="I27" s="116"/>
      <c r="J27" s="182"/>
      <c r="K27" s="225" t="s">
        <v>5</v>
      </c>
      <c r="L27" s="116"/>
      <c r="M27" s="247"/>
    </row>
    <row r="28" spans="2:14" ht="14.4" customHeight="1" x14ac:dyDescent="0.45">
      <c r="B28" s="245"/>
      <c r="C28" s="104"/>
      <c r="D28" s="116">
        <f t="shared" ref="D28:D31" si="1">F28*I28*L28</f>
        <v>0</v>
      </c>
      <c r="E28" s="246"/>
      <c r="F28" s="116"/>
      <c r="G28" s="182"/>
      <c r="H28" s="225" t="s">
        <v>5</v>
      </c>
      <c r="I28" s="116"/>
      <c r="J28" s="182"/>
      <c r="K28" s="225" t="s">
        <v>5</v>
      </c>
      <c r="L28" s="116"/>
      <c r="M28" s="247"/>
    </row>
    <row r="29" spans="2:14" ht="14.4" customHeight="1" x14ac:dyDescent="0.45">
      <c r="B29" s="245"/>
      <c r="C29" s="104"/>
      <c r="D29" s="116">
        <f t="shared" si="1"/>
        <v>0</v>
      </c>
      <c r="E29" s="246"/>
      <c r="F29" s="116"/>
      <c r="G29" s="182"/>
      <c r="H29" s="225" t="s">
        <v>5</v>
      </c>
      <c r="I29" s="116"/>
      <c r="J29" s="182"/>
      <c r="K29" s="225" t="s">
        <v>5</v>
      </c>
      <c r="L29" s="116"/>
      <c r="M29" s="247"/>
    </row>
    <row r="30" spans="2:14" ht="14.4" customHeight="1" x14ac:dyDescent="0.45">
      <c r="B30" s="245"/>
      <c r="C30" s="104"/>
      <c r="D30" s="116">
        <f t="shared" si="1"/>
        <v>0</v>
      </c>
      <c r="E30" s="246"/>
      <c r="F30" s="116"/>
      <c r="G30" s="182"/>
      <c r="H30" s="225" t="s">
        <v>5</v>
      </c>
      <c r="I30" s="116"/>
      <c r="J30" s="182"/>
      <c r="K30" s="225" t="s">
        <v>5</v>
      </c>
      <c r="L30" s="116"/>
      <c r="M30" s="247"/>
    </row>
    <row r="31" spans="2:14" ht="14.4" customHeight="1" x14ac:dyDescent="0.45">
      <c r="B31" s="245"/>
      <c r="C31" s="103"/>
      <c r="D31" s="116">
        <f t="shared" si="1"/>
        <v>0</v>
      </c>
      <c r="E31" s="246"/>
      <c r="F31" s="116"/>
      <c r="G31" s="182"/>
      <c r="H31" s="225" t="s">
        <v>5</v>
      </c>
      <c r="I31" s="116"/>
      <c r="J31" s="182"/>
      <c r="K31" s="248" t="s">
        <v>5</v>
      </c>
      <c r="L31" s="249"/>
      <c r="M31" s="250"/>
    </row>
    <row r="32" spans="2:14" ht="14.4" customHeight="1" x14ac:dyDescent="0.45">
      <c r="B32" s="245"/>
      <c r="C32" s="251" t="s">
        <v>6</v>
      </c>
      <c r="D32" s="252">
        <f>SUM(D25:D31)</f>
        <v>0</v>
      </c>
      <c r="E32" s="230" t="s">
        <v>77</v>
      </c>
      <c r="F32" s="230"/>
      <c r="G32" s="230"/>
      <c r="H32" s="231" t="s">
        <v>75</v>
      </c>
      <c r="I32" s="231"/>
      <c r="J32" s="231"/>
      <c r="K32" s="229">
        <f>ROUNDDOWN(D32,-3)</f>
        <v>0</v>
      </c>
      <c r="L32" s="229">
        <f>ROUNDDOWN(K32,-3)</f>
        <v>0</v>
      </c>
      <c r="M32" s="253">
        <f>ROUNDDOWN(L32,-3)</f>
        <v>0</v>
      </c>
    </row>
    <row r="33" spans="2:13" ht="14.4" customHeight="1" x14ac:dyDescent="0.45">
      <c r="B33" s="245"/>
      <c r="C33" s="254"/>
      <c r="D33" s="255"/>
      <c r="E33" s="230"/>
      <c r="F33" s="230"/>
      <c r="G33" s="230"/>
      <c r="H33" s="231"/>
      <c r="I33" s="231"/>
      <c r="J33" s="231"/>
      <c r="K33" s="229">
        <f>ROUNDDOWN(J33,-3)</f>
        <v>0</v>
      </c>
      <c r="L33" s="229">
        <f>ROUNDDOWN(K33,-3)</f>
        <v>0</v>
      </c>
      <c r="M33" s="253">
        <f>ROUNDDOWN(L33,-3)</f>
        <v>0</v>
      </c>
    </row>
    <row r="34" spans="2:13" ht="14.4" customHeight="1" x14ac:dyDescent="0.45">
      <c r="B34" s="245"/>
      <c r="C34" s="256"/>
      <c r="D34" s="257"/>
      <c r="E34" s="258" t="s">
        <v>73</v>
      </c>
      <c r="F34" s="258"/>
      <c r="G34" s="258"/>
      <c r="H34" s="258"/>
      <c r="I34" s="258"/>
      <c r="J34" s="258"/>
      <c r="K34" s="259">
        <f>K23*0.2</f>
        <v>0</v>
      </c>
      <c r="L34" s="259"/>
      <c r="M34" s="260"/>
    </row>
    <row r="35" spans="2:13" ht="14.4" customHeight="1" x14ac:dyDescent="0.45">
      <c r="B35" s="245"/>
      <c r="C35" s="261"/>
      <c r="D35" s="262"/>
      <c r="E35" s="263" t="s">
        <v>357</v>
      </c>
      <c r="F35" s="263"/>
      <c r="G35" s="263"/>
      <c r="H35" s="263"/>
      <c r="I35" s="263"/>
      <c r="J35" s="263"/>
      <c r="K35" s="264">
        <f>MIN(K32,K34)</f>
        <v>0</v>
      </c>
      <c r="L35" s="265"/>
      <c r="M35" s="266"/>
    </row>
    <row r="36" spans="2:13" ht="14.4" customHeight="1" thickBot="1" x14ac:dyDescent="0.5">
      <c r="B36" s="267"/>
      <c r="C36" s="268"/>
      <c r="D36" s="269"/>
      <c r="E36" s="270" t="s">
        <v>76</v>
      </c>
      <c r="F36" s="270"/>
      <c r="G36" s="270"/>
      <c r="H36" s="270"/>
      <c r="I36" s="270"/>
      <c r="J36" s="270"/>
      <c r="K36" s="271" t="str">
        <f>IF(K35&lt;=K34,"OK","NG")</f>
        <v>OK</v>
      </c>
      <c r="L36" s="272"/>
      <c r="M36" s="273"/>
    </row>
    <row r="37" spans="2:13" ht="14.4" customHeight="1" x14ac:dyDescent="0.45">
      <c r="B37" s="274" t="s">
        <v>278</v>
      </c>
      <c r="C37" s="243"/>
      <c r="D37" s="217">
        <f t="shared" ref="D37:D40" si="2">F37*I37*L37</f>
        <v>0</v>
      </c>
      <c r="E37" s="243"/>
      <c r="F37" s="217"/>
      <c r="G37" s="218"/>
      <c r="H37" s="219" t="s">
        <v>5</v>
      </c>
      <c r="I37" s="217"/>
      <c r="J37" s="218"/>
      <c r="K37" s="219" t="s">
        <v>5</v>
      </c>
      <c r="L37" s="217"/>
      <c r="M37" s="244"/>
    </row>
    <row r="38" spans="2:13" ht="14.4" customHeight="1" x14ac:dyDescent="0.45">
      <c r="B38" s="275"/>
      <c r="C38" s="246"/>
      <c r="D38" s="116">
        <f t="shared" si="2"/>
        <v>0</v>
      </c>
      <c r="E38" s="246"/>
      <c r="F38" s="116"/>
      <c r="G38" s="182"/>
      <c r="H38" s="225" t="s">
        <v>5</v>
      </c>
      <c r="I38" s="116"/>
      <c r="J38" s="182"/>
      <c r="K38" s="225" t="s">
        <v>5</v>
      </c>
      <c r="L38" s="116"/>
      <c r="M38" s="247"/>
    </row>
    <row r="39" spans="2:13" ht="14.4" customHeight="1" x14ac:dyDescent="0.45">
      <c r="B39" s="275"/>
      <c r="C39" s="246"/>
      <c r="D39" s="116">
        <f t="shared" si="2"/>
        <v>0</v>
      </c>
      <c r="E39" s="246"/>
      <c r="F39" s="116"/>
      <c r="G39" s="182"/>
      <c r="H39" s="225" t="s">
        <v>5</v>
      </c>
      <c r="I39" s="116"/>
      <c r="J39" s="182"/>
      <c r="K39" s="225" t="s">
        <v>5</v>
      </c>
      <c r="L39" s="116"/>
      <c r="M39" s="247"/>
    </row>
    <row r="40" spans="2:13" ht="14.4" customHeight="1" x14ac:dyDescent="0.45">
      <c r="B40" s="275"/>
      <c r="C40" s="246"/>
      <c r="D40" s="116">
        <f t="shared" si="2"/>
        <v>0</v>
      </c>
      <c r="E40" s="246"/>
      <c r="F40" s="116"/>
      <c r="G40" s="182"/>
      <c r="H40" s="225" t="s">
        <v>5</v>
      </c>
      <c r="I40" s="116"/>
      <c r="J40" s="182"/>
      <c r="K40" s="225" t="s">
        <v>5</v>
      </c>
      <c r="L40" s="116"/>
      <c r="M40" s="247"/>
    </row>
    <row r="41" spans="2:13" ht="14.4" customHeight="1" x14ac:dyDescent="0.45">
      <c r="B41" s="275"/>
      <c r="C41" s="228" t="s">
        <v>6</v>
      </c>
      <c r="D41" s="229">
        <f>SUM(D37:D40)</f>
        <v>0</v>
      </c>
      <c r="E41" s="276" t="s">
        <v>358</v>
      </c>
      <c r="F41" s="276"/>
      <c r="G41" s="276"/>
      <c r="H41" s="231" t="s">
        <v>91</v>
      </c>
      <c r="I41" s="231"/>
      <c r="J41" s="231"/>
      <c r="K41" s="229">
        <f>ROUNDDOWN(D41*2/3,-3)</f>
        <v>0</v>
      </c>
      <c r="L41" s="229">
        <f>ROUNDDOWN(K41,-3)</f>
        <v>0</v>
      </c>
      <c r="M41" s="253">
        <f>ROUNDDOWN(L41,-3)</f>
        <v>0</v>
      </c>
    </row>
    <row r="42" spans="2:13" ht="14.4" customHeight="1" x14ac:dyDescent="0.45">
      <c r="B42" s="275"/>
      <c r="C42" s="228"/>
      <c r="D42" s="229"/>
      <c r="E42" s="276"/>
      <c r="F42" s="276"/>
      <c r="G42" s="276"/>
      <c r="H42" s="231"/>
      <c r="I42" s="231"/>
      <c r="J42" s="231"/>
      <c r="K42" s="229">
        <f>ROUNDDOWN(J42,-3)</f>
        <v>0</v>
      </c>
      <c r="L42" s="229">
        <f>ROUNDDOWN(K42,-3)</f>
        <v>0</v>
      </c>
      <c r="M42" s="253">
        <f>ROUNDDOWN(L42,-3)</f>
        <v>0</v>
      </c>
    </row>
    <row r="43" spans="2:13" ht="14.4" customHeight="1" x14ac:dyDescent="0.45">
      <c r="B43" s="275"/>
      <c r="C43" s="251"/>
      <c r="D43" s="252"/>
      <c r="E43" s="258" t="s">
        <v>359</v>
      </c>
      <c r="F43" s="258"/>
      <c r="G43" s="258"/>
      <c r="H43" s="258"/>
      <c r="I43" s="258"/>
      <c r="J43" s="258"/>
      <c r="K43" s="259">
        <v>200000</v>
      </c>
      <c r="L43" s="259"/>
      <c r="M43" s="260"/>
    </row>
    <row r="44" spans="2:13" ht="27.6" customHeight="1" thickBot="1" x14ac:dyDescent="0.5">
      <c r="B44" s="277"/>
      <c r="C44" s="235"/>
      <c r="D44" s="236"/>
      <c r="E44" s="278" t="s">
        <v>360</v>
      </c>
      <c r="F44" s="278"/>
      <c r="G44" s="278"/>
      <c r="H44" s="278"/>
      <c r="I44" s="278"/>
      <c r="J44" s="278"/>
      <c r="K44" s="271">
        <f>MIN(K41,K43)</f>
        <v>0</v>
      </c>
      <c r="L44" s="272"/>
      <c r="M44" s="273"/>
    </row>
    <row r="45" spans="2:13" ht="14.4" customHeight="1" x14ac:dyDescent="0.45">
      <c r="B45" s="1" t="s">
        <v>70</v>
      </c>
    </row>
    <row r="46" spans="2:13" ht="14.4" customHeight="1" x14ac:dyDescent="0.45">
      <c r="B46" s="1" t="s">
        <v>98</v>
      </c>
    </row>
    <row r="47" spans="2:13" ht="14.4" customHeight="1" x14ac:dyDescent="0.45">
      <c r="B47" s="1" t="s">
        <v>71</v>
      </c>
      <c r="C47" s="94"/>
      <c r="D47" s="94"/>
      <c r="E47" s="94"/>
      <c r="F47" s="94"/>
      <c r="G47" s="94"/>
      <c r="H47" s="94"/>
      <c r="I47" s="94"/>
      <c r="J47" s="94"/>
      <c r="K47" s="94"/>
      <c r="L47" s="94"/>
      <c r="M47" s="94"/>
    </row>
    <row r="48" spans="2:13" ht="14.4" customHeight="1" x14ac:dyDescent="0.45">
      <c r="B48" s="1" t="s">
        <v>72</v>
      </c>
      <c r="C48" s="94"/>
      <c r="D48" s="94"/>
      <c r="E48" s="94"/>
      <c r="F48" s="94"/>
      <c r="G48" s="94"/>
      <c r="H48" s="94"/>
      <c r="I48" s="94"/>
      <c r="J48" s="94"/>
      <c r="K48" s="94"/>
      <c r="L48" s="94"/>
      <c r="M48" s="94"/>
    </row>
  </sheetData>
  <mergeCells count="41">
    <mergeCell ref="K44:M44"/>
    <mergeCell ref="K41:M42"/>
    <mergeCell ref="E43:J43"/>
    <mergeCell ref="B25:B36"/>
    <mergeCell ref="C32:C33"/>
    <mergeCell ref="D32:D33"/>
    <mergeCell ref="E32:G33"/>
    <mergeCell ref="H32:J33"/>
    <mergeCell ref="K32:M33"/>
    <mergeCell ref="K43:M43"/>
    <mergeCell ref="B37:B44"/>
    <mergeCell ref="C41:C44"/>
    <mergeCell ref="D41:D44"/>
    <mergeCell ref="E41:G42"/>
    <mergeCell ref="H41:J42"/>
    <mergeCell ref="E44:J44"/>
    <mergeCell ref="C34:D36"/>
    <mergeCell ref="E34:J34"/>
    <mergeCell ref="K34:M34"/>
    <mergeCell ref="E35:J35"/>
    <mergeCell ref="B17:B24"/>
    <mergeCell ref="C23:C24"/>
    <mergeCell ref="D23:D24"/>
    <mergeCell ref="E23:G24"/>
    <mergeCell ref="H23:J24"/>
    <mergeCell ref="K23:M24"/>
    <mergeCell ref="K35:M35"/>
    <mergeCell ref="E36:J36"/>
    <mergeCell ref="K36:M36"/>
    <mergeCell ref="E15:M15"/>
    <mergeCell ref="B3:M3"/>
    <mergeCell ref="G5:M5"/>
    <mergeCell ref="G6:M6"/>
    <mergeCell ref="K8:L8"/>
    <mergeCell ref="K9:L9"/>
    <mergeCell ref="K10:L10"/>
    <mergeCell ref="K11:L11"/>
    <mergeCell ref="I13:J13"/>
    <mergeCell ref="L13:M13"/>
    <mergeCell ref="B14:J14"/>
    <mergeCell ref="K14:M14"/>
  </mergeCells>
  <phoneticPr fontId="2"/>
  <dataValidations count="2">
    <dataValidation type="list" allowBlank="1" showInputMessage="1" showErrorMessage="1" sqref="C16" xr:uid="{539ECC66-3F15-43AA-98EB-5DE1623DF0B7}">
      <formula1>"食糧費,学用品,生活必需品"</formula1>
    </dataValidation>
    <dataValidation type="list" allowBlank="1" showInputMessage="1" showErrorMessage="1" sqref="C17:C22" xr:uid="{0076BD6C-0683-46B7-BB6A-3925301A7598}">
      <formula1>"食料費"</formula1>
    </dataValidation>
  </dataValidations>
  <pageMargins left="0.7" right="0.7" top="0.75" bottom="0.75" header="0.3" footer="0.3"/>
  <pageSetup paperSize="9" scale="6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60D59B8-8515-425F-BDC6-C966F3B8F181}">
          <x14:formula1>
            <xm:f>Sheet1!$B$2:$B$15</xm:f>
          </x14:formula1>
          <xm:sqref>C25:C31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217A0-4ADD-4C98-BECA-70BDCB948531}">
  <sheetPr>
    <tabColor theme="9" tint="0.79998168889431442"/>
    <pageSetUpPr fitToPage="1"/>
  </sheetPr>
  <dimension ref="A1:I29"/>
  <sheetViews>
    <sheetView view="pageBreakPreview" zoomScaleNormal="100" zoomScaleSheetLayoutView="100" workbookViewId="0">
      <selection activeCell="J20" sqref="J20"/>
    </sheetView>
  </sheetViews>
  <sheetFormatPr defaultRowHeight="12.6" x14ac:dyDescent="0.45"/>
  <cols>
    <col min="1" max="1" width="4.8984375" style="1" customWidth="1"/>
    <col min="2" max="10" width="9.19921875" style="1" customWidth="1"/>
    <col min="11" max="11" width="11.59765625" style="1" customWidth="1"/>
    <col min="12" max="16384" width="8.796875" style="1"/>
  </cols>
  <sheetData>
    <row r="1" spans="2:9" x14ac:dyDescent="0.45">
      <c r="I1" s="8" t="s">
        <v>336</v>
      </c>
    </row>
    <row r="3" spans="2:9" x14ac:dyDescent="0.45">
      <c r="H3" s="1" t="s">
        <v>111</v>
      </c>
    </row>
    <row r="5" spans="2:9" x14ac:dyDescent="0.45">
      <c r="B5" s="1" t="s">
        <v>107</v>
      </c>
    </row>
    <row r="7" spans="2:9" x14ac:dyDescent="0.45">
      <c r="E7" s="1" t="s">
        <v>27</v>
      </c>
      <c r="I7" s="8"/>
    </row>
    <row r="8" spans="2:9" x14ac:dyDescent="0.45">
      <c r="E8" s="2" t="s">
        <v>108</v>
      </c>
    </row>
    <row r="9" spans="2:9" x14ac:dyDescent="0.45">
      <c r="E9" s="2"/>
    </row>
    <row r="10" spans="2:9" x14ac:dyDescent="0.45">
      <c r="E10" s="1" t="s">
        <v>28</v>
      </c>
      <c r="I10" s="8"/>
    </row>
    <row r="11" spans="2:9" x14ac:dyDescent="0.45">
      <c r="E11" s="1" t="s">
        <v>95</v>
      </c>
    </row>
    <row r="15" spans="2:9" x14ac:dyDescent="0.45">
      <c r="B15" s="149" t="s">
        <v>372</v>
      </c>
      <c r="C15" s="149"/>
      <c r="D15" s="149"/>
      <c r="E15" s="149"/>
      <c r="F15" s="149"/>
      <c r="G15" s="149"/>
      <c r="H15" s="149"/>
      <c r="I15" s="149"/>
    </row>
    <row r="19" spans="1:9" x14ac:dyDescent="0.45">
      <c r="B19" s="1" t="s">
        <v>373</v>
      </c>
    </row>
    <row r="20" spans="1:9" x14ac:dyDescent="0.45">
      <c r="A20" s="1" t="s">
        <v>337</v>
      </c>
    </row>
    <row r="22" spans="1:9" x14ac:dyDescent="0.45">
      <c r="B22" s="1" t="s">
        <v>110</v>
      </c>
      <c r="D22" s="8" t="s">
        <v>18</v>
      </c>
      <c r="E22" s="159"/>
      <c r="F22" s="159"/>
      <c r="G22" s="1" t="s">
        <v>1</v>
      </c>
    </row>
    <row r="23" spans="1:9" x14ac:dyDescent="0.45">
      <c r="B23" s="1" t="s">
        <v>109</v>
      </c>
      <c r="D23" s="8" t="s">
        <v>18</v>
      </c>
      <c r="E23" s="159"/>
      <c r="F23" s="159"/>
      <c r="G23" s="1" t="s">
        <v>1</v>
      </c>
    </row>
    <row r="24" spans="1:9" x14ac:dyDescent="0.45">
      <c r="B24" s="1" t="s">
        <v>106</v>
      </c>
    </row>
    <row r="25" spans="1:9" x14ac:dyDescent="0.45">
      <c r="B25" s="1" t="s">
        <v>184</v>
      </c>
      <c r="I25" s="8" t="s">
        <v>179</v>
      </c>
    </row>
    <row r="26" spans="1:9" x14ac:dyDescent="0.45">
      <c r="B26" s="1" t="s">
        <v>185</v>
      </c>
      <c r="I26" s="8" t="s">
        <v>222</v>
      </c>
    </row>
    <row r="27" spans="1:9" x14ac:dyDescent="0.45">
      <c r="B27" s="1" t="s">
        <v>204</v>
      </c>
    </row>
    <row r="28" spans="1:9" x14ac:dyDescent="0.45">
      <c r="C28" s="1" t="s">
        <v>311</v>
      </c>
      <c r="I28" s="8" t="s">
        <v>183</v>
      </c>
    </row>
    <row r="29" spans="1:9" x14ac:dyDescent="0.45">
      <c r="C29" s="1" t="s">
        <v>312</v>
      </c>
    </row>
  </sheetData>
  <mergeCells count="3">
    <mergeCell ref="E22:F22"/>
    <mergeCell ref="E23:F23"/>
    <mergeCell ref="B15:I15"/>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D5AD8-2745-4918-83A3-62F8CBBA8631}">
  <sheetPr>
    <pageSetUpPr fitToPage="1"/>
  </sheetPr>
  <dimension ref="B1:E40"/>
  <sheetViews>
    <sheetView view="pageBreakPreview" zoomScaleNormal="100" zoomScaleSheetLayoutView="100" workbookViewId="0">
      <selection activeCell="J20" sqref="J20"/>
    </sheetView>
  </sheetViews>
  <sheetFormatPr defaultRowHeight="12.6" x14ac:dyDescent="0.45"/>
  <cols>
    <col min="1" max="1" width="5.19921875" style="1" customWidth="1"/>
    <col min="2" max="2" width="33.19921875" style="1" customWidth="1"/>
    <col min="3" max="3" width="41.8984375" style="1" customWidth="1"/>
    <col min="4" max="4" width="15.796875" style="1" customWidth="1"/>
    <col min="5" max="16384" width="8.796875" style="1"/>
  </cols>
  <sheetData>
    <row r="1" spans="2:5" ht="18" x14ac:dyDescent="0.45">
      <c r="B1" s="186"/>
      <c r="C1" s="186"/>
      <c r="D1" s="8" t="s">
        <v>179</v>
      </c>
    </row>
    <row r="2" spans="2:5" ht="16.2" x14ac:dyDescent="0.45">
      <c r="B2" s="282" t="s">
        <v>120</v>
      </c>
      <c r="C2" s="282"/>
      <c r="D2" s="282"/>
    </row>
    <row r="3" spans="2:5" ht="16.2" x14ac:dyDescent="0.45">
      <c r="B3" s="283"/>
      <c r="C3" s="283"/>
      <c r="D3" s="283"/>
    </row>
    <row r="4" spans="2:5" x14ac:dyDescent="0.45">
      <c r="B4" s="109"/>
      <c r="C4" s="109"/>
      <c r="D4" s="284" t="s">
        <v>62</v>
      </c>
    </row>
    <row r="5" spans="2:5" ht="16.8" customHeight="1" x14ac:dyDescent="0.45">
      <c r="B5" s="110" t="s">
        <v>116</v>
      </c>
      <c r="C5" s="111" t="s">
        <v>316</v>
      </c>
      <c r="D5" s="120">
        <f>D38</f>
        <v>0</v>
      </c>
      <c r="E5" s="1" t="s">
        <v>282</v>
      </c>
    </row>
    <row r="6" spans="2:5" ht="16.8" customHeight="1" x14ac:dyDescent="0.45">
      <c r="B6" s="114" t="s">
        <v>117</v>
      </c>
      <c r="C6" s="111" t="s">
        <v>317</v>
      </c>
      <c r="D6" s="285">
        <v>0</v>
      </c>
      <c r="E6" s="1" t="s">
        <v>343</v>
      </c>
    </row>
    <row r="7" spans="2:5" ht="16.8" customHeight="1" x14ac:dyDescent="0.45">
      <c r="B7" s="110" t="s">
        <v>118</v>
      </c>
      <c r="C7" s="111" t="s">
        <v>318</v>
      </c>
      <c r="D7" s="115">
        <f>D5-D6</f>
        <v>0</v>
      </c>
      <c r="E7" s="1" t="s">
        <v>282</v>
      </c>
    </row>
    <row r="8" spans="2:5" ht="16.8" customHeight="1" x14ac:dyDescent="0.45">
      <c r="B8" s="113" t="s">
        <v>374</v>
      </c>
      <c r="C8" s="111" t="s">
        <v>319</v>
      </c>
      <c r="D8" s="116">
        <f>ROUNDDOWN(D7,-3)</f>
        <v>0</v>
      </c>
      <c r="E8" s="1" t="s">
        <v>282</v>
      </c>
    </row>
    <row r="9" spans="2:5" ht="16.8" customHeight="1" x14ac:dyDescent="0.45">
      <c r="B9" s="113" t="s">
        <v>313</v>
      </c>
      <c r="C9" s="111" t="s">
        <v>320</v>
      </c>
      <c r="D9" s="286"/>
    </row>
    <row r="10" spans="2:5" ht="16.8" customHeight="1" x14ac:dyDescent="0.45">
      <c r="B10" s="113" t="s">
        <v>314</v>
      </c>
      <c r="C10" s="111" t="s">
        <v>321</v>
      </c>
      <c r="D10" s="286"/>
    </row>
    <row r="11" spans="2:5" ht="16.8" customHeight="1" x14ac:dyDescent="0.45">
      <c r="B11" s="112" t="s">
        <v>315</v>
      </c>
      <c r="C11" s="111" t="s">
        <v>121</v>
      </c>
      <c r="D11" s="116">
        <f>D10-D8</f>
        <v>0</v>
      </c>
      <c r="E11" s="1" t="s">
        <v>282</v>
      </c>
    </row>
    <row r="12" spans="2:5" x14ac:dyDescent="0.45">
      <c r="B12" s="21"/>
    </row>
    <row r="13" spans="2:5" ht="13.2" thickBot="1" x14ac:dyDescent="0.5">
      <c r="B13" s="1" t="s">
        <v>119</v>
      </c>
      <c r="D13" s="8" t="s">
        <v>62</v>
      </c>
    </row>
    <row r="14" spans="2:5" ht="13.2" thickBot="1" x14ac:dyDescent="0.5">
      <c r="B14" s="287"/>
      <c r="C14" s="288" t="s">
        <v>2</v>
      </c>
      <c r="D14" s="289" t="s">
        <v>112</v>
      </c>
    </row>
    <row r="15" spans="2:5" ht="13.2" thickTop="1" x14ac:dyDescent="0.45">
      <c r="B15" s="290" t="s">
        <v>68</v>
      </c>
      <c r="C15" s="291"/>
      <c r="D15" s="292"/>
    </row>
    <row r="16" spans="2:5" x14ac:dyDescent="0.45">
      <c r="B16" s="293"/>
      <c r="C16" s="294"/>
      <c r="D16" s="295"/>
    </row>
    <row r="17" spans="2:4" x14ac:dyDescent="0.45">
      <c r="B17" s="293"/>
      <c r="C17" s="296"/>
      <c r="D17" s="295"/>
    </row>
    <row r="18" spans="2:4" x14ac:dyDescent="0.45">
      <c r="B18" s="293"/>
      <c r="C18" s="294"/>
      <c r="D18" s="295"/>
    </row>
    <row r="19" spans="2:4" ht="13.2" thickBot="1" x14ac:dyDescent="0.5">
      <c r="B19" s="293"/>
      <c r="C19" s="297"/>
      <c r="D19" s="295"/>
    </row>
    <row r="20" spans="2:4" ht="13.2" thickTop="1" x14ac:dyDescent="0.45">
      <c r="B20" s="293"/>
      <c r="C20" s="298" t="s">
        <v>6</v>
      </c>
      <c r="D20" s="299">
        <f>SUM(D15:D19)</f>
        <v>0</v>
      </c>
    </row>
    <row r="21" spans="2:4" ht="13.2" thickBot="1" x14ac:dyDescent="0.5">
      <c r="B21" s="300"/>
      <c r="C21" s="301"/>
      <c r="D21" s="302"/>
    </row>
    <row r="22" spans="2:4" ht="13.2" thickTop="1" x14ac:dyDescent="0.45">
      <c r="B22" s="303" t="s">
        <v>301</v>
      </c>
      <c r="C22" s="304"/>
      <c r="D22" s="292"/>
    </row>
    <row r="23" spans="2:4" x14ac:dyDescent="0.45">
      <c r="B23" s="303"/>
      <c r="C23" s="242"/>
      <c r="D23" s="295"/>
    </row>
    <row r="24" spans="2:4" x14ac:dyDescent="0.45">
      <c r="B24" s="303"/>
      <c r="C24" s="305"/>
      <c r="D24" s="295"/>
    </row>
    <row r="25" spans="2:4" x14ac:dyDescent="0.45">
      <c r="B25" s="303"/>
      <c r="C25" s="305"/>
      <c r="D25" s="295"/>
    </row>
    <row r="26" spans="2:4" x14ac:dyDescent="0.45">
      <c r="B26" s="303"/>
      <c r="C26" s="305"/>
      <c r="D26" s="295"/>
    </row>
    <row r="27" spans="2:4" x14ac:dyDescent="0.45">
      <c r="B27" s="303"/>
      <c r="C27" s="306"/>
      <c r="D27" s="295"/>
    </row>
    <row r="28" spans="2:4" x14ac:dyDescent="0.45">
      <c r="B28" s="303"/>
      <c r="C28" s="305"/>
      <c r="D28" s="307"/>
    </row>
    <row r="29" spans="2:4" x14ac:dyDescent="0.45">
      <c r="B29" s="303"/>
      <c r="C29" s="305"/>
      <c r="D29" s="295"/>
    </row>
    <row r="30" spans="2:4" x14ac:dyDescent="0.45">
      <c r="B30" s="303"/>
      <c r="C30" s="306"/>
      <c r="D30" s="295"/>
    </row>
    <row r="31" spans="2:4" ht="13.2" thickBot="1" x14ac:dyDescent="0.5">
      <c r="B31" s="303"/>
      <c r="C31" s="242"/>
      <c r="D31" s="307"/>
    </row>
    <row r="32" spans="2:4" ht="13.2" thickTop="1" x14ac:dyDescent="0.45">
      <c r="B32" s="303"/>
      <c r="C32" s="298" t="s">
        <v>6</v>
      </c>
      <c r="D32" s="299">
        <f>SUM(D22:D31)</f>
        <v>0</v>
      </c>
    </row>
    <row r="33" spans="2:4" ht="13.2" thickBot="1" x14ac:dyDescent="0.5">
      <c r="B33" s="303"/>
      <c r="C33" s="301"/>
      <c r="D33" s="302"/>
    </row>
    <row r="34" spans="2:4" ht="13.2" thickTop="1" x14ac:dyDescent="0.45">
      <c r="B34" s="308" t="s">
        <v>277</v>
      </c>
      <c r="C34" s="309"/>
      <c r="D34" s="292"/>
    </row>
    <row r="35" spans="2:4" ht="13.2" thickBot="1" x14ac:dyDescent="0.5">
      <c r="B35" s="310"/>
      <c r="C35" s="117"/>
      <c r="D35" s="295"/>
    </row>
    <row r="36" spans="2:4" ht="13.2" thickTop="1" x14ac:dyDescent="0.45">
      <c r="B36" s="310"/>
      <c r="C36" s="311" t="s">
        <v>6</v>
      </c>
      <c r="D36" s="299">
        <f>SUM(D34:D35)</f>
        <v>0</v>
      </c>
    </row>
    <row r="37" spans="2:4" ht="13.2" thickBot="1" x14ac:dyDescent="0.5">
      <c r="B37" s="312"/>
      <c r="C37" s="313"/>
      <c r="D37" s="302"/>
    </row>
    <row r="38" spans="2:4" ht="26.4" customHeight="1" thickTop="1" thickBot="1" x14ac:dyDescent="0.5">
      <c r="B38" s="314" t="s">
        <v>113</v>
      </c>
      <c r="C38" s="315"/>
      <c r="D38" s="316">
        <f>D20+D32+D36</f>
        <v>0</v>
      </c>
    </row>
    <row r="39" spans="2:4" x14ac:dyDescent="0.45">
      <c r="B39" s="1" t="s">
        <v>114</v>
      </c>
    </row>
    <row r="40" spans="2:4" x14ac:dyDescent="0.45">
      <c r="B40" s="1" t="s">
        <v>115</v>
      </c>
      <c r="C40" s="94"/>
      <c r="D40" s="94"/>
    </row>
  </sheetData>
  <mergeCells count="11">
    <mergeCell ref="B38:C38"/>
    <mergeCell ref="B2:D2"/>
    <mergeCell ref="B15:B21"/>
    <mergeCell ref="C20:C21"/>
    <mergeCell ref="D20:D21"/>
    <mergeCell ref="B22:B33"/>
    <mergeCell ref="C32:C33"/>
    <mergeCell ref="D32:D33"/>
    <mergeCell ref="B34:B37"/>
    <mergeCell ref="C36:C37"/>
    <mergeCell ref="D36:D37"/>
  </mergeCells>
  <phoneticPr fontId="2"/>
  <dataValidations count="3">
    <dataValidation type="list" allowBlank="1" showInputMessage="1" showErrorMessage="1" sqref="C32:C33" xr:uid="{C565A039-6456-4420-8952-7958B5B88A25}">
      <formula1>"賃金,諸謝金,旅費,消耗品費,燃料費,印刷製本費,光熱水費,会議費,雑役務費,通信運搬費,保険料,委託費,借料及び損料,備品購入費"</formula1>
    </dataValidation>
    <dataValidation type="list" allowBlank="1" showInputMessage="1" showErrorMessage="1" sqref="C20:C21" xr:uid="{DA88A80B-C355-47E5-898F-E3E1E361848E}">
      <formula1>"食糧費,学用品,生活必需品"</formula1>
    </dataValidation>
    <dataValidation type="list" allowBlank="1" showInputMessage="1" showErrorMessage="1" sqref="C15:C19" xr:uid="{368CFA58-E75A-4B20-AD91-E018BF27BBC8}">
      <formula1>"食料費"</formula1>
    </dataValidation>
  </dataValidations>
  <pageMargins left="0.7" right="0.7" top="0.75" bottom="0.75" header="0.3" footer="0.3"/>
  <pageSetup paperSize="9" scale="6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34B7577-1C6A-4356-957A-6B330039CB62}">
          <x14:formula1>
            <xm:f>Sheet1!$B$2:$B$15</xm:f>
          </x14:formula1>
          <xm:sqref>C22:C31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A6FB8-7E2B-4E76-9082-30073E945F41}">
  <sheetPr>
    <pageSetUpPr fitToPage="1"/>
  </sheetPr>
  <dimension ref="B1:C43"/>
  <sheetViews>
    <sheetView view="pageBreakPreview" zoomScaleNormal="100" zoomScaleSheetLayoutView="100" workbookViewId="0">
      <selection activeCell="J20" sqref="J20"/>
    </sheetView>
  </sheetViews>
  <sheetFormatPr defaultRowHeight="12.6" x14ac:dyDescent="0.45"/>
  <cols>
    <col min="1" max="1" width="3" style="1" customWidth="1"/>
    <col min="2" max="2" width="20.8984375" style="1" customWidth="1"/>
    <col min="3" max="3" width="57.19921875" style="1" customWidth="1"/>
    <col min="4" max="16384" width="8.796875" style="1"/>
  </cols>
  <sheetData>
    <row r="1" spans="2:3" x14ac:dyDescent="0.45">
      <c r="C1" s="8" t="s">
        <v>222</v>
      </c>
    </row>
    <row r="2" spans="2:3" x14ac:dyDescent="0.45">
      <c r="B2" s="27"/>
      <c r="C2" s="28"/>
    </row>
    <row r="3" spans="2:3" ht="16.2" x14ac:dyDescent="0.45">
      <c r="B3" s="152" t="s">
        <v>122</v>
      </c>
      <c r="C3" s="152"/>
    </row>
    <row r="4" spans="2:3" x14ac:dyDescent="0.45">
      <c r="B4" s="29" t="s">
        <v>134</v>
      </c>
      <c r="C4" s="3"/>
    </row>
    <row r="5" spans="2:3" x14ac:dyDescent="0.45">
      <c r="B5" s="29" t="s">
        <v>123</v>
      </c>
      <c r="C5" s="3"/>
    </row>
    <row r="6" spans="2:3" x14ac:dyDescent="0.45">
      <c r="B6" s="27"/>
      <c r="C6" s="27"/>
    </row>
    <row r="7" spans="2:3" x14ac:dyDescent="0.45">
      <c r="B7" s="30" t="s">
        <v>328</v>
      </c>
      <c r="C7" s="124">
        <f>C18+C28+C38</f>
        <v>0</v>
      </c>
    </row>
    <row r="8" spans="2:3" x14ac:dyDescent="0.45">
      <c r="B8" s="30" t="s">
        <v>225</v>
      </c>
      <c r="C8" s="48">
        <f>C19+C29+C39</f>
        <v>0</v>
      </c>
    </row>
    <row r="9" spans="2:3" x14ac:dyDescent="0.45">
      <c r="B9" s="30" t="s">
        <v>124</v>
      </c>
      <c r="C9" s="49">
        <f>C16+C26+C36</f>
        <v>0</v>
      </c>
    </row>
    <row r="10" spans="2:3" x14ac:dyDescent="0.45">
      <c r="B10" s="30" t="s">
        <v>125</v>
      </c>
      <c r="C10" s="50">
        <f>C17+C27+C37</f>
        <v>0</v>
      </c>
    </row>
    <row r="11" spans="2:3" x14ac:dyDescent="0.45">
      <c r="B11" s="27"/>
      <c r="C11" s="27"/>
    </row>
    <row r="12" spans="2:3" ht="27" customHeight="1" thickBot="1" x14ac:dyDescent="0.5">
      <c r="B12" s="31" t="s">
        <v>126</v>
      </c>
      <c r="C12" s="27"/>
    </row>
    <row r="13" spans="2:3" ht="24.6" thickTop="1" x14ac:dyDescent="0.45">
      <c r="B13" s="32" t="s">
        <v>127</v>
      </c>
      <c r="C13" s="33"/>
    </row>
    <row r="14" spans="2:3" x14ac:dyDescent="0.45">
      <c r="B14" s="34" t="s">
        <v>128</v>
      </c>
      <c r="C14" s="35"/>
    </row>
    <row r="15" spans="2:3" x14ac:dyDescent="0.45">
      <c r="B15" s="34" t="s">
        <v>129</v>
      </c>
      <c r="C15" s="35"/>
    </row>
    <row r="16" spans="2:3" x14ac:dyDescent="0.45">
      <c r="B16" s="34" t="s">
        <v>130</v>
      </c>
      <c r="C16" s="38"/>
    </row>
    <row r="17" spans="2:3" x14ac:dyDescent="0.45">
      <c r="B17" s="34" t="s">
        <v>131</v>
      </c>
      <c r="C17" s="39"/>
    </row>
    <row r="18" spans="2:3" x14ac:dyDescent="0.45">
      <c r="B18" s="34" t="s">
        <v>329</v>
      </c>
      <c r="C18" s="36"/>
    </row>
    <row r="19" spans="2:3" x14ac:dyDescent="0.45">
      <c r="B19" s="34" t="s">
        <v>133</v>
      </c>
      <c r="C19" s="37"/>
    </row>
    <row r="20" spans="2:3" ht="27" customHeight="1" x14ac:dyDescent="0.45">
      <c r="B20" s="40" t="s">
        <v>132</v>
      </c>
      <c r="C20" s="41"/>
    </row>
    <row r="21" spans="2:3" ht="36.6" thickBot="1" x14ac:dyDescent="0.5">
      <c r="B21" s="317" t="s">
        <v>280</v>
      </c>
      <c r="C21" s="42" t="s">
        <v>302</v>
      </c>
    </row>
    <row r="22" spans="2:3" s="47" customFormat="1" ht="13.8" thickTop="1" thickBot="1" x14ac:dyDescent="0.5">
      <c r="B22" s="45"/>
      <c r="C22" s="46"/>
    </row>
    <row r="23" spans="2:3" ht="24.6" thickTop="1" x14ac:dyDescent="0.45">
      <c r="B23" s="32" t="s">
        <v>127</v>
      </c>
      <c r="C23" s="33"/>
    </row>
    <row r="24" spans="2:3" x14ac:dyDescent="0.45">
      <c r="B24" s="34" t="s">
        <v>128</v>
      </c>
      <c r="C24" s="35"/>
    </row>
    <row r="25" spans="2:3" x14ac:dyDescent="0.45">
      <c r="B25" s="34" t="s">
        <v>129</v>
      </c>
      <c r="C25" s="35"/>
    </row>
    <row r="26" spans="2:3" x14ac:dyDescent="0.45">
      <c r="B26" s="34" t="s">
        <v>130</v>
      </c>
      <c r="C26" s="38"/>
    </row>
    <row r="27" spans="2:3" x14ac:dyDescent="0.45">
      <c r="B27" s="34" t="s">
        <v>131</v>
      </c>
      <c r="C27" s="39"/>
    </row>
    <row r="28" spans="2:3" x14ac:dyDescent="0.45">
      <c r="B28" s="34" t="s">
        <v>329</v>
      </c>
      <c r="C28" s="36"/>
    </row>
    <row r="29" spans="2:3" x14ac:dyDescent="0.45">
      <c r="B29" s="34" t="s">
        <v>133</v>
      </c>
      <c r="C29" s="37"/>
    </row>
    <row r="30" spans="2:3" x14ac:dyDescent="0.45">
      <c r="B30" s="40" t="s">
        <v>132</v>
      </c>
      <c r="C30" s="43"/>
    </row>
    <row r="31" spans="2:3" ht="36.6" thickBot="1" x14ac:dyDescent="0.5">
      <c r="B31" s="317" t="s">
        <v>280</v>
      </c>
      <c r="C31" s="42" t="s">
        <v>302</v>
      </c>
    </row>
    <row r="32" spans="2:3" s="47" customFormat="1" ht="13.8" thickTop="1" thickBot="1" x14ac:dyDescent="0.5">
      <c r="B32" s="45"/>
      <c r="C32" s="46"/>
    </row>
    <row r="33" spans="2:3" ht="24.6" thickTop="1" x14ac:dyDescent="0.45">
      <c r="B33" s="32" t="s">
        <v>127</v>
      </c>
      <c r="C33" s="44"/>
    </row>
    <row r="34" spans="2:3" x14ac:dyDescent="0.45">
      <c r="B34" s="34" t="s">
        <v>128</v>
      </c>
      <c r="C34" s="36"/>
    </row>
    <row r="35" spans="2:3" x14ac:dyDescent="0.45">
      <c r="B35" s="34" t="s">
        <v>129</v>
      </c>
      <c r="C35" s="38"/>
    </row>
    <row r="36" spans="2:3" x14ac:dyDescent="0.45">
      <c r="B36" s="34" t="s">
        <v>130</v>
      </c>
      <c r="C36" s="38"/>
    </row>
    <row r="37" spans="2:3" x14ac:dyDescent="0.45">
      <c r="B37" s="34" t="s">
        <v>131</v>
      </c>
      <c r="C37" s="39"/>
    </row>
    <row r="38" spans="2:3" x14ac:dyDescent="0.45">
      <c r="B38" s="34" t="s">
        <v>329</v>
      </c>
      <c r="C38" s="36"/>
    </row>
    <row r="39" spans="2:3" x14ac:dyDescent="0.45">
      <c r="B39" s="34" t="s">
        <v>133</v>
      </c>
      <c r="C39" s="37"/>
    </row>
    <row r="40" spans="2:3" x14ac:dyDescent="0.45">
      <c r="B40" s="40" t="s">
        <v>132</v>
      </c>
      <c r="C40" s="41"/>
    </row>
    <row r="41" spans="2:3" ht="36.6" thickBot="1" x14ac:dyDescent="0.5">
      <c r="B41" s="317" t="s">
        <v>280</v>
      </c>
      <c r="C41" s="42" t="s">
        <v>302</v>
      </c>
    </row>
    <row r="42" spans="2:3" s="47" customFormat="1" ht="13.2" thickTop="1" x14ac:dyDescent="0.45">
      <c r="B42" s="45"/>
      <c r="C42" s="46"/>
    </row>
    <row r="43" spans="2:3" x14ac:dyDescent="0.45">
      <c r="B43" s="27"/>
      <c r="C43" s="28"/>
    </row>
  </sheetData>
  <mergeCells count="1">
    <mergeCell ref="B3:C3"/>
  </mergeCells>
  <phoneticPr fontId="2"/>
  <pageMargins left="0.7" right="0.7" top="0.75" bottom="0.75" header="0.3" footer="0.3"/>
  <pageSetup paperSize="9" scale="9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E029D-6898-4CE9-B681-73EE809421A0}">
  <dimension ref="B1:C14"/>
  <sheetViews>
    <sheetView view="pageBreakPreview" zoomScale="60" zoomScaleNormal="100" workbookViewId="0">
      <selection activeCell="J20" sqref="J20"/>
    </sheetView>
  </sheetViews>
  <sheetFormatPr defaultRowHeight="12.6" x14ac:dyDescent="0.45"/>
  <cols>
    <col min="1" max="1" width="3" style="1" customWidth="1"/>
    <col min="2" max="2" width="20.8984375" style="1" customWidth="1"/>
    <col min="3" max="3" width="57.19921875" style="1" customWidth="1"/>
    <col min="4" max="16384" width="8.796875" style="1"/>
  </cols>
  <sheetData>
    <row r="1" spans="2:3" x14ac:dyDescent="0.45">
      <c r="C1" s="8" t="s">
        <v>183</v>
      </c>
    </row>
    <row r="2" spans="2:3" x14ac:dyDescent="0.45">
      <c r="B2" s="27"/>
      <c r="C2" s="28"/>
    </row>
    <row r="3" spans="2:3" ht="16.2" x14ac:dyDescent="0.45">
      <c r="B3" s="153" t="s">
        <v>323</v>
      </c>
      <c r="C3" s="153"/>
    </row>
    <row r="5" spans="2:3" x14ac:dyDescent="0.45">
      <c r="B5" s="154" t="s">
        <v>347</v>
      </c>
      <c r="C5" s="155"/>
    </row>
    <row r="6" spans="2:3" x14ac:dyDescent="0.45">
      <c r="B6" s="156" t="s">
        <v>399</v>
      </c>
      <c r="C6" s="157"/>
    </row>
    <row r="8" spans="2:3" x14ac:dyDescent="0.45">
      <c r="B8" s="29" t="s">
        <v>134</v>
      </c>
      <c r="C8" s="139"/>
    </row>
    <row r="9" spans="2:3" x14ac:dyDescent="0.45">
      <c r="B9" s="121" t="s">
        <v>123</v>
      </c>
      <c r="C9" s="147"/>
    </row>
    <row r="10" spans="2:3" x14ac:dyDescent="0.45">
      <c r="B10" s="122" t="s">
        <v>324</v>
      </c>
      <c r="C10" s="123"/>
    </row>
    <row r="11" spans="2:3" ht="120" customHeight="1" x14ac:dyDescent="0.45">
      <c r="B11" s="30" t="s">
        <v>400</v>
      </c>
      <c r="C11" s="124"/>
    </row>
    <row r="12" spans="2:3" ht="120" customHeight="1" x14ac:dyDescent="0.45">
      <c r="B12" s="30" t="s">
        <v>401</v>
      </c>
      <c r="C12" s="48"/>
    </row>
    <row r="13" spans="2:3" ht="120" customHeight="1" x14ac:dyDescent="0.45">
      <c r="B13" s="30" t="s">
        <v>327</v>
      </c>
      <c r="C13" s="124" t="s">
        <v>325</v>
      </c>
    </row>
    <row r="14" spans="2:3" ht="120" customHeight="1" x14ac:dyDescent="0.45">
      <c r="B14" s="30" t="s">
        <v>326</v>
      </c>
      <c r="C14" s="49"/>
    </row>
  </sheetData>
  <mergeCells count="3">
    <mergeCell ref="B3:C3"/>
    <mergeCell ref="B5:C5"/>
    <mergeCell ref="B6:C6"/>
  </mergeCells>
  <phoneticPr fontId="2"/>
  <pageMargins left="0.7" right="0.7" top="0.75" bottom="0.75" header="0.3" footer="0.3"/>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9D5C-B1C0-44AD-80C8-1A4685F47F73}">
  <sheetPr>
    <tabColor theme="9" tint="0.79998168889431442"/>
  </sheetPr>
  <dimension ref="B1:I43"/>
  <sheetViews>
    <sheetView view="pageBreakPreview" topLeftCell="A4" zoomScale="130" zoomScaleNormal="100" zoomScaleSheetLayoutView="130" workbookViewId="0">
      <selection activeCell="J20" sqref="J20"/>
    </sheetView>
  </sheetViews>
  <sheetFormatPr defaultRowHeight="12.6" x14ac:dyDescent="0.45"/>
  <cols>
    <col min="1" max="1" width="4.8984375" style="1" customWidth="1"/>
    <col min="2" max="8" width="9.19921875" style="1" customWidth="1"/>
    <col min="9" max="9" width="9.8984375" style="1" customWidth="1"/>
    <col min="10" max="10" width="9.19921875" style="1" customWidth="1"/>
    <col min="11" max="11" width="11.59765625" style="1" customWidth="1"/>
    <col min="12" max="16384" width="8.796875" style="1"/>
  </cols>
  <sheetData>
    <row r="1" spans="2:9" x14ac:dyDescent="0.45">
      <c r="I1" s="8" t="s">
        <v>338</v>
      </c>
    </row>
    <row r="3" spans="2:9" x14ac:dyDescent="0.45">
      <c r="H3" s="1" t="s">
        <v>111</v>
      </c>
    </row>
    <row r="5" spans="2:9" x14ac:dyDescent="0.45">
      <c r="B5" s="1" t="s">
        <v>107</v>
      </c>
    </row>
    <row r="7" spans="2:9" x14ac:dyDescent="0.45">
      <c r="E7" s="1" t="s">
        <v>27</v>
      </c>
      <c r="I7" s="8"/>
    </row>
    <row r="8" spans="2:9" x14ac:dyDescent="0.45">
      <c r="E8" s="2" t="s">
        <v>108</v>
      </c>
    </row>
    <row r="9" spans="2:9" x14ac:dyDescent="0.45">
      <c r="E9" s="2"/>
    </row>
    <row r="10" spans="2:9" x14ac:dyDescent="0.45">
      <c r="E10" s="1" t="s">
        <v>28</v>
      </c>
      <c r="I10" s="8"/>
    </row>
    <row r="11" spans="2:9" x14ac:dyDescent="0.45">
      <c r="E11" s="1" t="s">
        <v>95</v>
      </c>
    </row>
    <row r="15" spans="2:9" x14ac:dyDescent="0.45">
      <c r="B15" s="149" t="s">
        <v>375</v>
      </c>
      <c r="C15" s="149"/>
      <c r="D15" s="149"/>
      <c r="E15" s="149"/>
      <c r="F15" s="149"/>
      <c r="G15" s="149"/>
      <c r="H15" s="149"/>
      <c r="I15" s="149"/>
    </row>
    <row r="19" spans="2:9" x14ac:dyDescent="0.45">
      <c r="B19" s="1" t="s">
        <v>376</v>
      </c>
    </row>
    <row r="20" spans="2:9" x14ac:dyDescent="0.45">
      <c r="B20" s="1" t="s">
        <v>377</v>
      </c>
    </row>
    <row r="21" spans="2:9" x14ac:dyDescent="0.45">
      <c r="B21" s="1" t="s">
        <v>339</v>
      </c>
    </row>
    <row r="23" spans="2:9" x14ac:dyDescent="0.45">
      <c r="B23" s="149" t="s">
        <v>44</v>
      </c>
      <c r="C23" s="149"/>
      <c r="D23" s="149"/>
      <c r="E23" s="149"/>
      <c r="F23" s="149"/>
      <c r="G23" s="149"/>
      <c r="H23" s="149"/>
      <c r="I23" s="149"/>
    </row>
    <row r="24" spans="2:9" x14ac:dyDescent="0.45">
      <c r="B24" s="158" t="s">
        <v>191</v>
      </c>
      <c r="C24" s="158"/>
      <c r="D24" s="8" t="s">
        <v>18</v>
      </c>
      <c r="E24" s="149"/>
      <c r="F24" s="149"/>
      <c r="G24" s="1" t="s">
        <v>1</v>
      </c>
      <c r="H24" s="1" t="s">
        <v>189</v>
      </c>
    </row>
    <row r="25" spans="2:9" x14ac:dyDescent="0.45">
      <c r="D25" s="8"/>
      <c r="E25" s="21"/>
      <c r="F25" s="21"/>
    </row>
    <row r="26" spans="2:9" x14ac:dyDescent="0.45">
      <c r="B26" s="1" t="s">
        <v>194</v>
      </c>
      <c r="D26" s="8"/>
      <c r="E26" s="21"/>
      <c r="F26" s="21"/>
    </row>
    <row r="27" spans="2:9" x14ac:dyDescent="0.45">
      <c r="B27" s="158" t="s">
        <v>192</v>
      </c>
      <c r="C27" s="158"/>
      <c r="D27" s="8" t="s">
        <v>18</v>
      </c>
      <c r="E27" s="149"/>
      <c r="F27" s="149"/>
      <c r="G27" s="1" t="s">
        <v>1</v>
      </c>
      <c r="H27" s="1" t="s">
        <v>190</v>
      </c>
    </row>
    <row r="28" spans="2:9" x14ac:dyDescent="0.45">
      <c r="B28" s="93"/>
      <c r="C28" s="93"/>
      <c r="D28" s="8"/>
      <c r="E28" s="21"/>
      <c r="F28" s="21"/>
    </row>
    <row r="29" spans="2:9" x14ac:dyDescent="0.45">
      <c r="B29" s="158" t="s">
        <v>196</v>
      </c>
      <c r="C29" s="158"/>
      <c r="D29" s="8" t="s">
        <v>18</v>
      </c>
      <c r="E29" s="149"/>
      <c r="F29" s="149"/>
      <c r="G29" s="1" t="s">
        <v>1</v>
      </c>
      <c r="H29" s="1" t="s">
        <v>195</v>
      </c>
    </row>
    <row r="30" spans="2:9" x14ac:dyDescent="0.45">
      <c r="B30" s="93"/>
      <c r="C30" s="93"/>
      <c r="D30" s="8"/>
      <c r="E30" s="21"/>
      <c r="F30" s="21"/>
    </row>
    <row r="31" spans="2:9" x14ac:dyDescent="0.45">
      <c r="B31" s="158" t="s">
        <v>193</v>
      </c>
      <c r="C31" s="158"/>
      <c r="D31" s="8" t="s">
        <v>18</v>
      </c>
      <c r="E31" s="149"/>
      <c r="F31" s="149"/>
      <c r="G31" s="1" t="s">
        <v>1</v>
      </c>
      <c r="H31" s="1" t="s">
        <v>198</v>
      </c>
    </row>
    <row r="32" spans="2:9" x14ac:dyDescent="0.45">
      <c r="B32" s="93"/>
      <c r="C32" s="93"/>
      <c r="D32" s="8"/>
      <c r="E32" s="21"/>
      <c r="F32" s="21"/>
    </row>
    <row r="33" spans="2:8" x14ac:dyDescent="0.45">
      <c r="B33" s="158" t="s">
        <v>197</v>
      </c>
      <c r="C33" s="158"/>
      <c r="D33" s="8" t="s">
        <v>18</v>
      </c>
      <c r="E33" s="149"/>
      <c r="F33" s="149"/>
      <c r="G33" s="1" t="s">
        <v>1</v>
      </c>
      <c r="H33" s="1" t="s">
        <v>199</v>
      </c>
    </row>
    <row r="37" spans="2:8" x14ac:dyDescent="0.45">
      <c r="B37" s="1" t="s">
        <v>200</v>
      </c>
    </row>
    <row r="39" spans="2:8" x14ac:dyDescent="0.45">
      <c r="B39" s="1" t="s">
        <v>201</v>
      </c>
    </row>
    <row r="41" spans="2:8" x14ac:dyDescent="0.45">
      <c r="B41" s="1" t="s">
        <v>202</v>
      </c>
    </row>
    <row r="43" spans="2:8" x14ac:dyDescent="0.45">
      <c r="B43" s="1" t="s">
        <v>203</v>
      </c>
    </row>
  </sheetData>
  <mergeCells count="12">
    <mergeCell ref="B15:I15"/>
    <mergeCell ref="B23:I23"/>
    <mergeCell ref="B24:C24"/>
    <mergeCell ref="E24:F24"/>
    <mergeCell ref="B27:C27"/>
    <mergeCell ref="E27:F27"/>
    <mergeCell ref="B29:C29"/>
    <mergeCell ref="E29:F29"/>
    <mergeCell ref="B31:C31"/>
    <mergeCell ref="E31:F31"/>
    <mergeCell ref="B33:C33"/>
    <mergeCell ref="E33:F33"/>
  </mergeCells>
  <phoneticPr fontId="2"/>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C8A0-0294-4BDE-834E-E8FB27015D6A}">
  <sheetPr>
    <tabColor theme="9" tint="0.79998168889431442"/>
  </sheetPr>
  <dimension ref="B1:I43"/>
  <sheetViews>
    <sheetView view="pageBreakPreview" topLeftCell="A13" zoomScale="130" zoomScaleNormal="100" zoomScaleSheetLayoutView="130" workbookViewId="0">
      <selection activeCell="J20" sqref="J20"/>
    </sheetView>
  </sheetViews>
  <sheetFormatPr defaultRowHeight="12.6" x14ac:dyDescent="0.45"/>
  <cols>
    <col min="1" max="1" width="4.8984375" style="1" customWidth="1"/>
    <col min="2" max="8" width="9.19921875" style="1" customWidth="1"/>
    <col min="9" max="9" width="9.8984375" style="1" customWidth="1"/>
    <col min="10" max="10" width="9.19921875" style="1" customWidth="1"/>
    <col min="11" max="11" width="11.59765625" style="1" customWidth="1"/>
    <col min="12" max="16384" width="8.796875" style="1"/>
  </cols>
  <sheetData>
    <row r="1" spans="2:9" x14ac:dyDescent="0.45">
      <c r="I1" s="8" t="s">
        <v>340</v>
      </c>
    </row>
    <row r="3" spans="2:9" x14ac:dyDescent="0.45">
      <c r="H3" s="1" t="s">
        <v>111</v>
      </c>
    </row>
    <row r="5" spans="2:9" x14ac:dyDescent="0.45">
      <c r="B5" s="1" t="s">
        <v>107</v>
      </c>
    </row>
    <row r="7" spans="2:9" x14ac:dyDescent="0.45">
      <c r="E7" s="1" t="s">
        <v>27</v>
      </c>
      <c r="I7" s="8"/>
    </row>
    <row r="8" spans="2:9" x14ac:dyDescent="0.45">
      <c r="E8" s="2" t="s">
        <v>108</v>
      </c>
    </row>
    <row r="9" spans="2:9" x14ac:dyDescent="0.45">
      <c r="E9" s="2"/>
    </row>
    <row r="10" spans="2:9" x14ac:dyDescent="0.45">
      <c r="E10" s="1" t="s">
        <v>28</v>
      </c>
      <c r="I10" s="8"/>
    </row>
    <row r="11" spans="2:9" x14ac:dyDescent="0.45">
      <c r="E11" s="1" t="s">
        <v>95</v>
      </c>
    </row>
    <row r="15" spans="2:9" x14ac:dyDescent="0.45">
      <c r="B15" s="149" t="s">
        <v>375</v>
      </c>
      <c r="C15" s="149"/>
      <c r="D15" s="149"/>
      <c r="E15" s="149"/>
      <c r="F15" s="149"/>
      <c r="G15" s="149"/>
      <c r="H15" s="149"/>
      <c r="I15" s="149"/>
    </row>
    <row r="19" spans="2:9" x14ac:dyDescent="0.45">
      <c r="B19" s="1" t="s">
        <v>378</v>
      </c>
    </row>
    <row r="20" spans="2:9" x14ac:dyDescent="0.45">
      <c r="B20" s="1" t="s">
        <v>379</v>
      </c>
    </row>
    <row r="21" spans="2:9" x14ac:dyDescent="0.45">
      <c r="B21" s="1" t="s">
        <v>279</v>
      </c>
    </row>
    <row r="23" spans="2:9" x14ac:dyDescent="0.45">
      <c r="B23" s="149" t="s">
        <v>44</v>
      </c>
      <c r="C23" s="149"/>
      <c r="D23" s="149"/>
      <c r="E23" s="149"/>
      <c r="F23" s="149"/>
      <c r="G23" s="149"/>
      <c r="H23" s="149"/>
      <c r="I23" s="149"/>
    </row>
    <row r="24" spans="2:9" x14ac:dyDescent="0.45">
      <c r="B24" s="158" t="s">
        <v>191</v>
      </c>
      <c r="C24" s="158"/>
      <c r="D24" s="8" t="s">
        <v>18</v>
      </c>
      <c r="E24" s="149"/>
      <c r="F24" s="149"/>
      <c r="G24" s="1" t="s">
        <v>1</v>
      </c>
      <c r="H24" s="1" t="s">
        <v>189</v>
      </c>
    </row>
    <row r="25" spans="2:9" x14ac:dyDescent="0.45">
      <c r="D25" s="8"/>
      <c r="E25" s="21"/>
      <c r="F25" s="21"/>
    </row>
    <row r="26" spans="2:9" x14ac:dyDescent="0.45">
      <c r="B26" s="1" t="s">
        <v>194</v>
      </c>
      <c r="D26" s="8"/>
      <c r="E26" s="21"/>
      <c r="F26" s="21"/>
    </row>
    <row r="27" spans="2:9" x14ac:dyDescent="0.45">
      <c r="B27" s="158" t="s">
        <v>192</v>
      </c>
      <c r="C27" s="158"/>
      <c r="D27" s="8" t="s">
        <v>18</v>
      </c>
      <c r="E27" s="149"/>
      <c r="F27" s="149"/>
      <c r="G27" s="1" t="s">
        <v>1</v>
      </c>
      <c r="H27" s="1" t="s">
        <v>190</v>
      </c>
    </row>
    <row r="28" spans="2:9" x14ac:dyDescent="0.45">
      <c r="B28" s="93"/>
      <c r="C28" s="93"/>
      <c r="D28" s="8"/>
      <c r="E28" s="21"/>
      <c r="F28" s="21"/>
    </row>
    <row r="29" spans="2:9" x14ac:dyDescent="0.45">
      <c r="B29" s="158" t="s">
        <v>196</v>
      </c>
      <c r="C29" s="158"/>
      <c r="D29" s="8" t="s">
        <v>18</v>
      </c>
      <c r="E29" s="149"/>
      <c r="F29" s="149"/>
      <c r="G29" s="1" t="s">
        <v>1</v>
      </c>
      <c r="H29" s="1" t="s">
        <v>195</v>
      </c>
    </row>
    <row r="30" spans="2:9" x14ac:dyDescent="0.45">
      <c r="B30" s="93"/>
      <c r="C30" s="93"/>
      <c r="D30" s="8"/>
      <c r="E30" s="21"/>
      <c r="F30" s="21"/>
    </row>
    <row r="31" spans="2:9" x14ac:dyDescent="0.45">
      <c r="B31" s="158" t="s">
        <v>193</v>
      </c>
      <c r="C31" s="158"/>
      <c r="D31" s="8" t="s">
        <v>18</v>
      </c>
      <c r="E31" s="149"/>
      <c r="F31" s="149"/>
      <c r="G31" s="1" t="s">
        <v>1</v>
      </c>
      <c r="H31" s="1" t="s">
        <v>198</v>
      </c>
    </row>
    <row r="32" spans="2:9" x14ac:dyDescent="0.45">
      <c r="B32" s="93"/>
      <c r="C32" s="93"/>
      <c r="D32" s="8"/>
      <c r="E32" s="21"/>
      <c r="F32" s="21"/>
    </row>
    <row r="33" spans="2:8" x14ac:dyDescent="0.45">
      <c r="B33" s="158" t="s">
        <v>197</v>
      </c>
      <c r="C33" s="158"/>
      <c r="D33" s="8" t="s">
        <v>18</v>
      </c>
      <c r="E33" s="149"/>
      <c r="F33" s="149"/>
      <c r="G33" s="1" t="s">
        <v>1</v>
      </c>
      <c r="H33" s="1" t="s">
        <v>199</v>
      </c>
    </row>
    <row r="37" spans="2:8" x14ac:dyDescent="0.45">
      <c r="B37" s="1" t="s">
        <v>200</v>
      </c>
    </row>
    <row r="39" spans="2:8" x14ac:dyDescent="0.45">
      <c r="B39" s="1" t="s">
        <v>201</v>
      </c>
    </row>
    <row r="41" spans="2:8" x14ac:dyDescent="0.45">
      <c r="B41" s="1" t="s">
        <v>202</v>
      </c>
    </row>
    <row r="43" spans="2:8" x14ac:dyDescent="0.45">
      <c r="B43" s="1" t="s">
        <v>203</v>
      </c>
    </row>
  </sheetData>
  <mergeCells count="12">
    <mergeCell ref="E33:F33"/>
    <mergeCell ref="B24:C24"/>
    <mergeCell ref="B33:C33"/>
    <mergeCell ref="B31:C31"/>
    <mergeCell ref="B29:C29"/>
    <mergeCell ref="B27:C27"/>
    <mergeCell ref="E31:F31"/>
    <mergeCell ref="B15:I15"/>
    <mergeCell ref="E24:F24"/>
    <mergeCell ref="E27:F27"/>
    <mergeCell ref="B23:I23"/>
    <mergeCell ref="E29:F29"/>
  </mergeCells>
  <phoneticPr fontId="2"/>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A824A-D0B1-492A-B224-79C2E8F7C064}">
  <sheetPr>
    <tabColor theme="9" tint="0.79998168889431442"/>
    <pageSetUpPr fitToPage="1"/>
  </sheetPr>
  <dimension ref="B1:I38"/>
  <sheetViews>
    <sheetView view="pageBreakPreview" zoomScaleNormal="100" zoomScaleSheetLayoutView="100" workbookViewId="0">
      <selection activeCell="J20" sqref="J20"/>
    </sheetView>
  </sheetViews>
  <sheetFormatPr defaultRowHeight="12.6" x14ac:dyDescent="0.45"/>
  <cols>
    <col min="1" max="1" width="4.8984375" style="1" customWidth="1"/>
    <col min="2" max="10" width="9.19921875" style="1" customWidth="1"/>
    <col min="11" max="11" width="11.59765625" style="1" customWidth="1"/>
    <col min="12" max="16384" width="8.796875" style="1"/>
  </cols>
  <sheetData>
    <row r="1" spans="2:9" x14ac:dyDescent="0.45">
      <c r="I1" s="8" t="s">
        <v>341</v>
      </c>
    </row>
    <row r="3" spans="2:9" x14ac:dyDescent="0.45">
      <c r="H3" s="1" t="s">
        <v>111</v>
      </c>
    </row>
    <row r="5" spans="2:9" x14ac:dyDescent="0.45">
      <c r="B5" s="1" t="s">
        <v>107</v>
      </c>
    </row>
    <row r="7" spans="2:9" x14ac:dyDescent="0.45">
      <c r="E7" s="1" t="s">
        <v>27</v>
      </c>
      <c r="I7" s="8"/>
    </row>
    <row r="8" spans="2:9" x14ac:dyDescent="0.45">
      <c r="E8" s="2" t="s">
        <v>108</v>
      </c>
    </row>
    <row r="9" spans="2:9" x14ac:dyDescent="0.45">
      <c r="E9" s="2"/>
    </row>
    <row r="10" spans="2:9" x14ac:dyDescent="0.45">
      <c r="E10" s="1" t="s">
        <v>28</v>
      </c>
      <c r="I10" s="8"/>
    </row>
    <row r="11" spans="2:9" x14ac:dyDescent="0.45">
      <c r="E11" s="1" t="s">
        <v>95</v>
      </c>
    </row>
    <row r="15" spans="2:9" x14ac:dyDescent="0.45">
      <c r="B15" s="149" t="s">
        <v>207</v>
      </c>
      <c r="C15" s="149"/>
      <c r="D15" s="149"/>
      <c r="E15" s="149"/>
      <c r="F15" s="149"/>
      <c r="G15" s="149"/>
      <c r="H15" s="149"/>
      <c r="I15" s="149"/>
    </row>
    <row r="19" spans="2:9" x14ac:dyDescent="0.45">
      <c r="B19" s="1" t="s">
        <v>380</v>
      </c>
    </row>
    <row r="20" spans="2:9" x14ac:dyDescent="0.45">
      <c r="B20" s="1" t="s">
        <v>381</v>
      </c>
    </row>
    <row r="21" spans="2:9" x14ac:dyDescent="0.45">
      <c r="B21" s="1" t="s">
        <v>342</v>
      </c>
    </row>
    <row r="23" spans="2:9" x14ac:dyDescent="0.45">
      <c r="B23" s="149" t="s">
        <v>43</v>
      </c>
      <c r="C23" s="149"/>
      <c r="D23" s="149"/>
      <c r="E23" s="149"/>
      <c r="F23" s="149"/>
      <c r="G23" s="149"/>
      <c r="H23" s="149"/>
      <c r="I23" s="149"/>
    </row>
    <row r="24" spans="2:9" x14ac:dyDescent="0.45">
      <c r="D24" s="8"/>
      <c r="E24" s="149"/>
      <c r="F24" s="149"/>
    </row>
    <row r="25" spans="2:9" x14ac:dyDescent="0.45">
      <c r="B25" s="1" t="s">
        <v>382</v>
      </c>
      <c r="D25" s="8"/>
      <c r="E25" s="149"/>
      <c r="F25" s="149"/>
    </row>
    <row r="26" spans="2:9" x14ac:dyDescent="0.45">
      <c r="B26" s="8" t="s">
        <v>18</v>
      </c>
      <c r="C26" s="159"/>
      <c r="D26" s="159"/>
      <c r="E26" s="1" t="s">
        <v>1</v>
      </c>
    </row>
    <row r="27" spans="2:9" x14ac:dyDescent="0.45">
      <c r="D27" s="8"/>
      <c r="E27" s="21"/>
      <c r="F27" s="21"/>
    </row>
    <row r="28" spans="2:9" x14ac:dyDescent="0.45">
      <c r="B28" s="1" t="s">
        <v>383</v>
      </c>
    </row>
    <row r="29" spans="2:9" x14ac:dyDescent="0.45">
      <c r="B29" s="8" t="s">
        <v>18</v>
      </c>
      <c r="C29" s="159"/>
      <c r="D29" s="159"/>
      <c r="E29" s="1" t="s">
        <v>1</v>
      </c>
    </row>
    <row r="30" spans="2:9" x14ac:dyDescent="0.45">
      <c r="D30" s="8"/>
      <c r="E30" s="21"/>
      <c r="F30" s="21"/>
    </row>
    <row r="31" spans="2:9" x14ac:dyDescent="0.45">
      <c r="B31" s="1" t="s">
        <v>384</v>
      </c>
    </row>
    <row r="32" spans="2:9" x14ac:dyDescent="0.45">
      <c r="B32" s="8" t="s">
        <v>18</v>
      </c>
      <c r="C32" s="159"/>
      <c r="D32" s="159"/>
      <c r="E32" s="1" t="s">
        <v>1</v>
      </c>
    </row>
    <row r="33" spans="2:6" x14ac:dyDescent="0.45">
      <c r="D33" s="8"/>
      <c r="E33" s="21"/>
      <c r="F33" s="21"/>
    </row>
    <row r="34" spans="2:6" x14ac:dyDescent="0.45">
      <c r="B34" s="1" t="s">
        <v>385</v>
      </c>
    </row>
    <row r="35" spans="2:6" x14ac:dyDescent="0.45">
      <c r="B35" s="8" t="s">
        <v>18</v>
      </c>
      <c r="C35" s="159"/>
      <c r="D35" s="159"/>
      <c r="E35" s="1" t="s">
        <v>1</v>
      </c>
    </row>
    <row r="37" spans="2:6" x14ac:dyDescent="0.45">
      <c r="B37" s="1" t="s">
        <v>205</v>
      </c>
    </row>
    <row r="38" spans="2:6" x14ac:dyDescent="0.45">
      <c r="B38" s="1" t="s">
        <v>206</v>
      </c>
    </row>
  </sheetData>
  <mergeCells count="8">
    <mergeCell ref="C26:D26"/>
    <mergeCell ref="C29:D29"/>
    <mergeCell ref="C32:D32"/>
    <mergeCell ref="C35:D35"/>
    <mergeCell ref="B15:I15"/>
    <mergeCell ref="E24:F24"/>
    <mergeCell ref="E25:F25"/>
    <mergeCell ref="B23:I23"/>
  </mergeCells>
  <phoneticPr fontId="2"/>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8B85-FB1F-442B-AC45-55C0E8CDD873}">
  <sheetPr>
    <pageSetUpPr fitToPage="1"/>
  </sheetPr>
  <dimension ref="B1:E33"/>
  <sheetViews>
    <sheetView view="pageBreakPreview" zoomScale="104" zoomScaleNormal="100" workbookViewId="0">
      <selection activeCell="J20" sqref="J20"/>
    </sheetView>
  </sheetViews>
  <sheetFormatPr defaultRowHeight="18" x14ac:dyDescent="0.45"/>
  <cols>
    <col min="1" max="1" width="5.3984375" style="186" customWidth="1"/>
    <col min="2" max="2" width="6.19921875" style="186" customWidth="1"/>
    <col min="3" max="3" width="14.296875" style="94" customWidth="1"/>
    <col min="4" max="4" width="48.796875" style="94" customWidth="1"/>
    <col min="5" max="5" width="26.69921875" style="94" customWidth="1"/>
    <col min="6" max="16384" width="8.796875" style="186"/>
  </cols>
  <sheetData>
    <row r="1" spans="2:5" x14ac:dyDescent="0.45">
      <c r="E1" s="101" t="s">
        <v>273</v>
      </c>
    </row>
    <row r="2" spans="2:5" x14ac:dyDescent="0.45">
      <c r="B2" s="1" t="s">
        <v>226</v>
      </c>
    </row>
    <row r="3" spans="2:5" ht="18.600000000000001" thickBot="1" x14ac:dyDescent="0.5">
      <c r="B3" s="318"/>
      <c r="C3" s="125" t="s">
        <v>227</v>
      </c>
      <c r="D3" s="126" t="s">
        <v>386</v>
      </c>
      <c r="E3" s="127" t="s">
        <v>387</v>
      </c>
    </row>
    <row r="4" spans="2:5" ht="37.799999999999997" x14ac:dyDescent="0.45">
      <c r="B4" s="319" t="s">
        <v>330</v>
      </c>
      <c r="C4" s="128" t="s">
        <v>271</v>
      </c>
      <c r="D4" s="129" t="s">
        <v>388</v>
      </c>
      <c r="E4" s="130" t="s">
        <v>389</v>
      </c>
    </row>
    <row r="5" spans="2:5" ht="18.600000000000001" thickBot="1" x14ac:dyDescent="0.5">
      <c r="B5" s="320"/>
      <c r="C5" s="99"/>
      <c r="D5" s="100" t="s">
        <v>390</v>
      </c>
      <c r="E5" s="131"/>
    </row>
    <row r="6" spans="2:5" ht="25.2" x14ac:dyDescent="0.45">
      <c r="B6" s="319" t="s">
        <v>331</v>
      </c>
      <c r="C6" s="128" t="s">
        <v>228</v>
      </c>
      <c r="D6" s="129" t="s">
        <v>229</v>
      </c>
      <c r="E6" s="136" t="s">
        <v>230</v>
      </c>
    </row>
    <row r="7" spans="2:5" x14ac:dyDescent="0.45">
      <c r="B7" s="320"/>
      <c r="C7" s="97"/>
      <c r="D7" s="98" t="s">
        <v>231</v>
      </c>
      <c r="E7" s="137"/>
    </row>
    <row r="8" spans="2:5" ht="25.2" x14ac:dyDescent="0.45">
      <c r="B8" s="320"/>
      <c r="C8" s="95" t="s">
        <v>0</v>
      </c>
      <c r="D8" s="96" t="s">
        <v>232</v>
      </c>
      <c r="E8" s="132" t="s">
        <v>233</v>
      </c>
    </row>
    <row r="9" spans="2:5" x14ac:dyDescent="0.45">
      <c r="B9" s="320"/>
      <c r="C9" s="97"/>
      <c r="D9" s="98" t="s">
        <v>234</v>
      </c>
      <c r="E9" s="138" t="s">
        <v>235</v>
      </c>
    </row>
    <row r="10" spans="2:5" ht="25.2" x14ac:dyDescent="0.45">
      <c r="B10" s="320"/>
      <c r="C10" s="95" t="s">
        <v>236</v>
      </c>
      <c r="D10" s="96" t="s">
        <v>237</v>
      </c>
      <c r="E10" s="132" t="s">
        <v>238</v>
      </c>
    </row>
    <row r="11" spans="2:5" x14ac:dyDescent="0.45">
      <c r="B11" s="320"/>
      <c r="C11" s="97"/>
      <c r="D11" s="98" t="s">
        <v>239</v>
      </c>
      <c r="E11" s="138"/>
    </row>
    <row r="12" spans="2:5" ht="25.2" x14ac:dyDescent="0.45">
      <c r="B12" s="320"/>
      <c r="C12" s="95" t="s">
        <v>345</v>
      </c>
      <c r="D12" s="96" t="s">
        <v>241</v>
      </c>
      <c r="E12" s="132" t="s">
        <v>242</v>
      </c>
    </row>
    <row r="13" spans="2:5" x14ac:dyDescent="0.45">
      <c r="B13" s="320"/>
      <c r="C13" s="97"/>
      <c r="D13" s="98" t="s">
        <v>391</v>
      </c>
      <c r="E13" s="138"/>
    </row>
    <row r="14" spans="2:5" x14ac:dyDescent="0.45">
      <c r="B14" s="320"/>
      <c r="C14" s="99"/>
      <c r="D14" s="100" t="s">
        <v>272</v>
      </c>
      <c r="E14" s="131"/>
    </row>
    <row r="15" spans="2:5" ht="25.2" x14ac:dyDescent="0.45">
      <c r="B15" s="320"/>
      <c r="C15" s="95" t="s">
        <v>90</v>
      </c>
      <c r="D15" s="96" t="s">
        <v>243</v>
      </c>
      <c r="E15" s="132" t="s">
        <v>244</v>
      </c>
    </row>
    <row r="16" spans="2:5" x14ac:dyDescent="0.45">
      <c r="B16" s="320"/>
      <c r="C16" s="97"/>
      <c r="D16" s="98" t="s">
        <v>392</v>
      </c>
      <c r="E16" s="137"/>
    </row>
    <row r="17" spans="2:5" ht="25.2" x14ac:dyDescent="0.45">
      <c r="B17" s="320"/>
      <c r="C17" s="95" t="s">
        <v>245</v>
      </c>
      <c r="D17" s="96" t="s">
        <v>246</v>
      </c>
      <c r="E17" s="132" t="s">
        <v>247</v>
      </c>
    </row>
    <row r="18" spans="2:5" ht="25.2" x14ac:dyDescent="0.45">
      <c r="B18" s="320"/>
      <c r="C18" s="97"/>
      <c r="D18" s="98" t="s">
        <v>393</v>
      </c>
      <c r="E18" s="138" t="s">
        <v>248</v>
      </c>
    </row>
    <row r="19" spans="2:5" ht="25.2" x14ac:dyDescent="0.45">
      <c r="B19" s="320"/>
      <c r="C19" s="95" t="s">
        <v>249</v>
      </c>
      <c r="D19" s="96" t="s">
        <v>250</v>
      </c>
      <c r="E19" s="132" t="s">
        <v>251</v>
      </c>
    </row>
    <row r="20" spans="2:5" x14ac:dyDescent="0.45">
      <c r="B20" s="320"/>
      <c r="C20" s="97"/>
      <c r="D20" s="98" t="s">
        <v>394</v>
      </c>
      <c r="E20" s="138"/>
    </row>
    <row r="21" spans="2:5" ht="25.2" x14ac:dyDescent="0.45">
      <c r="B21" s="320"/>
      <c r="C21" s="95" t="s">
        <v>253</v>
      </c>
      <c r="D21" s="96" t="s">
        <v>395</v>
      </c>
      <c r="E21" s="132" t="s">
        <v>254</v>
      </c>
    </row>
    <row r="22" spans="2:5" x14ac:dyDescent="0.45">
      <c r="B22" s="320"/>
      <c r="C22" s="99"/>
      <c r="D22" s="100"/>
      <c r="E22" s="131"/>
    </row>
    <row r="23" spans="2:5" ht="25.2" x14ac:dyDescent="0.45">
      <c r="B23" s="320"/>
      <c r="C23" s="95" t="s">
        <v>255</v>
      </c>
      <c r="D23" s="96" t="s">
        <v>256</v>
      </c>
      <c r="E23" s="132" t="s">
        <v>257</v>
      </c>
    </row>
    <row r="24" spans="2:5" x14ac:dyDescent="0.45">
      <c r="B24" s="320"/>
      <c r="C24" s="99"/>
      <c r="D24" s="100" t="s">
        <v>333</v>
      </c>
      <c r="E24" s="131"/>
    </row>
    <row r="25" spans="2:5" ht="25.2" x14ac:dyDescent="0.45">
      <c r="B25" s="320"/>
      <c r="C25" s="95" t="s">
        <v>88</v>
      </c>
      <c r="D25" s="96" t="s">
        <v>258</v>
      </c>
      <c r="E25" s="132" t="s">
        <v>259</v>
      </c>
    </row>
    <row r="26" spans="2:5" x14ac:dyDescent="0.45">
      <c r="B26" s="320"/>
      <c r="C26" s="99"/>
      <c r="D26" s="100" t="s">
        <v>260</v>
      </c>
      <c r="E26" s="131"/>
    </row>
    <row r="27" spans="2:5" ht="25.2" x14ac:dyDescent="0.45">
      <c r="B27" s="320"/>
      <c r="C27" s="95" t="s">
        <v>261</v>
      </c>
      <c r="D27" s="96" t="s">
        <v>396</v>
      </c>
      <c r="E27" s="132" t="s">
        <v>262</v>
      </c>
    </row>
    <row r="28" spans="2:5" ht="25.2" x14ac:dyDescent="0.45">
      <c r="B28" s="320"/>
      <c r="C28" s="97"/>
      <c r="D28" s="98"/>
      <c r="E28" s="138" t="s">
        <v>397</v>
      </c>
    </row>
    <row r="29" spans="2:5" ht="25.2" x14ac:dyDescent="0.45">
      <c r="B29" s="320"/>
      <c r="C29" s="95" t="s">
        <v>263</v>
      </c>
      <c r="D29" s="96" t="s">
        <v>264</v>
      </c>
      <c r="E29" s="132" t="s">
        <v>265</v>
      </c>
    </row>
    <row r="30" spans="2:5" ht="25.2" x14ac:dyDescent="0.45">
      <c r="B30" s="320"/>
      <c r="C30" s="97"/>
      <c r="D30" s="98" t="s">
        <v>398</v>
      </c>
      <c r="E30" s="138"/>
    </row>
    <row r="31" spans="2:5" ht="25.8" thickBot="1" x14ac:dyDescent="0.5">
      <c r="B31" s="321"/>
      <c r="C31" s="133"/>
      <c r="D31" s="134" t="s">
        <v>266</v>
      </c>
      <c r="E31" s="135"/>
    </row>
    <row r="32" spans="2:5" ht="25.2" x14ac:dyDescent="0.45">
      <c r="B32" s="319" t="s">
        <v>332</v>
      </c>
      <c r="C32" s="128" t="s">
        <v>277</v>
      </c>
      <c r="D32" s="129" t="s">
        <v>267</v>
      </c>
      <c r="E32" s="130" t="s">
        <v>268</v>
      </c>
    </row>
    <row r="33" spans="2:5" ht="18.600000000000001" thickBot="1" x14ac:dyDescent="0.5">
      <c r="B33" s="321"/>
      <c r="C33" s="133"/>
      <c r="D33" s="134" t="s">
        <v>269</v>
      </c>
      <c r="E33" s="135" t="s">
        <v>270</v>
      </c>
    </row>
  </sheetData>
  <mergeCells count="3">
    <mergeCell ref="B4:B5"/>
    <mergeCell ref="B6:B31"/>
    <mergeCell ref="B32:B33"/>
  </mergeCells>
  <phoneticPr fontId="2"/>
  <pageMargins left="0.7" right="0.7" top="0.75" bottom="0.75" header="0.3" footer="0.3"/>
  <pageSetup paperSize="9" scale="7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8727-A6AE-4468-BBC7-F7E71B9C172E}">
  <sheetPr>
    <pageSetUpPr fitToPage="1"/>
  </sheetPr>
  <dimension ref="B1:D25"/>
  <sheetViews>
    <sheetView workbookViewId="0">
      <selection activeCell="J20" sqref="J20"/>
    </sheetView>
  </sheetViews>
  <sheetFormatPr defaultRowHeight="12" x14ac:dyDescent="0.45"/>
  <cols>
    <col min="1" max="1" width="4.69921875" style="20" customWidth="1"/>
    <col min="2" max="2" width="23.5" style="20" customWidth="1"/>
    <col min="3" max="3" width="16" style="20" customWidth="1"/>
    <col min="4" max="4" width="28.5" style="20" customWidth="1"/>
    <col min="5" max="16384" width="8.796875" style="20"/>
  </cols>
  <sheetData>
    <row r="1" spans="2:4" x14ac:dyDescent="0.45">
      <c r="D1" s="102" t="s">
        <v>274</v>
      </c>
    </row>
    <row r="3" spans="2:4" s="67" customFormat="1" ht="12.6" customHeight="1" x14ac:dyDescent="0.45">
      <c r="B3" s="162" t="s">
        <v>135</v>
      </c>
      <c r="C3" s="162"/>
      <c r="D3" s="162"/>
    </row>
    <row r="5" spans="2:4" x14ac:dyDescent="0.45">
      <c r="B5" s="54" t="s">
        <v>136</v>
      </c>
      <c r="C5" s="163"/>
      <c r="D5" s="163"/>
    </row>
    <row r="6" spans="2:4" x14ac:dyDescent="0.45">
      <c r="B6" s="54" t="s">
        <v>137</v>
      </c>
      <c r="C6" s="164"/>
      <c r="D6" s="165"/>
    </row>
    <row r="7" spans="2:4" x14ac:dyDescent="0.45">
      <c r="B7" s="55" t="s">
        <v>138</v>
      </c>
      <c r="C7" s="164"/>
      <c r="D7" s="165"/>
    </row>
    <row r="8" spans="2:4" x14ac:dyDescent="0.45">
      <c r="B8" s="160" t="s">
        <v>139</v>
      </c>
      <c r="C8" s="160"/>
      <c r="D8" s="160"/>
    </row>
    <row r="9" spans="2:4" ht="239.4" customHeight="1" x14ac:dyDescent="0.45">
      <c r="B9" s="161"/>
      <c r="C9" s="161"/>
      <c r="D9" s="161"/>
    </row>
    <row r="11" spans="2:4" x14ac:dyDescent="0.45">
      <c r="B11" s="56" t="s">
        <v>140</v>
      </c>
      <c r="C11" s="56" t="s">
        <v>67</v>
      </c>
      <c r="D11" s="56" t="s">
        <v>4</v>
      </c>
    </row>
    <row r="12" spans="2:4" ht="12" customHeight="1" x14ac:dyDescent="0.45">
      <c r="B12" s="57" t="s">
        <v>344</v>
      </c>
      <c r="C12" s="58"/>
      <c r="D12" s="59"/>
    </row>
    <row r="13" spans="2:4" ht="12" customHeight="1" x14ac:dyDescent="0.45">
      <c r="B13" s="54" t="s">
        <v>141</v>
      </c>
      <c r="C13" s="59"/>
      <c r="D13" s="59"/>
    </row>
    <row r="14" spans="2:4" ht="12" customHeight="1" x14ac:dyDescent="0.45">
      <c r="B14" s="54" t="s">
        <v>142</v>
      </c>
      <c r="C14" s="59"/>
      <c r="D14" s="59"/>
    </row>
    <row r="15" spans="2:4" ht="12" customHeight="1" x14ac:dyDescent="0.45">
      <c r="B15" s="54" t="s">
        <v>143</v>
      </c>
      <c r="C15" s="59"/>
      <c r="D15" s="59"/>
    </row>
    <row r="16" spans="2:4" ht="12" customHeight="1" x14ac:dyDescent="0.45">
      <c r="B16" s="54" t="s">
        <v>144</v>
      </c>
      <c r="C16" s="59"/>
      <c r="D16" s="59"/>
    </row>
    <row r="17" spans="2:4" ht="12" customHeight="1" x14ac:dyDescent="0.45">
      <c r="B17" s="54" t="s">
        <v>145</v>
      </c>
      <c r="C17" s="59"/>
      <c r="D17" s="59"/>
    </row>
    <row r="18" spans="2:4" ht="12" customHeight="1" x14ac:dyDescent="0.45">
      <c r="B18" s="54" t="s">
        <v>146</v>
      </c>
      <c r="C18" s="59"/>
      <c r="D18" s="59"/>
    </row>
    <row r="19" spans="2:4" ht="12" customHeight="1" x14ac:dyDescent="0.45">
      <c r="B19" s="54" t="s">
        <v>147</v>
      </c>
      <c r="C19" s="59"/>
      <c r="D19" s="59"/>
    </row>
    <row r="20" spans="2:4" ht="12" customHeight="1" x14ac:dyDescent="0.45">
      <c r="B20" s="54" t="s">
        <v>148</v>
      </c>
      <c r="C20" s="59"/>
      <c r="D20" s="59"/>
    </row>
    <row r="21" spans="2:4" ht="12" customHeight="1" x14ac:dyDescent="0.45">
      <c r="B21" s="54" t="s">
        <v>149</v>
      </c>
      <c r="C21" s="59"/>
      <c r="D21" s="59"/>
    </row>
    <row r="22" spans="2:4" ht="12" customHeight="1" x14ac:dyDescent="0.45">
      <c r="B22" s="54" t="s">
        <v>150</v>
      </c>
      <c r="C22" s="59"/>
      <c r="D22" s="59"/>
    </row>
    <row r="23" spans="2:4" ht="12" customHeight="1" x14ac:dyDescent="0.45">
      <c r="B23" s="54" t="s">
        <v>151</v>
      </c>
      <c r="C23" s="59"/>
      <c r="D23" s="59"/>
    </row>
    <row r="24" spans="2:4" ht="12" customHeight="1" x14ac:dyDescent="0.45">
      <c r="B24" s="54" t="s">
        <v>152</v>
      </c>
      <c r="C24" s="59"/>
      <c r="D24" s="59"/>
    </row>
    <row r="25" spans="2:4" x14ac:dyDescent="0.45">
      <c r="C25" s="60"/>
      <c r="D25" s="60"/>
    </row>
  </sheetData>
  <mergeCells count="6">
    <mergeCell ref="B8:D8"/>
    <mergeCell ref="B9:D9"/>
    <mergeCell ref="B3:D3"/>
    <mergeCell ref="C5:D5"/>
    <mergeCell ref="C6:D6"/>
    <mergeCell ref="C7:D7"/>
  </mergeCells>
  <phoneticPr fontId="2"/>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090F6-2C2C-4797-A98D-167804BFF046}">
  <sheetPr>
    <pageSetUpPr fitToPage="1"/>
  </sheetPr>
  <dimension ref="B1:D17"/>
  <sheetViews>
    <sheetView tabSelected="1" view="pageBreakPreview" zoomScale="60" zoomScaleNormal="100" workbookViewId="0">
      <selection activeCell="U28" sqref="U27:U28"/>
    </sheetView>
  </sheetViews>
  <sheetFormatPr defaultRowHeight="12" x14ac:dyDescent="0.45"/>
  <cols>
    <col min="1" max="1" width="4.69921875" style="20" customWidth="1"/>
    <col min="2" max="2" width="23.5" style="20" customWidth="1"/>
    <col min="3" max="3" width="16" style="20" customWidth="1"/>
    <col min="4" max="4" width="28.5" style="20" customWidth="1"/>
    <col min="5" max="16384" width="8.796875" style="20"/>
  </cols>
  <sheetData>
    <row r="1" spans="2:4" x14ac:dyDescent="0.45">
      <c r="D1" s="102" t="s">
        <v>275</v>
      </c>
    </row>
    <row r="3" spans="2:4" s="67" customFormat="1" ht="12.6" customHeight="1" x14ac:dyDescent="0.45">
      <c r="B3" s="166" t="s">
        <v>153</v>
      </c>
      <c r="C3" s="166"/>
      <c r="D3" s="166"/>
    </row>
    <row r="4" spans="2:4" ht="18" x14ac:dyDescent="0.45">
      <c r="B4"/>
      <c r="C4"/>
      <c r="D4"/>
    </row>
    <row r="5" spans="2:4" ht="12.6" x14ac:dyDescent="0.45">
      <c r="B5" s="51" t="s">
        <v>136</v>
      </c>
      <c r="C5" s="167"/>
      <c r="D5" s="167"/>
    </row>
    <row r="6" spans="2:4" ht="12.6" x14ac:dyDescent="0.45">
      <c r="B6" s="51" t="s">
        <v>137</v>
      </c>
      <c r="C6" s="167"/>
      <c r="D6" s="167"/>
    </row>
    <row r="7" spans="2:4" ht="12.6" x14ac:dyDescent="0.45">
      <c r="B7" s="168" t="s">
        <v>154</v>
      </c>
      <c r="C7" s="169"/>
      <c r="D7" s="170"/>
    </row>
    <row r="8" spans="2:4" ht="240" customHeight="1" x14ac:dyDescent="0.45">
      <c r="B8" s="61"/>
      <c r="C8" s="62"/>
      <c r="D8" s="63"/>
    </row>
    <row r="9" spans="2:4" ht="17.399999999999999" customHeight="1" x14ac:dyDescent="0.45">
      <c r="B9" s="88"/>
      <c r="C9" s="88"/>
      <c r="D9" s="88"/>
    </row>
    <row r="10" spans="2:4" ht="12.6" x14ac:dyDescent="0.45">
      <c r="B10" s="64" t="s">
        <v>140</v>
      </c>
      <c r="C10" s="64" t="s">
        <v>67</v>
      </c>
      <c r="D10" s="64" t="s">
        <v>4</v>
      </c>
    </row>
    <row r="11" spans="2:4" ht="13.8" x14ac:dyDescent="0.45">
      <c r="B11" s="65" t="s">
        <v>155</v>
      </c>
      <c r="C11" s="52"/>
      <c r="D11" s="52"/>
    </row>
    <row r="12" spans="2:4" ht="13.8" x14ac:dyDescent="0.45">
      <c r="B12" s="65" t="s">
        <v>156</v>
      </c>
      <c r="C12" s="52"/>
      <c r="D12" s="52"/>
    </row>
    <row r="13" spans="2:4" ht="13.8" x14ac:dyDescent="0.45">
      <c r="B13" s="65" t="s">
        <v>157</v>
      </c>
      <c r="C13" s="52"/>
      <c r="D13" s="52"/>
    </row>
    <row r="14" spans="2:4" ht="13.8" x14ac:dyDescent="0.45">
      <c r="B14" s="65" t="s">
        <v>158</v>
      </c>
      <c r="C14" s="52"/>
      <c r="D14" s="52"/>
    </row>
    <row r="15" spans="2:4" ht="13.8" x14ac:dyDescent="0.45">
      <c r="B15" s="65" t="s">
        <v>159</v>
      </c>
      <c r="C15" s="52"/>
      <c r="D15" s="52"/>
    </row>
    <row r="16" spans="2:4" ht="13.8" x14ac:dyDescent="0.45">
      <c r="B16" s="65" t="s">
        <v>160</v>
      </c>
      <c r="C16" s="52"/>
      <c r="D16" s="52"/>
    </row>
    <row r="17" spans="2:4" ht="13.8" x14ac:dyDescent="0.45">
      <c r="B17" s="66"/>
      <c r="C17" s="53"/>
      <c r="D17" s="53"/>
    </row>
  </sheetData>
  <mergeCells count="4">
    <mergeCell ref="B3:D3"/>
    <mergeCell ref="C5:D5"/>
    <mergeCell ref="C6:D6"/>
    <mergeCell ref="B7:D7"/>
  </mergeCells>
  <phoneticPr fontId="2"/>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08CD-B707-4A04-819C-55975E84FE6F}">
  <sheetPr>
    <pageSetUpPr fitToPage="1"/>
  </sheetPr>
  <dimension ref="B1:K72"/>
  <sheetViews>
    <sheetView view="pageBreakPreview" zoomScaleNormal="100" zoomScaleSheetLayoutView="100" workbookViewId="0">
      <selection activeCell="J20" sqref="J20"/>
    </sheetView>
  </sheetViews>
  <sheetFormatPr defaultRowHeight="10.8" x14ac:dyDescent="0.45"/>
  <cols>
    <col min="1" max="1" width="4.69921875" style="23" customWidth="1"/>
    <col min="2" max="2" width="9.19921875" style="23" customWidth="1"/>
    <col min="3" max="3" width="7.296875" style="23" customWidth="1"/>
    <col min="4" max="4" width="13" style="23" customWidth="1"/>
    <col min="5" max="5" width="10.296875" style="23" customWidth="1"/>
    <col min="6" max="6" width="8.69921875" style="23" customWidth="1"/>
    <col min="7" max="7" width="9.19921875" style="23" customWidth="1"/>
    <col min="8" max="8" width="7.296875" style="23" customWidth="1"/>
    <col min="9" max="9" width="13" style="23" customWidth="1"/>
    <col min="10" max="10" width="10.296875" style="23" customWidth="1"/>
    <col min="11" max="11" width="8.69921875" style="23" customWidth="1"/>
    <col min="12" max="16384" width="8.796875" style="23"/>
  </cols>
  <sheetData>
    <row r="1" spans="2:11" x14ac:dyDescent="0.45">
      <c r="K1" s="23" t="s">
        <v>276</v>
      </c>
    </row>
    <row r="3" spans="2:11" x14ac:dyDescent="0.45">
      <c r="B3" s="68" t="s">
        <v>161</v>
      </c>
    </row>
    <row r="4" spans="2:11" x14ac:dyDescent="0.45">
      <c r="K4" s="69" t="s">
        <v>62</v>
      </c>
    </row>
    <row r="5" spans="2:11" x14ac:dyDescent="0.45">
      <c r="B5" s="171" t="s">
        <v>162</v>
      </c>
      <c r="C5" s="172"/>
      <c r="D5" s="172"/>
      <c r="E5" s="172"/>
      <c r="F5" s="173"/>
      <c r="G5" s="174" t="s">
        <v>163</v>
      </c>
      <c r="H5" s="174"/>
      <c r="I5" s="174"/>
      <c r="J5" s="174"/>
      <c r="K5" s="175"/>
    </row>
    <row r="6" spans="2:11" x14ac:dyDescent="0.45">
      <c r="B6" s="73" t="s">
        <v>136</v>
      </c>
      <c r="C6" s="73" t="s">
        <v>137</v>
      </c>
      <c r="D6" s="73" t="s">
        <v>140</v>
      </c>
      <c r="E6" s="73" t="s">
        <v>67</v>
      </c>
      <c r="F6" s="74" t="s">
        <v>4</v>
      </c>
      <c r="G6" s="72" t="s">
        <v>136</v>
      </c>
      <c r="H6" s="75" t="s">
        <v>137</v>
      </c>
      <c r="I6" s="75" t="s">
        <v>140</v>
      </c>
      <c r="J6" s="75" t="s">
        <v>67</v>
      </c>
      <c r="K6" s="75" t="s">
        <v>4</v>
      </c>
    </row>
    <row r="7" spans="2:11" x14ac:dyDescent="0.45">
      <c r="B7" s="76"/>
      <c r="C7" s="77"/>
      <c r="D7" s="78"/>
      <c r="E7" s="79"/>
      <c r="F7" s="80"/>
      <c r="G7" s="81"/>
      <c r="H7" s="77"/>
      <c r="I7" s="76"/>
      <c r="J7" s="79"/>
      <c r="K7" s="76"/>
    </row>
    <row r="8" spans="2:11" x14ac:dyDescent="0.45">
      <c r="B8" s="76"/>
      <c r="C8" s="77"/>
      <c r="D8" s="78"/>
      <c r="E8" s="79"/>
      <c r="F8" s="80"/>
      <c r="G8" s="81"/>
      <c r="H8" s="77"/>
      <c r="I8" s="76"/>
      <c r="J8" s="79"/>
      <c r="K8" s="76"/>
    </row>
    <row r="9" spans="2:11" x14ac:dyDescent="0.45">
      <c r="B9" s="76"/>
      <c r="C9" s="77"/>
      <c r="D9" s="78"/>
      <c r="E9" s="79"/>
      <c r="F9" s="80"/>
      <c r="G9" s="81"/>
      <c r="H9" s="77"/>
      <c r="I9" s="76"/>
      <c r="J9" s="79"/>
      <c r="K9" s="76"/>
    </row>
    <row r="10" spans="2:11" x14ac:dyDescent="0.45">
      <c r="B10" s="76"/>
      <c r="C10" s="77"/>
      <c r="D10" s="78"/>
      <c r="E10" s="79"/>
      <c r="F10" s="80"/>
      <c r="G10" s="81"/>
      <c r="H10" s="77"/>
      <c r="I10" s="76"/>
      <c r="J10" s="79"/>
      <c r="K10" s="76"/>
    </row>
    <row r="11" spans="2:11" x14ac:dyDescent="0.45">
      <c r="B11" s="76"/>
      <c r="C11" s="77"/>
      <c r="D11" s="78"/>
      <c r="E11" s="79"/>
      <c r="F11" s="80"/>
      <c r="G11" s="81"/>
      <c r="H11" s="77"/>
      <c r="I11" s="76"/>
      <c r="J11" s="79"/>
      <c r="K11" s="76"/>
    </row>
    <row r="12" spans="2:11" x14ac:dyDescent="0.45">
      <c r="B12" s="76"/>
      <c r="C12" s="77"/>
      <c r="D12" s="78"/>
      <c r="E12" s="79"/>
      <c r="F12" s="80"/>
      <c r="G12" s="81"/>
      <c r="H12" s="77"/>
      <c r="I12" s="76"/>
      <c r="J12" s="79"/>
      <c r="K12" s="76"/>
    </row>
    <row r="13" spans="2:11" x14ac:dyDescent="0.45">
      <c r="B13" s="76"/>
      <c r="C13" s="77"/>
      <c r="D13" s="78"/>
      <c r="E13" s="79"/>
      <c r="F13" s="80"/>
      <c r="G13" s="81"/>
      <c r="H13" s="77"/>
      <c r="I13" s="76"/>
      <c r="J13" s="79"/>
      <c r="K13" s="76"/>
    </row>
    <row r="14" spans="2:11" x14ac:dyDescent="0.45">
      <c r="B14" s="76"/>
      <c r="C14" s="77"/>
      <c r="D14" s="78"/>
      <c r="E14" s="79"/>
      <c r="F14" s="80"/>
      <c r="G14" s="81"/>
      <c r="H14" s="77"/>
      <c r="I14" s="76"/>
      <c r="J14" s="79"/>
      <c r="K14" s="76"/>
    </row>
    <row r="15" spans="2:11" x14ac:dyDescent="0.45">
      <c r="B15" s="76"/>
      <c r="C15" s="77"/>
      <c r="D15" s="78"/>
      <c r="E15" s="79"/>
      <c r="F15" s="80"/>
      <c r="G15" s="81"/>
      <c r="H15" s="77"/>
      <c r="I15" s="76"/>
      <c r="J15" s="79"/>
      <c r="K15" s="76"/>
    </row>
    <row r="16" spans="2:11" x14ac:dyDescent="0.45">
      <c r="B16" s="76"/>
      <c r="C16" s="77"/>
      <c r="D16" s="78"/>
      <c r="E16" s="79"/>
      <c r="F16" s="80"/>
      <c r="G16" s="81"/>
      <c r="H16" s="77"/>
      <c r="I16" s="76"/>
      <c r="J16" s="79"/>
      <c r="K16" s="76"/>
    </row>
    <row r="17" spans="2:11" x14ac:dyDescent="0.45">
      <c r="B17" s="76"/>
      <c r="C17" s="77"/>
      <c r="D17" s="78"/>
      <c r="E17" s="79"/>
      <c r="F17" s="80"/>
      <c r="G17" s="81"/>
      <c r="H17" s="77"/>
      <c r="I17" s="76"/>
      <c r="J17" s="79"/>
      <c r="K17" s="76"/>
    </row>
    <row r="18" spans="2:11" x14ac:dyDescent="0.45">
      <c r="B18" s="76"/>
      <c r="C18" s="77"/>
      <c r="D18" s="78"/>
      <c r="E18" s="79"/>
      <c r="F18" s="80"/>
      <c r="G18" s="81"/>
      <c r="H18" s="77"/>
      <c r="I18" s="76"/>
      <c r="J18" s="79"/>
      <c r="K18" s="76"/>
    </row>
    <row r="19" spans="2:11" x14ac:dyDescent="0.45">
      <c r="B19" s="76"/>
      <c r="C19" s="77"/>
      <c r="D19" s="78"/>
      <c r="E19" s="79"/>
      <c r="F19" s="80"/>
      <c r="G19" s="81"/>
      <c r="H19" s="77"/>
      <c r="I19" s="76"/>
      <c r="J19" s="79"/>
      <c r="K19" s="76"/>
    </row>
    <row r="20" spans="2:11" x14ac:dyDescent="0.45">
      <c r="B20" s="76"/>
      <c r="C20" s="77"/>
      <c r="D20" s="78"/>
      <c r="E20" s="79"/>
      <c r="F20" s="80"/>
      <c r="G20" s="81"/>
      <c r="H20" s="77"/>
      <c r="I20" s="76"/>
      <c r="J20" s="79"/>
      <c r="K20" s="76"/>
    </row>
    <row r="21" spans="2:11" x14ac:dyDescent="0.45">
      <c r="B21" s="76"/>
      <c r="C21" s="77"/>
      <c r="D21" s="78"/>
      <c r="E21" s="79"/>
      <c r="F21" s="80"/>
      <c r="G21" s="81"/>
      <c r="H21" s="77"/>
      <c r="I21" s="76"/>
      <c r="J21" s="79"/>
      <c r="K21" s="76"/>
    </row>
    <row r="22" spans="2:11" x14ac:dyDescent="0.45">
      <c r="B22" s="76"/>
      <c r="C22" s="77"/>
      <c r="D22" s="78"/>
      <c r="E22" s="79"/>
      <c r="F22" s="80"/>
      <c r="G22" s="81"/>
      <c r="H22" s="77"/>
      <c r="I22" s="76"/>
      <c r="J22" s="79"/>
      <c r="K22" s="76"/>
    </row>
    <row r="23" spans="2:11" x14ac:dyDescent="0.45">
      <c r="B23" s="76"/>
      <c r="C23" s="77"/>
      <c r="D23" s="78"/>
      <c r="E23" s="79"/>
      <c r="F23" s="80"/>
      <c r="G23" s="81"/>
      <c r="H23" s="77"/>
      <c r="I23" s="76"/>
      <c r="J23" s="79"/>
      <c r="K23" s="76"/>
    </row>
    <row r="24" spans="2:11" x14ac:dyDescent="0.45">
      <c r="B24" s="76"/>
      <c r="C24" s="77"/>
      <c r="D24" s="78"/>
      <c r="E24" s="79"/>
      <c r="F24" s="80"/>
      <c r="G24" s="81"/>
      <c r="H24" s="77"/>
      <c r="I24" s="76"/>
      <c r="J24" s="79"/>
      <c r="K24" s="76"/>
    </row>
    <row r="25" spans="2:11" x14ac:dyDescent="0.45">
      <c r="B25" s="76"/>
      <c r="C25" s="77"/>
      <c r="D25" s="78"/>
      <c r="E25" s="79"/>
      <c r="F25" s="80"/>
      <c r="G25" s="81"/>
      <c r="H25" s="77"/>
      <c r="I25" s="76"/>
      <c r="J25" s="79"/>
      <c r="K25" s="76"/>
    </row>
    <row r="26" spans="2:11" x14ac:dyDescent="0.45">
      <c r="B26" s="76"/>
      <c r="C26" s="77"/>
      <c r="D26" s="78"/>
      <c r="E26" s="79"/>
      <c r="F26" s="80"/>
      <c r="G26" s="81"/>
      <c r="H26" s="77"/>
      <c r="I26" s="76"/>
      <c r="J26" s="79"/>
      <c r="K26" s="76"/>
    </row>
    <row r="27" spans="2:11" x14ac:dyDescent="0.45">
      <c r="B27" s="76"/>
      <c r="C27" s="77"/>
      <c r="D27" s="78"/>
      <c r="E27" s="79"/>
      <c r="F27" s="80"/>
      <c r="G27" s="81"/>
      <c r="H27" s="77"/>
      <c r="I27" s="76"/>
      <c r="J27" s="79"/>
      <c r="K27" s="76"/>
    </row>
    <row r="28" spans="2:11" x14ac:dyDescent="0.45">
      <c r="B28" s="76"/>
      <c r="C28" s="77"/>
      <c r="D28" s="78"/>
      <c r="E28" s="79"/>
      <c r="F28" s="80"/>
      <c r="G28" s="81"/>
      <c r="H28" s="77"/>
      <c r="I28" s="76"/>
      <c r="J28" s="79"/>
      <c r="K28" s="76"/>
    </row>
    <row r="29" spans="2:11" x14ac:dyDescent="0.45">
      <c r="B29" s="76"/>
      <c r="C29" s="77"/>
      <c r="D29" s="78"/>
      <c r="E29" s="79"/>
      <c r="F29" s="80"/>
      <c r="G29" s="81"/>
      <c r="H29" s="77"/>
      <c r="I29" s="76"/>
      <c r="J29" s="79"/>
      <c r="K29" s="76"/>
    </row>
    <row r="30" spans="2:11" x14ac:dyDescent="0.45">
      <c r="B30" s="76"/>
      <c r="C30" s="77"/>
      <c r="D30" s="78"/>
      <c r="E30" s="79"/>
      <c r="F30" s="80"/>
      <c r="G30" s="81"/>
      <c r="H30" s="77"/>
      <c r="I30" s="76"/>
      <c r="J30" s="79"/>
      <c r="K30" s="76"/>
    </row>
    <row r="31" spans="2:11" x14ac:dyDescent="0.45">
      <c r="B31" s="76"/>
      <c r="C31" s="77"/>
      <c r="D31" s="78"/>
      <c r="E31" s="79"/>
      <c r="F31" s="80"/>
      <c r="G31" s="81"/>
      <c r="H31" s="77"/>
      <c r="I31" s="76"/>
      <c r="J31" s="79"/>
      <c r="K31" s="76"/>
    </row>
    <row r="32" spans="2:11" x14ac:dyDescent="0.45">
      <c r="B32" s="76"/>
      <c r="C32" s="77"/>
      <c r="D32" s="78"/>
      <c r="E32" s="79"/>
      <c r="F32" s="80"/>
      <c r="G32" s="81"/>
      <c r="H32" s="77"/>
      <c r="I32" s="76"/>
      <c r="J32" s="79"/>
      <c r="K32" s="76"/>
    </row>
    <row r="33" spans="2:11" x14ac:dyDescent="0.45">
      <c r="B33" s="76"/>
      <c r="C33" s="77"/>
      <c r="D33" s="78"/>
      <c r="E33" s="79"/>
      <c r="F33" s="80"/>
      <c r="G33" s="81"/>
      <c r="H33" s="77"/>
      <c r="I33" s="76"/>
      <c r="J33" s="79"/>
      <c r="K33" s="76"/>
    </row>
    <row r="34" spans="2:11" x14ac:dyDescent="0.45">
      <c r="B34" s="76"/>
      <c r="C34" s="77"/>
      <c r="D34" s="78"/>
      <c r="E34" s="79"/>
      <c r="F34" s="80"/>
      <c r="G34" s="81"/>
      <c r="H34" s="77"/>
      <c r="I34" s="76"/>
      <c r="J34" s="79"/>
      <c r="K34" s="76"/>
    </row>
    <row r="35" spans="2:11" x14ac:dyDescent="0.45">
      <c r="B35" s="76"/>
      <c r="C35" s="77"/>
      <c r="D35" s="78"/>
      <c r="E35" s="79"/>
      <c r="F35" s="80"/>
      <c r="G35" s="81"/>
      <c r="H35" s="77"/>
      <c r="I35" s="76"/>
      <c r="J35" s="79"/>
      <c r="K35" s="76"/>
    </row>
    <row r="36" spans="2:11" x14ac:dyDescent="0.45">
      <c r="B36" s="76"/>
      <c r="C36" s="77"/>
      <c r="D36" s="78"/>
      <c r="E36" s="79"/>
      <c r="F36" s="80"/>
      <c r="G36" s="81"/>
      <c r="H36" s="77"/>
      <c r="I36" s="76"/>
      <c r="J36" s="79"/>
      <c r="K36" s="76"/>
    </row>
    <row r="37" spans="2:11" x14ac:dyDescent="0.45">
      <c r="B37" s="76"/>
      <c r="C37" s="77"/>
      <c r="D37" s="78"/>
      <c r="E37" s="79"/>
      <c r="F37" s="80"/>
      <c r="G37" s="81"/>
      <c r="H37" s="77"/>
      <c r="I37" s="76"/>
      <c r="J37" s="79"/>
      <c r="K37" s="76"/>
    </row>
    <row r="38" spans="2:11" x14ac:dyDescent="0.45">
      <c r="B38" s="76"/>
      <c r="C38" s="77"/>
      <c r="D38" s="78"/>
      <c r="E38" s="79"/>
      <c r="F38" s="80"/>
      <c r="G38" s="81"/>
      <c r="H38" s="77"/>
      <c r="I38" s="76"/>
      <c r="J38" s="79"/>
      <c r="K38" s="76"/>
    </row>
    <row r="39" spans="2:11" x14ac:dyDescent="0.45">
      <c r="B39" s="76"/>
      <c r="C39" s="77"/>
      <c r="D39" s="78"/>
      <c r="E39" s="79"/>
      <c r="F39" s="80"/>
      <c r="G39" s="81"/>
      <c r="H39" s="77"/>
      <c r="I39" s="76"/>
      <c r="J39" s="79"/>
      <c r="K39" s="76"/>
    </row>
    <row r="40" spans="2:11" x14ac:dyDescent="0.45">
      <c r="B40" s="76"/>
      <c r="C40" s="77"/>
      <c r="D40" s="78"/>
      <c r="E40" s="79"/>
      <c r="F40" s="80"/>
      <c r="G40" s="81"/>
      <c r="H40" s="77"/>
      <c r="I40" s="76"/>
      <c r="J40" s="79"/>
      <c r="K40" s="76"/>
    </row>
    <row r="41" spans="2:11" x14ac:dyDescent="0.45">
      <c r="B41" s="76"/>
      <c r="C41" s="77"/>
      <c r="D41" s="78"/>
      <c r="E41" s="79"/>
      <c r="F41" s="80"/>
      <c r="G41" s="81"/>
      <c r="H41" s="77"/>
      <c r="I41" s="76"/>
      <c r="J41" s="79"/>
      <c r="K41" s="76"/>
    </row>
    <row r="42" spans="2:11" x14ac:dyDescent="0.45">
      <c r="B42" s="76"/>
      <c r="C42" s="77"/>
      <c r="D42" s="78"/>
      <c r="E42" s="79"/>
      <c r="F42" s="82"/>
      <c r="G42" s="83"/>
      <c r="H42" s="77"/>
      <c r="I42" s="76"/>
      <c r="J42" s="79"/>
      <c r="K42" s="76"/>
    </row>
    <row r="43" spans="2:11" x14ac:dyDescent="0.45">
      <c r="B43" s="76"/>
      <c r="C43" s="77"/>
      <c r="D43" s="78"/>
      <c r="E43" s="79"/>
      <c r="F43" s="82"/>
      <c r="G43" s="83"/>
      <c r="H43" s="77"/>
      <c r="I43" s="76"/>
      <c r="J43" s="79"/>
      <c r="K43" s="76"/>
    </row>
    <row r="44" spans="2:11" x14ac:dyDescent="0.45">
      <c r="B44" s="76"/>
      <c r="C44" s="77"/>
      <c r="D44" s="78"/>
      <c r="E44" s="79"/>
      <c r="F44" s="82"/>
      <c r="G44" s="83"/>
      <c r="H44" s="77"/>
      <c r="I44" s="76"/>
      <c r="J44" s="79"/>
      <c r="K44" s="76"/>
    </row>
    <row r="45" spans="2:11" x14ac:dyDescent="0.45">
      <c r="B45" s="76"/>
      <c r="C45" s="77"/>
      <c r="D45" s="78"/>
      <c r="E45" s="79"/>
      <c r="F45" s="82"/>
      <c r="G45" s="83"/>
      <c r="H45" s="77"/>
      <c r="I45" s="76"/>
      <c r="J45" s="79"/>
      <c r="K45" s="76"/>
    </row>
    <row r="46" spans="2:11" x14ac:dyDescent="0.45">
      <c r="B46" s="76"/>
      <c r="C46" s="77"/>
      <c r="D46" s="78"/>
      <c r="E46" s="79"/>
      <c r="F46" s="82"/>
      <c r="G46" s="83"/>
      <c r="H46" s="77"/>
      <c r="I46" s="76"/>
      <c r="J46" s="79"/>
      <c r="K46" s="76"/>
    </row>
    <row r="47" spans="2:11" x14ac:dyDescent="0.45">
      <c r="B47" s="76"/>
      <c r="C47" s="77"/>
      <c r="D47" s="78"/>
      <c r="E47" s="79"/>
      <c r="F47" s="82"/>
      <c r="G47" s="83"/>
      <c r="H47" s="77"/>
      <c r="I47" s="76"/>
      <c r="J47" s="79"/>
      <c r="K47" s="76"/>
    </row>
    <row r="48" spans="2:11" x14ac:dyDescent="0.45">
      <c r="B48" s="76"/>
      <c r="C48" s="77"/>
      <c r="D48" s="78"/>
      <c r="E48" s="79"/>
      <c r="F48" s="82"/>
      <c r="G48" s="83"/>
      <c r="H48" s="77"/>
      <c r="I48" s="76"/>
      <c r="J48" s="79"/>
      <c r="K48" s="76"/>
    </row>
    <row r="49" spans="2:11" x14ac:dyDescent="0.45">
      <c r="B49" s="76"/>
      <c r="C49" s="77"/>
      <c r="D49" s="78"/>
      <c r="E49" s="79"/>
      <c r="F49" s="82"/>
      <c r="G49" s="83"/>
      <c r="H49" s="77"/>
      <c r="I49" s="76"/>
      <c r="J49" s="79"/>
      <c r="K49" s="76"/>
    </row>
    <row r="50" spans="2:11" x14ac:dyDescent="0.45">
      <c r="B50" s="76"/>
      <c r="C50" s="77"/>
      <c r="D50" s="78"/>
      <c r="E50" s="79"/>
      <c r="F50" s="82"/>
      <c r="G50" s="83"/>
      <c r="H50" s="77"/>
      <c r="I50" s="76"/>
      <c r="J50" s="79"/>
      <c r="K50" s="76"/>
    </row>
    <row r="51" spans="2:11" x14ac:dyDescent="0.45">
      <c r="B51" s="76"/>
      <c r="C51" s="77"/>
      <c r="D51" s="78"/>
      <c r="E51" s="79"/>
      <c r="F51" s="82"/>
      <c r="G51" s="83"/>
      <c r="H51" s="77"/>
      <c r="I51" s="76"/>
      <c r="J51" s="79"/>
      <c r="K51" s="76"/>
    </row>
    <row r="52" spans="2:11" x14ac:dyDescent="0.45">
      <c r="B52" s="76"/>
      <c r="C52" s="77"/>
      <c r="D52" s="78"/>
      <c r="E52" s="79"/>
      <c r="F52" s="82"/>
      <c r="G52" s="83"/>
      <c r="H52" s="77"/>
      <c r="I52" s="76"/>
      <c r="J52" s="79"/>
      <c r="K52" s="76"/>
    </row>
    <row r="54" spans="2:11" x14ac:dyDescent="0.45">
      <c r="D54" s="70" t="s">
        <v>164</v>
      </c>
      <c r="E54" s="91"/>
      <c r="F54" s="74" t="s">
        <v>112</v>
      </c>
      <c r="G54" s="71" t="s">
        <v>165</v>
      </c>
      <c r="H54" s="72"/>
      <c r="I54" s="75" t="s">
        <v>166</v>
      </c>
    </row>
    <row r="55" spans="2:11" x14ac:dyDescent="0.45">
      <c r="D55" s="82" t="s">
        <v>167</v>
      </c>
      <c r="E55" s="81"/>
      <c r="F55" s="84">
        <f>F56+F58</f>
        <v>0</v>
      </c>
      <c r="G55" s="89" t="s">
        <v>167</v>
      </c>
      <c r="H55" s="81"/>
      <c r="I55" s="85">
        <f>SUM(I56:I61)</f>
        <v>0</v>
      </c>
    </row>
    <row r="56" spans="2:11" x14ac:dyDescent="0.45">
      <c r="D56" s="90" t="s">
        <v>168</v>
      </c>
      <c r="E56" s="92"/>
      <c r="F56" s="86">
        <f>SUM(F57:F57)</f>
        <v>0</v>
      </c>
      <c r="G56" s="89" t="s">
        <v>155</v>
      </c>
      <c r="H56" s="81"/>
      <c r="I56" s="79">
        <f>SUMIF(I7:I52,"助成金（中間支援法人）",J7:J52)</f>
        <v>0</v>
      </c>
    </row>
    <row r="57" spans="2:11" x14ac:dyDescent="0.45">
      <c r="D57" s="82" t="s">
        <v>344</v>
      </c>
      <c r="E57" s="81"/>
      <c r="F57" s="87">
        <f>SUMIF(D7:D52,"食料費",E7:E52)</f>
        <v>0</v>
      </c>
      <c r="G57" s="89" t="s">
        <v>156</v>
      </c>
      <c r="H57" s="81"/>
      <c r="I57" s="79">
        <f>SUMIF(I7:I52,"助成金（国）",J7:J52)</f>
        <v>0</v>
      </c>
    </row>
    <row r="58" spans="2:11" x14ac:dyDescent="0.45">
      <c r="D58" s="90" t="s">
        <v>169</v>
      </c>
      <c r="E58" s="92"/>
      <c r="F58" s="86">
        <f>SUM(F59:F70)</f>
        <v>0</v>
      </c>
      <c r="G58" s="89" t="s">
        <v>157</v>
      </c>
      <c r="H58" s="81"/>
      <c r="I58" s="79">
        <f>SUMIF(I7:I52,"助成金（自治体）",J7:J52)</f>
        <v>0</v>
      </c>
    </row>
    <row r="59" spans="2:11" x14ac:dyDescent="0.45">
      <c r="D59" s="82" t="s">
        <v>141</v>
      </c>
      <c r="E59" s="81"/>
      <c r="F59" s="87">
        <f>SUMIF(D7:D52,"賃金",E7:E52)</f>
        <v>0</v>
      </c>
      <c r="G59" s="89" t="s">
        <v>158</v>
      </c>
      <c r="H59" s="81"/>
      <c r="I59" s="79">
        <f>SUMIF(I7:I52,"助成金（民間）",J7:J52)</f>
        <v>0</v>
      </c>
    </row>
    <row r="60" spans="2:11" x14ac:dyDescent="0.45">
      <c r="D60" s="82" t="s">
        <v>142</v>
      </c>
      <c r="E60" s="81"/>
      <c r="F60" s="87">
        <f>SUMIF(D7:D52,"諸謝金",E7:E52)</f>
        <v>0</v>
      </c>
      <c r="G60" s="89" t="s">
        <v>159</v>
      </c>
      <c r="H60" s="81"/>
      <c r="I60" s="79">
        <f>SUMIF(I7:I52,"寄附金",J7:J52)</f>
        <v>0</v>
      </c>
    </row>
    <row r="61" spans="2:11" x14ac:dyDescent="0.45">
      <c r="D61" s="82" t="s">
        <v>143</v>
      </c>
      <c r="E61" s="81"/>
      <c r="F61" s="87">
        <f>SUMIF(D7:D52,"旅費",E7:E52)</f>
        <v>0</v>
      </c>
      <c r="G61" s="89" t="s">
        <v>160</v>
      </c>
      <c r="H61" s="81"/>
      <c r="I61" s="79">
        <f>SUMIF(I7:I52,"その他収入",J7:J52)</f>
        <v>0</v>
      </c>
    </row>
    <row r="62" spans="2:11" x14ac:dyDescent="0.45">
      <c r="D62" s="82" t="s">
        <v>144</v>
      </c>
      <c r="E62" s="81"/>
      <c r="F62" s="87">
        <f>SUMIF(D7:D52,"消耗品費",E7:E52)</f>
        <v>0</v>
      </c>
      <c r="G62" s="89"/>
      <c r="H62" s="81"/>
      <c r="I62" s="79"/>
    </row>
    <row r="63" spans="2:11" x14ac:dyDescent="0.45">
      <c r="D63" s="82" t="s">
        <v>145</v>
      </c>
      <c r="E63" s="81"/>
      <c r="F63" s="87">
        <f>SUMIF(D7:D52,"燃料費",E7:E52)</f>
        <v>0</v>
      </c>
      <c r="G63" s="89"/>
      <c r="H63" s="81"/>
      <c r="I63" s="79"/>
    </row>
    <row r="64" spans="2:11" x14ac:dyDescent="0.45">
      <c r="D64" s="82" t="s">
        <v>146</v>
      </c>
      <c r="E64" s="81"/>
      <c r="F64" s="87">
        <f>SUMIF(D7:D52,"印刷製本費",E7:E52)</f>
        <v>0</v>
      </c>
      <c r="G64" s="89"/>
      <c r="H64" s="81"/>
      <c r="I64" s="79"/>
    </row>
    <row r="65" spans="4:9" x14ac:dyDescent="0.45">
      <c r="D65" s="82" t="s">
        <v>147</v>
      </c>
      <c r="E65" s="81"/>
      <c r="F65" s="87">
        <f>SUMIF(D7:D52,"光熱水費",E7:E52)</f>
        <v>0</v>
      </c>
      <c r="G65" s="89"/>
      <c r="H65" s="81"/>
      <c r="I65" s="79"/>
    </row>
    <row r="66" spans="4:9" x14ac:dyDescent="0.45">
      <c r="D66" s="82" t="s">
        <v>148</v>
      </c>
      <c r="E66" s="81"/>
      <c r="F66" s="87">
        <f>SUMIF(D7:D52,"雑役務費",E7:E52)</f>
        <v>0</v>
      </c>
      <c r="G66" s="89"/>
      <c r="H66" s="81"/>
      <c r="I66" s="79"/>
    </row>
    <row r="67" spans="4:9" x14ac:dyDescent="0.45">
      <c r="D67" s="82" t="s">
        <v>149</v>
      </c>
      <c r="E67" s="81"/>
      <c r="F67" s="87">
        <f>SUMIF(D7:D52,"通信運搬費",E7:E52)</f>
        <v>0</v>
      </c>
      <c r="G67" s="89"/>
      <c r="H67" s="81"/>
      <c r="I67" s="79"/>
    </row>
    <row r="68" spans="4:9" x14ac:dyDescent="0.45">
      <c r="D68" s="82" t="s">
        <v>150</v>
      </c>
      <c r="E68" s="81"/>
      <c r="F68" s="87">
        <f>SUMIF(D7:D52,"保険料",E7:E52)</f>
        <v>0</v>
      </c>
      <c r="G68" s="89"/>
      <c r="H68" s="81"/>
      <c r="I68" s="79"/>
    </row>
    <row r="69" spans="4:9" x14ac:dyDescent="0.45">
      <c r="D69" s="82" t="s">
        <v>151</v>
      </c>
      <c r="E69" s="81"/>
      <c r="F69" s="87">
        <f>SUMIF(D7:D52,"委託費",E7:E52)</f>
        <v>0</v>
      </c>
      <c r="G69" s="89"/>
      <c r="H69" s="81"/>
      <c r="I69" s="79"/>
    </row>
    <row r="70" spans="4:9" x14ac:dyDescent="0.45">
      <c r="D70" s="82" t="s">
        <v>170</v>
      </c>
      <c r="E70" s="81"/>
      <c r="F70" s="87">
        <f>SUMIF(D7:D52,"借料及び損料",E7:E52)</f>
        <v>0</v>
      </c>
      <c r="G70" s="89"/>
      <c r="H70" s="81"/>
      <c r="I70" s="79"/>
    </row>
    <row r="72" spans="4:9" x14ac:dyDescent="0.45">
      <c r="E72" s="176" t="s">
        <v>171</v>
      </c>
      <c r="F72" s="177"/>
      <c r="G72" s="178">
        <f>I55-F55</f>
        <v>0</v>
      </c>
      <c r="H72" s="179"/>
    </row>
  </sheetData>
  <mergeCells count="4">
    <mergeCell ref="B5:F5"/>
    <mergeCell ref="G5:K5"/>
    <mergeCell ref="E72:F72"/>
    <mergeCell ref="G72:H72"/>
  </mergeCells>
  <phoneticPr fontId="2"/>
  <dataValidations count="2">
    <dataValidation type="list" allowBlank="1" showInputMessage="1" showErrorMessage="1" sqref="I7:I52" xr:uid="{EAC18E21-680B-4D9B-8DAC-33D9DA87CB23}">
      <formula1>"助成金（中間支援法人）,助成金（国）,助成金（自治体）,助成金（民間）,寄附金,その他収入"</formula1>
    </dataValidation>
    <dataValidation type="list" allowBlank="1" showInputMessage="1" showErrorMessage="1" sqref="D7:D52" xr:uid="{FF2B4ACE-80B3-4B2E-9803-AF0C58EB578B}">
      <formula1>"食料費,学用品,生活必需品,賃金,諸謝金,旅費,消耗品費,燃料費,印刷製本費,光熱水費,会議費,雑役務費,通信運搬費,保険料,委託費,借料及び損料,旅費（配送経費）,燃料費（配送経費）,借料及び損料（配送経費）,諸謝金（配送経費）,消耗品費（配送経費）,通信運搬費（配送経費）,保険料（配送経費）,委託費（配送経費）"</formula1>
    </dataValidation>
  </dataValidations>
  <pageMargins left="0.7" right="0.7" top="0.75" bottom="0.75" header="0.3" footer="0.3"/>
  <pageSetup paperSize="9" scale="7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E35C5-3544-4DCD-9834-1D5599B98AE4}">
  <sheetPr>
    <pageSetUpPr fitToPage="1"/>
  </sheetPr>
  <dimension ref="B2:B15"/>
  <sheetViews>
    <sheetView workbookViewId="0">
      <selection activeCell="P17" sqref="P17"/>
    </sheetView>
  </sheetViews>
  <sheetFormatPr defaultRowHeight="18" x14ac:dyDescent="0.45"/>
  <cols>
    <col min="2" max="2" width="9.19921875" customWidth="1"/>
  </cols>
  <sheetData>
    <row r="2" spans="2:2" x14ac:dyDescent="0.45">
      <c r="B2" t="s">
        <v>228</v>
      </c>
    </row>
    <row r="3" spans="2:2" x14ac:dyDescent="0.45">
      <c r="B3" t="s">
        <v>0</v>
      </c>
    </row>
    <row r="4" spans="2:2" x14ac:dyDescent="0.45">
      <c r="B4" t="s">
        <v>236</v>
      </c>
    </row>
    <row r="5" spans="2:2" x14ac:dyDescent="0.45">
      <c r="B5" t="s">
        <v>240</v>
      </c>
    </row>
    <row r="6" spans="2:2" x14ac:dyDescent="0.45">
      <c r="B6" t="s">
        <v>90</v>
      </c>
    </row>
    <row r="7" spans="2:2" x14ac:dyDescent="0.45">
      <c r="B7" t="s">
        <v>271</v>
      </c>
    </row>
    <row r="8" spans="2:2" x14ac:dyDescent="0.45">
      <c r="B8" t="s">
        <v>245</v>
      </c>
    </row>
    <row r="9" spans="2:2" x14ac:dyDescent="0.45">
      <c r="B9" t="s">
        <v>249</v>
      </c>
    </row>
    <row r="10" spans="2:2" x14ac:dyDescent="0.45">
      <c r="B10" t="s">
        <v>252</v>
      </c>
    </row>
    <row r="11" spans="2:2" x14ac:dyDescent="0.45">
      <c r="B11" t="s">
        <v>253</v>
      </c>
    </row>
    <row r="12" spans="2:2" x14ac:dyDescent="0.45">
      <c r="B12" t="s">
        <v>255</v>
      </c>
    </row>
    <row r="13" spans="2:2" x14ac:dyDescent="0.45">
      <c r="B13" t="s">
        <v>88</v>
      </c>
    </row>
    <row r="14" spans="2:2" x14ac:dyDescent="0.45">
      <c r="B14" t="s">
        <v>261</v>
      </c>
    </row>
    <row r="15" spans="2:2" x14ac:dyDescent="0.45">
      <c r="B15" t="s">
        <v>263</v>
      </c>
    </row>
  </sheetData>
  <sheetProtection algorithmName="SHA-512" hashValue="Z73ZaClY3qUdJIrRfHvH5b/YF7T0bFQCYhu/adrbB3y8tPK+90Y+uvvdqSwc5VkwpPLs0orkFvwtRsv4LYANMQ==" saltValue="BRiBN4WrBNWTlYJXVQuPdA=="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6</vt:i4>
      </vt:variant>
    </vt:vector>
  </HeadingPairs>
  <TitlesOfParts>
    <vt:vector size="29" baseType="lpstr">
      <vt:lpstr>様式1</vt:lpstr>
      <vt:lpstr>別1</vt:lpstr>
      <vt:lpstr>別2</vt:lpstr>
      <vt:lpstr>別3</vt:lpstr>
      <vt:lpstr>別4</vt:lpstr>
      <vt:lpstr>別5</vt:lpstr>
      <vt:lpstr>別6</vt:lpstr>
      <vt:lpstr>別7</vt:lpstr>
      <vt:lpstr>様式2</vt:lpstr>
      <vt:lpstr>別2(変)</vt:lpstr>
      <vt:lpstr>別3 (変)</vt:lpstr>
      <vt:lpstr>様式3</vt:lpstr>
      <vt:lpstr>別8</vt:lpstr>
      <vt:lpstr>別9</vt:lpstr>
      <vt:lpstr>別紙10</vt:lpstr>
      <vt:lpstr>様式4⁻概</vt:lpstr>
      <vt:lpstr>様式4⁻精</vt:lpstr>
      <vt:lpstr>様式５</vt:lpstr>
      <vt:lpstr>参1</vt:lpstr>
      <vt:lpstr>参2</vt:lpstr>
      <vt:lpstr>参3</vt:lpstr>
      <vt:lpstr>参4</vt:lpstr>
      <vt:lpstr>Sheet1</vt:lpstr>
      <vt:lpstr>様式1!Print_Area</vt:lpstr>
      <vt:lpstr>様式2!Print_Area</vt:lpstr>
      <vt:lpstr>様式3!Print_Area</vt:lpstr>
      <vt:lpstr>様式4⁻概!Print_Area</vt:lpstr>
      <vt:lpstr>様式4⁻精!Print_Area</vt:lpstr>
      <vt:lpstr>様式５!Print_Area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水田　亘（こども家庭課）</dc:creator>
  <cp:lastModifiedBy>大久保　ゆり（社会福祉課）</cp:lastModifiedBy>
  <cp:lastPrinted>2026-03-02T08:46:08Z</cp:lastPrinted>
  <dcterms:created xsi:type="dcterms:W3CDTF">2025-07-23T02:13:42Z</dcterms:created>
  <dcterms:modified xsi:type="dcterms:W3CDTF">2026-03-05T12:06:31Z</dcterms:modified>
</cp:coreProperties>
</file>