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055" tabRatio="834" activeTab="0"/>
  </bookViews>
  <sheets>
    <sheet name="出来形管理実績" sheetId="1" r:id="rId1"/>
    <sheet name="出来形管理図（土工1)" sheetId="2" r:id="rId2"/>
    <sheet name="出来形管理図(土工2)" sheetId="3" r:id="rId3"/>
    <sheet name="出来形管理図(構造物)" sheetId="4" r:id="rId4"/>
    <sheet name="出来形管理図(基礎杭)" sheetId="5" r:id="rId5"/>
    <sheet name="出来形管理図(塗装)" sheetId="6" r:id="rId6"/>
    <sheet name="出来形管理図(整地)" sheetId="7" r:id="rId7"/>
    <sheet name="出来形管理図(捨石)" sheetId="8" r:id="rId8"/>
    <sheet name="出来形管理図(撤去)" sheetId="9" r:id="rId9"/>
    <sheet name="出来形工程能力表" sheetId="10" r:id="rId10"/>
    <sheet name="材料検収簿" sheetId="11" r:id="rId11"/>
    <sheet name="品質管理実績表" sheetId="12" r:id="rId12"/>
    <sheet name="圧縮強度" sheetId="13" r:id="rId13"/>
    <sheet name="ｺﾝｸﾘｰﾄ打設管理" sheetId="14" r:id="rId14"/>
    <sheet name="現場密度" sheetId="15" r:id="rId15"/>
    <sheet name="As転圧温度" sheetId="16" r:id="rId16"/>
    <sheet name="Asコア試験" sheetId="17" r:id="rId17"/>
    <sheet name="ｺｰﾝ貫入試験" sheetId="18" r:id="rId18"/>
  </sheets>
  <definedNames>
    <definedName name="_xlnm.Print_Area" localSheetId="0">'出来形管理実績'!$A$1:$K$32</definedName>
    <definedName name="_xlnm.Print_Area" localSheetId="4">'出来形管理図(基礎杭)'!$A$1:$Q$34</definedName>
    <definedName name="_xlnm.Print_Area" localSheetId="3">'出来形管理図(構造物)'!$A$1:$O$33</definedName>
    <definedName name="_xlnm.Print_Area" localSheetId="7">'出来形管理図(捨石)'!$A$1:$AB$33</definedName>
    <definedName name="_xlnm.Print_Area" localSheetId="6">'出来形管理図(整地)'!$A$1:$W$42</definedName>
    <definedName name="_xlnm.Print_Area" localSheetId="8">'出来形管理図(撤去)'!$A$1:$O$32</definedName>
    <definedName name="_xlnm.Print_Area" localSheetId="5">'出来形管理図(塗装)'!$A$1:$S$34</definedName>
    <definedName name="_xlnm.Print_Area" localSheetId="1">'出来形管理図（土工1)'!$A$1:$Q$35</definedName>
    <definedName name="_xlnm.Print_Area" localSheetId="2">'出来形管理図(土工2)'!$A$1:$O$35</definedName>
    <definedName name="_xlnm.Print_Area" localSheetId="9">'出来形工程能力表'!$A$1:$AG$32</definedName>
    <definedName name="_xlnm.Print_Area" localSheetId="11">'品質管理実績表'!$A$1:$L$33</definedName>
  </definedNames>
  <calcPr fullCalcOnLoad="1"/>
</workbook>
</file>

<file path=xl/sharedStrings.xml><?xml version="1.0" encoding="utf-8"?>
<sst xmlns="http://schemas.openxmlformats.org/spreadsheetml/2006/main" count="1028" uniqueCount="432">
  <si>
    <t>※　品質管理状況の撮影記録は、すべて行う。</t>
  </si>
  <si>
    <t>圧縮強度試験結果総括表（コンクリート）</t>
  </si>
  <si>
    <t>アスファルト混合物の初期転圧温度</t>
  </si>
  <si>
    <t>初期転圧温度</t>
  </si>
  <si>
    <t>測点</t>
  </si>
  <si>
    <t>単位</t>
  </si>
  <si>
    <t>鉄筋</t>
  </si>
  <si>
    <t>※　摘要の番号は、資料整理番号</t>
  </si>
  <si>
    <t>整地工</t>
  </si>
  <si>
    <t>台数</t>
  </si>
  <si>
    <t>摘要</t>
  </si>
  <si>
    <t>工　事　名</t>
  </si>
  <si>
    <t>○○地区道路工事</t>
  </si>
  <si>
    <t>○○建設㈱</t>
  </si>
  <si>
    <t>測　定　者</t>
  </si>
  <si>
    <t>○　○　○　○</t>
  </si>
  <si>
    <t>工　　種</t>
  </si>
  <si>
    <t>種　　別</t>
  </si>
  <si>
    <t>測定回数</t>
  </si>
  <si>
    <t>測定値</t>
  </si>
  <si>
    <t>摘　　要</t>
  </si>
  <si>
    <t>計画</t>
  </si>
  <si>
    <t>実施</t>
  </si>
  <si>
    <t>最大値</t>
  </si>
  <si>
    <t>最小値</t>
  </si>
  <si>
    <t>平均</t>
  </si>
  <si>
    <t>寸法</t>
  </si>
  <si>
    <t>品質管理計画（実績）表</t>
  </si>
  <si>
    <t>○○橋下部工工事</t>
  </si>
  <si>
    <t>試験項目</t>
  </si>
  <si>
    <t>試験基準</t>
  </si>
  <si>
    <t>規格値</t>
  </si>
  <si>
    <t>盛　土</t>
  </si>
  <si>
    <t>土の締固め試験</t>
  </si>
  <si>
    <t>最大乾燥密度</t>
  </si>
  <si>
    <t>当初及び土質の変化した時</t>
  </si>
  <si>
    <t>（A法）</t>
  </si>
  <si>
    <t>最適含水比</t>
  </si>
  <si>
    <t>現場密度の測定</t>
  </si>
  <si>
    <t>現場密度</t>
  </si>
  <si>
    <t>500m3に１回</t>
  </si>
  <si>
    <t>含水比</t>
  </si>
  <si>
    <t>締固め度</t>
  </si>
  <si>
    <t>90%以上</t>
  </si>
  <si>
    <t>下層路盤</t>
  </si>
  <si>
    <t>締固め試験</t>
  </si>
  <si>
    <t>材料承認時の試験成績書</t>
  </si>
  <si>
    <t>修正CBR</t>
  </si>
  <si>
    <t>修正CBR試験</t>
  </si>
  <si>
    <t>20%以上</t>
  </si>
  <si>
    <t>93%以上</t>
  </si>
  <si>
    <t>50m3毎に1回</t>
  </si>
  <si>
    <t>空気量</t>
  </si>
  <si>
    <t>塩分量</t>
  </si>
  <si>
    <t>0.3以下</t>
  </si>
  <si>
    <t>外気温度</t>
  </si>
  <si>
    <t>圧縮強度</t>
  </si>
  <si>
    <t>21以上</t>
  </si>
  <si>
    <t>品質</t>
  </si>
  <si>
    <t>ミルシートによる確認</t>
  </si>
  <si>
    <t>コンクリート二次製品</t>
  </si>
  <si>
    <t>U字溝</t>
  </si>
  <si>
    <t>検査成績書</t>
  </si>
  <si>
    <t>積みブロック</t>
  </si>
  <si>
    <t>出来形管理図表</t>
  </si>
  <si>
    <t>○○地区改良工事</t>
  </si>
  <si>
    <t>略　図</t>
  </si>
  <si>
    <t>工　　　種</t>
  </si>
  <si>
    <t>土　　工</t>
  </si>
  <si>
    <t>種　　　別</t>
  </si>
  <si>
    <t>切　　土</t>
  </si>
  <si>
    <t>測定項目</t>
  </si>
  <si>
    <t>幅、法長</t>
  </si>
  <si>
    <t>測定場所</t>
  </si>
  <si>
    <t>W</t>
  </si>
  <si>
    <t>L</t>
  </si>
  <si>
    <t>単　　  位</t>
  </si>
  <si>
    <t>ｍｍ</t>
  </si>
  <si>
    <t>許容範囲</t>
  </si>
  <si>
    <t>測　　点</t>
  </si>
  <si>
    <t>設計値</t>
  </si>
  <si>
    <t>実測値</t>
  </si>
  <si>
    <t>差</t>
  </si>
  <si>
    <t>No.1</t>
  </si>
  <si>
    <t>No.31</t>
  </si>
  <si>
    <t>No.3</t>
  </si>
  <si>
    <t>No.33</t>
  </si>
  <si>
    <t>No.5</t>
  </si>
  <si>
    <t>No.7</t>
  </si>
  <si>
    <t>No.9</t>
  </si>
  <si>
    <t>No.11</t>
  </si>
  <si>
    <t>No.13</t>
  </si>
  <si>
    <t>以下省略</t>
  </si>
  <si>
    <t>計</t>
  </si>
  <si>
    <t>平　　均　　値</t>
  </si>
  <si>
    <t>最　　大　　値</t>
  </si>
  <si>
    <t>最　　小　　値</t>
  </si>
  <si>
    <t>※　写真管理箇所を、着色又は、太字等で明示する。</t>
  </si>
  <si>
    <t>工事名</t>
  </si>
  <si>
    <t>測定者</t>
  </si>
  <si>
    <t>○　○　○　○</t>
  </si>
  <si>
    <t>切　土</t>
  </si>
  <si>
    <t>工　　種</t>
  </si>
  <si>
    <t>土　工</t>
  </si>
  <si>
    <t>略　図</t>
  </si>
  <si>
    <t>No.1</t>
  </si>
  <si>
    <t>No.3</t>
  </si>
  <si>
    <t>No.5</t>
  </si>
  <si>
    <t>No.7</t>
  </si>
  <si>
    <t>No.9</t>
  </si>
  <si>
    <t>No.11</t>
  </si>
  <si>
    <t>No.13</t>
  </si>
  <si>
    <t>No.15</t>
  </si>
  <si>
    <t>No.15</t>
  </si>
  <si>
    <t>No.17</t>
  </si>
  <si>
    <t>No.17</t>
  </si>
  <si>
    <t>No.19</t>
  </si>
  <si>
    <t>No.19</t>
  </si>
  <si>
    <t>出来形管理工程能力表</t>
  </si>
  <si>
    <t>略図</t>
  </si>
  <si>
    <t>土工</t>
  </si>
  <si>
    <t>切土</t>
  </si>
  <si>
    <t>幅（W)</t>
  </si>
  <si>
    <t>B-A</t>
  </si>
  <si>
    <t>測　点</t>
  </si>
  <si>
    <t>No.2</t>
  </si>
  <si>
    <t>No.4</t>
  </si>
  <si>
    <t>No.6</t>
  </si>
  <si>
    <t>No.8</t>
  </si>
  <si>
    <t>No.10</t>
  </si>
  <si>
    <t>No.12</t>
  </si>
  <si>
    <t>No.14</t>
  </si>
  <si>
    <t>No.16</t>
  </si>
  <si>
    <t>設計値 と の差</t>
  </si>
  <si>
    <t>出来形管理図表</t>
  </si>
  <si>
    <t>（構造物等）</t>
  </si>
  <si>
    <t>出来形寸法</t>
  </si>
  <si>
    <t>ゲート製作</t>
  </si>
  <si>
    <t>略図表示箇所</t>
  </si>
  <si>
    <t>測定内容</t>
  </si>
  <si>
    <t>A（上）</t>
  </si>
  <si>
    <t>呑み口幅</t>
  </si>
  <si>
    <t>A（中）</t>
  </si>
  <si>
    <t>A（下）</t>
  </si>
  <si>
    <t>B（上）</t>
  </si>
  <si>
    <t>呑み口高</t>
  </si>
  <si>
    <t>B（中）</t>
  </si>
  <si>
    <t>B（下）</t>
  </si>
  <si>
    <t>C（上）</t>
  </si>
  <si>
    <t>戸溝幅（左）</t>
  </si>
  <si>
    <t>C（中）</t>
  </si>
  <si>
    <t>ゲートの図面</t>
  </si>
  <si>
    <t>C（下）</t>
  </si>
  <si>
    <t>戸溝幅（右）</t>
  </si>
  <si>
    <t>D（上）</t>
  </si>
  <si>
    <t>戸溝深（左）</t>
  </si>
  <si>
    <t>D（中）</t>
  </si>
  <si>
    <t>D（下）</t>
  </si>
  <si>
    <t>戸溝深（右）</t>
  </si>
  <si>
    <t>E（上）</t>
  </si>
  <si>
    <t>戸当内幅</t>
  </si>
  <si>
    <t>E（中）</t>
  </si>
  <si>
    <t>E（下）</t>
  </si>
  <si>
    <t>F（左）</t>
  </si>
  <si>
    <t>戸当前面高</t>
  </si>
  <si>
    <t>mm</t>
  </si>
  <si>
    <t>F（右）</t>
  </si>
  <si>
    <t>G（左）</t>
  </si>
  <si>
    <t>戸当後面高</t>
  </si>
  <si>
    <t>G（右）</t>
  </si>
  <si>
    <t>A2側</t>
  </si>
  <si>
    <t>○　○　○　○</t>
  </si>
  <si>
    <t>橋梁下部工</t>
  </si>
  <si>
    <t>下流</t>
  </si>
  <si>
    <t>A1橋台</t>
  </si>
  <si>
    <t>杭上端高、偏心量</t>
  </si>
  <si>
    <t>杭上端高</t>
  </si>
  <si>
    <t>偏心量</t>
  </si>
  <si>
    <t>杭偏心図</t>
  </si>
  <si>
    <t>m</t>
  </si>
  <si>
    <t>ｍｍ</t>
  </si>
  <si>
    <t>X</t>
  </si>
  <si>
    <t>Y</t>
  </si>
  <si>
    <t>L</t>
  </si>
  <si>
    <t>No.1</t>
  </si>
  <si>
    <t>Y</t>
  </si>
  <si>
    <t>150</t>
  </si>
  <si>
    <t>-150</t>
  </si>
  <si>
    <t>-X</t>
  </si>
  <si>
    <t>X</t>
  </si>
  <si>
    <t>-Y</t>
  </si>
  <si>
    <t>（塗装膜厚計測等）</t>
  </si>
  <si>
    <t>塗装膜厚</t>
  </si>
  <si>
    <t>塗装種別</t>
  </si>
  <si>
    <t>一次</t>
  </si>
  <si>
    <t>下塗１</t>
  </si>
  <si>
    <t>下塗２</t>
  </si>
  <si>
    <t>中塗</t>
  </si>
  <si>
    <t>上塗</t>
  </si>
  <si>
    <t>略 図</t>
  </si>
  <si>
    <t>単　　　位</t>
  </si>
  <si>
    <t>設　計　厚</t>
  </si>
  <si>
    <t>7（裏）</t>
  </si>
  <si>
    <t>8（裏）</t>
  </si>
  <si>
    <t>9（裏）</t>
  </si>
  <si>
    <t>10（裏）</t>
  </si>
  <si>
    <t>11（裏）</t>
  </si>
  <si>
    <t>12（裏）</t>
  </si>
  <si>
    <t>平均値</t>
  </si>
  <si>
    <t>出来形管理図表</t>
  </si>
  <si>
    <t>（整地工）</t>
  </si>
  <si>
    <t>均平工</t>
  </si>
  <si>
    <t>標高</t>
  </si>
  <si>
    <t>耕区番号</t>
  </si>
  <si>
    <t>目 標 標 高</t>
  </si>
  <si>
    <t>標高差</t>
  </si>
  <si>
    <t>道路側田標高</t>
  </si>
  <si>
    <t>出来形標高</t>
  </si>
  <si>
    <t>水路側田標高</t>
  </si>
  <si>
    <t>道　路</t>
  </si>
  <si>
    <t>水路</t>
  </si>
  <si>
    <t>（捨石均し）</t>
  </si>
  <si>
    <t>○○地区海岸工事</t>
  </si>
  <si>
    <t>捨石均</t>
  </si>
  <si>
    <t>捨石工</t>
  </si>
  <si>
    <t>堤防側から１．０ｍ</t>
  </si>
  <si>
    <t>堤防側から６．０ｍ</t>
  </si>
  <si>
    <t>堤防側から１１．０ｍ</t>
  </si>
  <si>
    <t>堤防側から１６．０ｍ</t>
  </si>
  <si>
    <t>堤防側</t>
  </si>
  <si>
    <t>海側</t>
  </si>
  <si>
    <t>実測値</t>
  </si>
  <si>
    <t>+</t>
  </si>
  <si>
    <t>（構造物除去）</t>
  </si>
  <si>
    <t>構造物除去</t>
  </si>
  <si>
    <t>番　号</t>
  </si>
  <si>
    <t>高さ又は幅
①</t>
  </si>
  <si>
    <t>高さ又は幅
②</t>
  </si>
  <si>
    <t>延長
③</t>
  </si>
  <si>
    <t>厚さ
④</t>
  </si>
  <si>
    <t>積
⑤</t>
  </si>
  <si>
    <t>写真帳番号</t>
  </si>
  <si>
    <t>（例：コンクリート構造物）</t>
  </si>
  <si>
    <t>(例：アスファルト舗装）</t>
  </si>
  <si>
    <t>(例：石積）</t>
  </si>
  <si>
    <t>※　面積で数量を算出するものは、⑤＝①×③又は、⑤＝1/2×（①＋②）×③（台形形状）</t>
  </si>
  <si>
    <t>※　体積で数量を算出するものは、⑤＝①×③×④又は、⑤＝1/2×（①＋②）×③×④（台形形状）</t>
  </si>
  <si>
    <t>※　除去する構造物の箇所が多い場合は、種別毎に別様とする。</t>
  </si>
  <si>
    <t>番号</t>
  </si>
  <si>
    <t>供試体　　　採取日</t>
  </si>
  <si>
    <t>強　　度　　　試験日</t>
  </si>
  <si>
    <t>材令</t>
  </si>
  <si>
    <t>設計基準強度</t>
  </si>
  <si>
    <t>測　　定　　値</t>
  </si>
  <si>
    <t>推定σ28=22.2</t>
  </si>
  <si>
    <t>推定σ28=24.5</t>
  </si>
  <si>
    <t>※　材令７日の場合は、摘要に２８日推定強度を記入する。</t>
  </si>
  <si>
    <t>※　試験回数が多い場合、コンクリート種類別に別様にする。</t>
  </si>
  <si>
    <t>コンクリート打設時管理総括表</t>
  </si>
  <si>
    <t>水セメント比</t>
  </si>
  <si>
    <t>0.300以下</t>
  </si>
  <si>
    <t>55%以下</t>
  </si>
  <si>
    <t>※　コンクリート種類別に別様にする。</t>
  </si>
  <si>
    <t>現場密度試験結果総括表</t>
  </si>
  <si>
    <t>測　点</t>
  </si>
  <si>
    <t>採取年月日</t>
  </si>
  <si>
    <t>支線道路20号
(No,3)</t>
  </si>
  <si>
    <t>支線道路22号
(No,2)</t>
  </si>
  <si>
    <t>②</t>
  </si>
  <si>
    <t>支線道路24号
(No,2)</t>
  </si>
  <si>
    <t>取付道路1号
(No,1)</t>
  </si>
  <si>
    <t>仮設道路</t>
  </si>
  <si>
    <t>コーン貫入試験結果総括表</t>
  </si>
  <si>
    <t>-</t>
  </si>
  <si>
    <t>①</t>
  </si>
  <si>
    <t>-</t>
  </si>
  <si>
    <t>①</t>
  </si>
  <si>
    <t>-</t>
  </si>
  <si>
    <t>②</t>
  </si>
  <si>
    <t>〃</t>
  </si>
  <si>
    <t>-</t>
  </si>
  <si>
    <t>②</t>
  </si>
  <si>
    <t>〃</t>
  </si>
  <si>
    <t>②</t>
  </si>
  <si>
    <t>-</t>
  </si>
  <si>
    <t>〃</t>
  </si>
  <si>
    <t>-</t>
  </si>
  <si>
    <t>-</t>
  </si>
  <si>
    <t>コンクリート</t>
  </si>
  <si>
    <t>21N/mm2</t>
  </si>
  <si>
    <t>スランプ</t>
  </si>
  <si>
    <t>±2.5cm</t>
  </si>
  <si>
    <t>±1.5%</t>
  </si>
  <si>
    <t>〃</t>
  </si>
  <si>
    <t>4～25℃</t>
  </si>
  <si>
    <t>〃</t>
  </si>
  <si>
    <t>D10-D16</t>
  </si>
  <si>
    <t>工　事　名　　：</t>
  </si>
  <si>
    <t>材　料　名　　：</t>
  </si>
  <si>
    <t>設計数量　：</t>
  </si>
  <si>
    <t>アスファルトコア試験総括表</t>
  </si>
  <si>
    <t>厚　　　さ（ｃｍ）</t>
  </si>
  <si>
    <t>平均厚
(cm)</t>
  </si>
  <si>
    <t>締固め度
(%)</t>
  </si>
  <si>
    <t>設計厚
(cm)</t>
  </si>
  <si>
    <t>測　　　点</t>
  </si>
  <si>
    <t>密度
(g/cm3)</t>
  </si>
  <si>
    <t>基準密度＝</t>
  </si>
  <si>
    <t>路線番号</t>
  </si>
  <si>
    <t>測　　点</t>
  </si>
  <si>
    <t>地盤改良日</t>
  </si>
  <si>
    <t>試験日</t>
  </si>
  <si>
    <t>コーン指数（材令7日）</t>
  </si>
  <si>
    <t>43号クリーク</t>
  </si>
  <si>
    <t>73号クリーク</t>
  </si>
  <si>
    <t>累　計</t>
  </si>
  <si>
    <t>材料検収簿</t>
  </si>
  <si>
    <t>年月日</t>
  </si>
  <si>
    <t>車輌番号</t>
  </si>
  <si>
    <t>容　積</t>
  </si>
  <si>
    <t>搬入量</t>
  </si>
  <si>
    <t>日　計</t>
  </si>
  <si>
    <t>摘　　　　要</t>
  </si>
  <si>
    <t>〃</t>
  </si>
  <si>
    <t>〃</t>
  </si>
  <si>
    <t>②</t>
  </si>
  <si>
    <t>〃</t>
  </si>
  <si>
    <t>W</t>
  </si>
  <si>
    <t>L</t>
  </si>
  <si>
    <t>No.15</t>
  </si>
  <si>
    <t>No.17</t>
  </si>
  <si>
    <t>No.19</t>
  </si>
  <si>
    <t>No.21</t>
  </si>
  <si>
    <t>No.23</t>
  </si>
  <si>
    <t>No.25</t>
  </si>
  <si>
    <t>No.27</t>
  </si>
  <si>
    <t>No.29</t>
  </si>
  <si>
    <t>B</t>
  </si>
  <si>
    <t>A</t>
  </si>
  <si>
    <t>No.1</t>
  </si>
  <si>
    <t>+100</t>
  </si>
  <si>
    <t>0</t>
  </si>
  <si>
    <t>-100</t>
  </si>
  <si>
    <t>○　○　○　○</t>
  </si>
  <si>
    <t>mm</t>
  </si>
  <si>
    <t>±2</t>
  </si>
  <si>
    <t>mm</t>
  </si>
  <si>
    <t>±2</t>
  </si>
  <si>
    <t>mm</t>
  </si>
  <si>
    <t>±2</t>
  </si>
  <si>
    <t>mm</t>
  </si>
  <si>
    <t>±2</t>
  </si>
  <si>
    <t>±5</t>
  </si>
  <si>
    <t>±5</t>
  </si>
  <si>
    <t>±5</t>
  </si>
  <si>
    <t>+8</t>
  </si>
  <si>
    <t>mm</t>
  </si>
  <si>
    <t>+8</t>
  </si>
  <si>
    <t>+10</t>
  </si>
  <si>
    <t>+10</t>
  </si>
  <si>
    <t>μ</t>
  </si>
  <si>
    <t>- 0</t>
  </si>
  <si>
    <t>m</t>
  </si>
  <si>
    <t>±0.035</t>
  </si>
  <si>
    <t>5.0m</t>
  </si>
  <si>
    <t xml:space="preserve"> （＋）　9m×10点　　　　　（○）　30m×3点</t>
  </si>
  <si>
    <t>○</t>
  </si>
  <si>
    <t>+</t>
  </si>
  <si>
    <t>+</t>
  </si>
  <si>
    <t>○</t>
  </si>
  <si>
    <t>±0.30</t>
  </si>
  <si>
    <t>コンクリート</t>
  </si>
  <si>
    <t>X1</t>
  </si>
  <si>
    <t>X2</t>
  </si>
  <si>
    <t>X3</t>
  </si>
  <si>
    <t>ΣX</t>
  </si>
  <si>
    <t>X</t>
  </si>
  <si>
    <t>スランプ</t>
  </si>
  <si>
    <t>8cm</t>
  </si>
  <si>
    <t>4～25℃</t>
  </si>
  <si>
    <t>①</t>
  </si>
  <si>
    <t>〃</t>
  </si>
  <si>
    <t>No.1</t>
  </si>
  <si>
    <t>Σ　＝　</t>
  </si>
  <si>
    <t>ｎ　＝　</t>
  </si>
  <si>
    <t>X　＝　</t>
  </si>
  <si>
    <t>X1</t>
  </si>
  <si>
    <t>X2</t>
  </si>
  <si>
    <t>X3</t>
  </si>
  <si>
    <t>X4</t>
  </si>
  <si>
    <t>No.13</t>
  </si>
  <si>
    <t>No.17</t>
  </si>
  <si>
    <t>No.19</t>
  </si>
  <si>
    <t>No.27</t>
  </si>
  <si>
    <t>①</t>
  </si>
  <si>
    <t>No.29</t>
  </si>
  <si>
    <t>No.31</t>
  </si>
  <si>
    <t>No.32</t>
  </si>
  <si>
    <t>No.2</t>
  </si>
  <si>
    <t>No.4</t>
  </si>
  <si>
    <t>出来形管理計画（実績）表</t>
  </si>
  <si>
    <t>測　定　基　準</t>
  </si>
  <si>
    <t>許容範囲
(mm)</t>
  </si>
  <si>
    <t>切土・盛土</t>
  </si>
  <si>
    <t>基準高</t>
  </si>
  <si>
    <t>施工延長40mにつき1箇所、延長40m以下のものは、1施工箇所につき2箇所。
基準高は、道路中心及び端部で測定。</t>
  </si>
  <si>
    <t>幅</t>
  </si>
  <si>
    <t>法長</t>
  </si>
  <si>
    <t>下層路盤工</t>
  </si>
  <si>
    <t>厚さ</t>
  </si>
  <si>
    <t>ブロック積工</t>
  </si>
  <si>
    <t>基礎工</t>
  </si>
  <si>
    <t xml:space="preserve">施工延長40mにつき1箇所、延長40m以下のものは、1施工箇所につき2箇所。
</t>
  </si>
  <si>
    <t>高さ</t>
  </si>
  <si>
    <t>ブロック積</t>
  </si>
  <si>
    <t>施工延長40mにつき1箇所、延長40m以下のものは、1施工箇所につき2箇所。
厚さは、上端部及び下端部2箇所を測定。</t>
  </si>
  <si>
    <t>ブロック厚さ</t>
  </si>
  <si>
    <t>裏込め厚さ</t>
  </si>
  <si>
    <t>暗渠工</t>
  </si>
  <si>
    <t>図面の寸法表示箇所。</t>
  </si>
  <si>
    <t>1式</t>
  </si>
  <si>
    <t>±50</t>
  </si>
  <si>
    <t>①</t>
  </si>
  <si>
    <t>②</t>
  </si>
  <si>
    <t>±40</t>
  </si>
  <si>
    <t>±30</t>
  </si>
  <si>
    <t>±30</t>
  </si>
  <si>
    <t>※　この様式に記載された個人情報は施工管理資料としてのみ使用し、その他の目的には使用しません。</t>
  </si>
  <si>
    <t>受　注　者</t>
  </si>
  <si>
    <t>受注者</t>
  </si>
  <si>
    <r>
      <t>※　許容範囲は、</t>
    </r>
    <r>
      <rPr>
        <b/>
        <sz val="10"/>
        <rFont val="ＭＳ Ｐ明朝"/>
        <family val="1"/>
      </rPr>
      <t>規格値</t>
    </r>
    <r>
      <rPr>
        <sz val="10"/>
        <rFont val="ＭＳ Ｐ明朝"/>
        <family val="1"/>
      </rPr>
      <t>を記入する。</t>
    </r>
  </si>
  <si>
    <r>
      <t>※　工事完了後、</t>
    </r>
    <r>
      <rPr>
        <sz val="10"/>
        <rFont val="ＭＳ Ｐ明朝"/>
        <family val="1"/>
      </rPr>
      <t>散布砂利等の出来形が変形し易い工種及び、使用量確認や空袋や空缶管理を求める材料、品質管理
　に搬入日及び搬入量確認が必要なレディーミクストコンクリート、アスファルト混合物について作成する。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</si>
</sst>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 &quot;"/>
    <numFmt numFmtId="177" formatCode="0.0&quot;  &quot;"/>
    <numFmt numFmtId="178" formatCode="0.00&quot;  &quot;"/>
    <numFmt numFmtId="179" formatCode="#,##0&quot;  &quot;"/>
    <numFmt numFmtId="180" formatCode="[$-411]ge\.m\.d;@"/>
    <numFmt numFmtId="181" formatCode="0_ "/>
    <numFmt numFmtId="182" formatCode="0.000_ "/>
    <numFmt numFmtId="183" formatCode="0.0%"/>
    <numFmt numFmtId="184" formatCode="0.000_);[Red]\(0.000\)"/>
    <numFmt numFmtId="185" formatCode="0.0_);[Red]\(0.0\)"/>
    <numFmt numFmtId="186" formatCode="0.0_ "/>
    <numFmt numFmtId="187" formatCode="0&quot;℃&quot;"/>
    <numFmt numFmtId="188" formatCode="0.00_ "/>
    <numFmt numFmtId="189" formatCode="0_);[Red]\(0\)"/>
    <numFmt numFmtId="190" formatCode="#,##0.0;[Red]\-#,##0.0"/>
    <numFmt numFmtId="191" formatCode="#,##0\ \ "/>
    <numFmt numFmtId="192" formatCode="#,##0.000;[Red]\-#,##0.000"/>
    <numFmt numFmtId="193" formatCode="0.0"/>
    <numFmt numFmtId="194" formatCode="0.000"/>
    <numFmt numFmtId="195" formatCode="0.0&quot;℃&quot;"/>
    <numFmt numFmtId="196" formatCode="&quot;- &quot;0&quot; -&quot;"/>
  </numFmts>
  <fonts count="43"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38" fontId="0" fillId="0" borderId="10" xfId="49" applyFon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92" fontId="0" fillId="0" borderId="10" xfId="49" applyNumberFormat="1" applyFont="1" applyBorder="1" applyAlignment="1">
      <alignment vertical="center"/>
    </xf>
    <xf numFmtId="181" fontId="0" fillId="0" borderId="10" xfId="49" applyNumberFormat="1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49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indent="1"/>
    </xf>
    <xf numFmtId="0" fontId="0" fillId="0" borderId="18" xfId="0" applyNumberFormat="1" applyFont="1" applyBorder="1" applyAlignment="1">
      <alignment horizontal="left" vertical="center" indent="1"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left" vertical="center" wrapText="1" indent="1"/>
    </xf>
    <xf numFmtId="180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80" fontId="0" fillId="0" borderId="10" xfId="0" applyNumberFormat="1" applyFont="1" applyBorder="1" applyAlignment="1">
      <alignment horizontal="left" vertical="center" indent="1"/>
    </xf>
    <xf numFmtId="180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86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183" fontId="0" fillId="0" borderId="17" xfId="0" applyNumberFormat="1" applyFont="1" applyBorder="1" applyAlignment="1">
      <alignment horizontal="center" vertical="center"/>
    </xf>
    <xf numFmtId="188" fontId="0" fillId="0" borderId="20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183" fontId="0" fillId="0" borderId="20" xfId="0" applyNumberFormat="1" applyFont="1" applyBorder="1" applyAlignment="1">
      <alignment horizontal="center" vertical="center"/>
    </xf>
    <xf numFmtId="195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180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86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1"/>
    </xf>
    <xf numFmtId="185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horizontal="right" vertical="center"/>
    </xf>
    <xf numFmtId="188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81" fontId="0" fillId="0" borderId="20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right" vertical="center"/>
    </xf>
    <xf numFmtId="189" fontId="0" fillId="0" borderId="2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right" vertical="center" textRotation="90"/>
    </xf>
    <xf numFmtId="0" fontId="0" fillId="0" borderId="15" xfId="0" applyNumberFormat="1" applyFont="1" applyBorder="1" applyAlignment="1">
      <alignment vertical="center" textRotation="90"/>
    </xf>
    <xf numFmtId="0" fontId="0" fillId="0" borderId="16" xfId="0" applyNumberFormat="1" applyFont="1" applyBorder="1" applyAlignment="1">
      <alignment vertical="center" textRotation="90"/>
    </xf>
    <xf numFmtId="0" fontId="0" fillId="0" borderId="35" xfId="0" applyFont="1" applyBorder="1" applyAlignment="1">
      <alignment horizontal="right" vertical="center" textRotation="90"/>
    </xf>
    <xf numFmtId="38" fontId="0" fillId="0" borderId="10" xfId="49" applyFont="1" applyBorder="1" applyAlignment="1">
      <alignment vertical="center" textRotation="90"/>
    </xf>
    <xf numFmtId="0" fontId="0" fillId="0" borderId="10" xfId="0" applyFont="1" applyBorder="1" applyAlignment="1">
      <alignment vertical="center" textRotation="90"/>
    </xf>
    <xf numFmtId="0" fontId="0" fillId="0" borderId="17" xfId="0" applyFont="1" applyBorder="1" applyAlignment="1">
      <alignment vertical="center" textRotation="90"/>
    </xf>
    <xf numFmtId="0" fontId="0" fillId="0" borderId="20" xfId="0" applyFont="1" applyBorder="1" applyAlignment="1">
      <alignment vertical="center" textRotation="90"/>
    </xf>
    <xf numFmtId="0" fontId="0" fillId="0" borderId="21" xfId="0" applyFont="1" applyBorder="1" applyAlignment="1">
      <alignment vertical="center" textRotation="90"/>
    </xf>
    <xf numFmtId="0" fontId="0" fillId="0" borderId="0" xfId="0" applyFont="1" applyBorder="1" applyAlignment="1">
      <alignment vertical="center" textRotation="90"/>
    </xf>
    <xf numFmtId="49" fontId="0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90"/>
    </xf>
    <xf numFmtId="49" fontId="0" fillId="0" borderId="2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49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distributed" wrapText="1"/>
    </xf>
    <xf numFmtId="0" fontId="0" fillId="0" borderId="31" xfId="0" applyFont="1" applyBorder="1" applyAlignment="1">
      <alignment horizontal="center" vertical="center" textRotation="90"/>
    </xf>
    <xf numFmtId="49" fontId="0" fillId="0" borderId="3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19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93" fontId="0" fillId="0" borderId="23" xfId="0" applyNumberFormat="1" applyFont="1" applyBorder="1" applyAlignment="1">
      <alignment horizontal="center" vertical="center"/>
    </xf>
    <xf numFmtId="193" fontId="0" fillId="0" borderId="1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93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86" fontId="0" fillId="0" borderId="36" xfId="0" applyNumberFormat="1" applyFont="1" applyBorder="1" applyAlignment="1">
      <alignment vertical="center"/>
    </xf>
    <xf numFmtId="186" fontId="0" fillId="0" borderId="36" xfId="0" applyNumberFormat="1" applyFont="1" applyBorder="1" applyAlignment="1">
      <alignment horizontal="center" vertical="center"/>
    </xf>
    <xf numFmtId="186" fontId="0" fillId="0" borderId="29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37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93" fontId="0" fillId="0" borderId="31" xfId="0" applyNumberFormat="1" applyFont="1" applyBorder="1" applyAlignment="1">
      <alignment horizontal="center"/>
    </xf>
    <xf numFmtId="193" fontId="0" fillId="0" borderId="38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181" fontId="0" fillId="0" borderId="23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38" fontId="0" fillId="0" borderId="0" xfId="0" applyNumberFormat="1" applyFont="1" applyBorder="1" applyAlignment="1">
      <alignment vertical="center"/>
    </xf>
    <xf numFmtId="38" fontId="0" fillId="0" borderId="29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27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191" fontId="0" fillId="0" borderId="10" xfId="49" applyNumberFormat="1" applyFont="1" applyBorder="1" applyAlignment="1">
      <alignment horizontal="right" vertical="center"/>
    </xf>
    <xf numFmtId="191" fontId="0" fillId="0" borderId="23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191" fontId="0" fillId="0" borderId="20" xfId="49" applyNumberFormat="1" applyFont="1" applyBorder="1" applyAlignment="1">
      <alignment horizontal="right" vertical="center"/>
    </xf>
    <xf numFmtId="191" fontId="0" fillId="0" borderId="2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49" fontId="0" fillId="0" borderId="11" xfId="0" applyNumberFormat="1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190" fontId="0" fillId="0" borderId="10" xfId="49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 textRotation="90"/>
    </xf>
    <xf numFmtId="0" fontId="2" fillId="0" borderId="42" xfId="0" applyFont="1" applyBorder="1" applyAlignment="1">
      <alignment horizontal="distributed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NumberFormat="1" applyFont="1" applyBorder="1" applyAlignment="1">
      <alignment vertical="center" wrapText="1"/>
    </xf>
    <xf numFmtId="0" fontId="0" fillId="0" borderId="44" xfId="0" applyNumberFormat="1" applyFont="1" applyBorder="1" applyAlignment="1">
      <alignment vertical="center" wrapText="1"/>
    </xf>
    <xf numFmtId="0" fontId="0" fillId="0" borderId="36" xfId="0" applyNumberFormat="1" applyFont="1" applyBorder="1" applyAlignment="1">
      <alignment vertical="center" wrapText="1"/>
    </xf>
    <xf numFmtId="196" fontId="6" fillId="0" borderId="0" xfId="0" applyNumberFormat="1" applyFont="1" applyAlignment="1">
      <alignment vertical="center" textRotation="180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19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4" fontId="0" fillId="0" borderId="14" xfId="0" applyNumberFormat="1" applyFont="1" applyBorder="1" applyAlignment="1">
      <alignment horizontal="center" vertical="center"/>
    </xf>
    <xf numFmtId="194" fontId="0" fillId="0" borderId="16" xfId="0" applyNumberFormat="1" applyFont="1" applyBorder="1" applyAlignment="1">
      <alignment horizontal="center" vertical="center"/>
    </xf>
    <xf numFmtId="194" fontId="0" fillId="0" borderId="18" xfId="0" applyNumberFormat="1" applyFont="1" applyBorder="1" applyAlignment="1">
      <alignment horizontal="center" vertical="center"/>
    </xf>
    <xf numFmtId="194" fontId="0" fillId="0" borderId="10" xfId="0" applyNumberFormat="1" applyFont="1" applyBorder="1" applyAlignment="1">
      <alignment horizontal="center" vertical="center"/>
    </xf>
    <xf numFmtId="194" fontId="0" fillId="0" borderId="17" xfId="0" applyNumberFormat="1" applyFont="1" applyBorder="1" applyAlignment="1">
      <alignment horizontal="center" vertical="center"/>
    </xf>
    <xf numFmtId="194" fontId="0" fillId="0" borderId="19" xfId="0" applyNumberFormat="1" applyFont="1" applyBorder="1" applyAlignment="1">
      <alignment horizontal="center" vertical="center"/>
    </xf>
    <xf numFmtId="194" fontId="0" fillId="0" borderId="20" xfId="0" applyNumberFormat="1" applyFont="1" applyBorder="1" applyAlignment="1">
      <alignment horizontal="center" vertical="center"/>
    </xf>
    <xf numFmtId="194" fontId="0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82" fontId="0" fillId="0" borderId="23" xfId="0" applyNumberFormat="1" applyFont="1" applyBorder="1" applyAlignment="1">
      <alignment horizontal="center" vertical="center"/>
    </xf>
    <xf numFmtId="182" fontId="0" fillId="0" borderId="35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86" fontId="0" fillId="0" borderId="36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30" xfId="0" applyNumberFormat="1" applyFont="1" applyBorder="1" applyAlignment="1">
      <alignment horizontal="center" vertical="center"/>
    </xf>
    <xf numFmtId="186" fontId="0" fillId="0" borderId="54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55" xfId="0" applyNumberFormat="1" applyFont="1" applyBorder="1" applyAlignment="1">
      <alignment horizontal="center" vertical="center"/>
    </xf>
    <xf numFmtId="186" fontId="0" fillId="0" borderId="56" xfId="0" applyNumberFormat="1" applyFont="1" applyBorder="1" applyAlignment="1">
      <alignment horizontal="center" vertical="center"/>
    </xf>
    <xf numFmtId="186" fontId="0" fillId="0" borderId="41" xfId="0" applyNumberFormat="1" applyFont="1" applyBorder="1" applyAlignment="1">
      <alignment horizontal="center" vertical="center"/>
    </xf>
    <xf numFmtId="182" fontId="0" fillId="0" borderId="24" xfId="0" applyNumberFormat="1" applyFont="1" applyBorder="1" applyAlignment="1">
      <alignment horizontal="center" vertical="center"/>
    </xf>
    <xf numFmtId="182" fontId="0" fillId="0" borderId="5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196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190500</xdr:colOff>
      <xdr:row>21</xdr:row>
      <xdr:rowOff>171450</xdr:rowOff>
    </xdr:from>
    <xdr:ext cx="95250" cy="238125"/>
    <xdr:sp fLocksText="0">
      <xdr:nvSpPr>
        <xdr:cNvPr id="1" name="Text Box 32"/>
        <xdr:cNvSpPr txBox="1">
          <a:spLocks noChangeArrowheads="1"/>
        </xdr:cNvSpPr>
      </xdr:nvSpPr>
      <xdr:spPr>
        <a:xfrm>
          <a:off x="25279350" y="4371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10</xdr:col>
      <xdr:colOff>228600</xdr:colOff>
      <xdr:row>2</xdr:row>
      <xdr:rowOff>104775</xdr:rowOff>
    </xdr:from>
    <xdr:to>
      <xdr:col>15</xdr:col>
      <xdr:colOff>542925</xdr:colOff>
      <xdr:row>7</xdr:row>
      <xdr:rowOff>104775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38150"/>
          <a:ext cx="33147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10</xdr:row>
      <xdr:rowOff>200025</xdr:rowOff>
    </xdr:from>
    <xdr:to>
      <xdr:col>14</xdr:col>
      <xdr:colOff>2143125</xdr:colOff>
      <xdr:row>16</xdr:row>
      <xdr:rowOff>152400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019300"/>
          <a:ext cx="260032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16</xdr:row>
      <xdr:rowOff>190500</xdr:rowOff>
    </xdr:from>
    <xdr:to>
      <xdr:col>14</xdr:col>
      <xdr:colOff>219075</xdr:colOff>
      <xdr:row>25</xdr:row>
      <xdr:rowOff>19050</xdr:rowOff>
    </xdr:to>
    <xdr:sp>
      <xdr:nvSpPr>
        <xdr:cNvPr id="1" name="Oval 1"/>
        <xdr:cNvSpPr>
          <a:spLocks/>
        </xdr:cNvSpPr>
      </xdr:nvSpPr>
      <xdr:spPr>
        <a:xfrm>
          <a:off x="7058025" y="3400425"/>
          <a:ext cx="1628775" cy="1714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314325</xdr:colOff>
      <xdr:row>21</xdr:row>
      <xdr:rowOff>0</xdr:rowOff>
    </xdr:from>
    <xdr:to>
      <xdr:col>15</xdr:col>
      <xdr:colOff>514350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42576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180975</xdr:rowOff>
    </xdr:from>
    <xdr:to>
      <xdr:col>13</xdr:col>
      <xdr:colOff>9525</xdr:colOff>
      <xdr:row>27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7867650" y="2971800"/>
          <a:ext cx="95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428625</xdr:colOff>
      <xdr:row>3</xdr:row>
      <xdr:rowOff>104775</xdr:rowOff>
    </xdr:from>
    <xdr:to>
      <xdr:col>15</xdr:col>
      <xdr:colOff>0</xdr:colOff>
      <xdr:row>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096125" y="7620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171450</xdr:colOff>
      <xdr:row>6</xdr:row>
      <xdr:rowOff>9525</xdr:rowOff>
    </xdr:from>
    <xdr:to>
      <xdr:col>14</xdr:col>
      <xdr:colOff>390525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838950" y="13239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190500</xdr:colOff>
      <xdr:row>3</xdr:row>
      <xdr:rowOff>104775</xdr:rowOff>
    </xdr:from>
    <xdr:to>
      <xdr:col>11</xdr:col>
      <xdr:colOff>438150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858000" y="762000"/>
          <a:ext cx="247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390525</xdr:colOff>
      <xdr:row>3</xdr:row>
      <xdr:rowOff>104775</xdr:rowOff>
    </xdr:from>
    <xdr:to>
      <xdr:col>14</xdr:col>
      <xdr:colOff>600075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858250" y="762000"/>
          <a:ext cx="209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28575</xdr:colOff>
      <xdr:row>5</xdr:row>
      <xdr:rowOff>9525</xdr:rowOff>
    </xdr:from>
    <xdr:to>
      <xdr:col>15</xdr:col>
      <xdr:colOff>600075</xdr:colOff>
      <xdr:row>5</xdr:row>
      <xdr:rowOff>9525</xdr:rowOff>
    </xdr:to>
    <xdr:sp>
      <xdr:nvSpPr>
        <xdr:cNvPr id="8" name="Line 8"/>
        <xdr:cNvSpPr>
          <a:spLocks/>
        </xdr:cNvSpPr>
      </xdr:nvSpPr>
      <xdr:spPr>
        <a:xfrm>
          <a:off x="9096375" y="110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66675</xdr:rowOff>
    </xdr:from>
    <xdr:to>
      <xdr:col>13</xdr:col>
      <xdr:colOff>285750</xdr:colOff>
      <xdr:row>3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8048625" y="504825"/>
          <a:ext cx="104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476250</xdr:colOff>
      <xdr:row>4</xdr:row>
      <xdr:rowOff>0</xdr:rowOff>
    </xdr:from>
    <xdr:to>
      <xdr:col>11</xdr:col>
      <xdr:colOff>552450</xdr:colOff>
      <xdr:row>4</xdr:row>
      <xdr:rowOff>76200</xdr:rowOff>
    </xdr:to>
    <xdr:sp>
      <xdr:nvSpPr>
        <xdr:cNvPr id="10" name="Oval 10"/>
        <xdr:cNvSpPr>
          <a:spLocks/>
        </xdr:cNvSpPr>
      </xdr:nvSpPr>
      <xdr:spPr>
        <a:xfrm>
          <a:off x="7143750" y="8763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9525</xdr:rowOff>
    </xdr:from>
    <xdr:to>
      <xdr:col>12</xdr:col>
      <xdr:colOff>371475</xdr:colOff>
      <xdr:row>4</xdr:row>
      <xdr:rowOff>85725</xdr:rowOff>
    </xdr:to>
    <xdr:sp>
      <xdr:nvSpPr>
        <xdr:cNvPr id="11" name="Oval 11"/>
        <xdr:cNvSpPr>
          <a:spLocks/>
        </xdr:cNvSpPr>
      </xdr:nvSpPr>
      <xdr:spPr>
        <a:xfrm>
          <a:off x="7562850" y="8858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85725</xdr:colOff>
      <xdr:row>4</xdr:row>
      <xdr:rowOff>0</xdr:rowOff>
    </xdr:from>
    <xdr:to>
      <xdr:col>13</xdr:col>
      <xdr:colOff>161925</xdr:colOff>
      <xdr:row>4</xdr:row>
      <xdr:rowOff>76200</xdr:rowOff>
    </xdr:to>
    <xdr:sp>
      <xdr:nvSpPr>
        <xdr:cNvPr id="12" name="Oval 12"/>
        <xdr:cNvSpPr>
          <a:spLocks/>
        </xdr:cNvSpPr>
      </xdr:nvSpPr>
      <xdr:spPr>
        <a:xfrm>
          <a:off x="7953375" y="8763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552450</xdr:colOff>
      <xdr:row>4</xdr:row>
      <xdr:rowOff>9525</xdr:rowOff>
    </xdr:from>
    <xdr:to>
      <xdr:col>13</xdr:col>
      <xdr:colOff>600075</xdr:colOff>
      <xdr:row>4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8420100" y="885825"/>
          <a:ext cx="476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323850</xdr:colOff>
      <xdr:row>4</xdr:row>
      <xdr:rowOff>0</xdr:rowOff>
    </xdr:from>
    <xdr:to>
      <xdr:col>14</xdr:col>
      <xdr:colOff>400050</xdr:colOff>
      <xdr:row>4</xdr:row>
      <xdr:rowOff>76200</xdr:rowOff>
    </xdr:to>
    <xdr:sp>
      <xdr:nvSpPr>
        <xdr:cNvPr id="14" name="Oval 14"/>
        <xdr:cNvSpPr>
          <a:spLocks/>
        </xdr:cNvSpPr>
      </xdr:nvSpPr>
      <xdr:spPr>
        <a:xfrm>
          <a:off x="8791575" y="8763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371475</xdr:colOff>
      <xdr:row>5</xdr:row>
      <xdr:rowOff>38100</xdr:rowOff>
    </xdr:from>
    <xdr:to>
      <xdr:col>11</xdr:col>
      <xdr:colOff>447675</xdr:colOff>
      <xdr:row>5</xdr:row>
      <xdr:rowOff>114300</xdr:rowOff>
    </xdr:to>
    <xdr:sp>
      <xdr:nvSpPr>
        <xdr:cNvPr id="15" name="Oval 15"/>
        <xdr:cNvSpPr>
          <a:spLocks/>
        </xdr:cNvSpPr>
      </xdr:nvSpPr>
      <xdr:spPr>
        <a:xfrm>
          <a:off x="7038975" y="11334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200025</xdr:colOff>
      <xdr:row>5</xdr:row>
      <xdr:rowOff>28575</xdr:rowOff>
    </xdr:from>
    <xdr:to>
      <xdr:col>12</xdr:col>
      <xdr:colOff>276225</xdr:colOff>
      <xdr:row>5</xdr:row>
      <xdr:rowOff>104775</xdr:rowOff>
    </xdr:to>
    <xdr:sp>
      <xdr:nvSpPr>
        <xdr:cNvPr id="16" name="Oval 16"/>
        <xdr:cNvSpPr>
          <a:spLocks/>
        </xdr:cNvSpPr>
      </xdr:nvSpPr>
      <xdr:spPr>
        <a:xfrm>
          <a:off x="7467600" y="11239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600075</xdr:colOff>
      <xdr:row>5</xdr:row>
      <xdr:rowOff>47625</xdr:rowOff>
    </xdr:from>
    <xdr:to>
      <xdr:col>13</xdr:col>
      <xdr:colOff>57150</xdr:colOff>
      <xdr:row>5</xdr:row>
      <xdr:rowOff>123825</xdr:rowOff>
    </xdr:to>
    <xdr:sp>
      <xdr:nvSpPr>
        <xdr:cNvPr id="17" name="Oval 17"/>
        <xdr:cNvSpPr>
          <a:spLocks/>
        </xdr:cNvSpPr>
      </xdr:nvSpPr>
      <xdr:spPr>
        <a:xfrm>
          <a:off x="7867650" y="1143000"/>
          <a:ext cx="571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28575</xdr:rowOff>
    </xdr:from>
    <xdr:to>
      <xdr:col>13</xdr:col>
      <xdr:colOff>485775</xdr:colOff>
      <xdr:row>5</xdr:row>
      <xdr:rowOff>104775</xdr:rowOff>
    </xdr:to>
    <xdr:sp>
      <xdr:nvSpPr>
        <xdr:cNvPr id="18" name="Oval 18"/>
        <xdr:cNvSpPr>
          <a:spLocks/>
        </xdr:cNvSpPr>
      </xdr:nvSpPr>
      <xdr:spPr>
        <a:xfrm>
          <a:off x="8277225" y="11239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190500</xdr:colOff>
      <xdr:row>5</xdr:row>
      <xdr:rowOff>38100</xdr:rowOff>
    </xdr:from>
    <xdr:to>
      <xdr:col>14</xdr:col>
      <xdr:colOff>266700</xdr:colOff>
      <xdr:row>5</xdr:row>
      <xdr:rowOff>114300</xdr:rowOff>
    </xdr:to>
    <xdr:sp>
      <xdr:nvSpPr>
        <xdr:cNvPr id="19" name="Oval 19"/>
        <xdr:cNvSpPr>
          <a:spLocks/>
        </xdr:cNvSpPr>
      </xdr:nvSpPr>
      <xdr:spPr>
        <a:xfrm>
          <a:off x="8658225" y="11334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352425</xdr:colOff>
      <xdr:row>19</xdr:row>
      <xdr:rowOff>9525</xdr:rowOff>
    </xdr:from>
    <xdr:to>
      <xdr:col>12</xdr:col>
      <xdr:colOff>428625</xdr:colOff>
      <xdr:row>19</xdr:row>
      <xdr:rowOff>85725</xdr:rowOff>
    </xdr:to>
    <xdr:sp>
      <xdr:nvSpPr>
        <xdr:cNvPr id="20" name="Oval 20"/>
        <xdr:cNvSpPr>
          <a:spLocks/>
        </xdr:cNvSpPr>
      </xdr:nvSpPr>
      <xdr:spPr>
        <a:xfrm>
          <a:off x="7620000" y="38481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219075</xdr:colOff>
      <xdr:row>19</xdr:row>
      <xdr:rowOff>66675</xdr:rowOff>
    </xdr:from>
    <xdr:to>
      <xdr:col>13</xdr:col>
      <xdr:colOff>295275</xdr:colOff>
      <xdr:row>19</xdr:row>
      <xdr:rowOff>142875</xdr:rowOff>
    </xdr:to>
    <xdr:sp>
      <xdr:nvSpPr>
        <xdr:cNvPr id="21" name="Oval 21"/>
        <xdr:cNvSpPr>
          <a:spLocks/>
        </xdr:cNvSpPr>
      </xdr:nvSpPr>
      <xdr:spPr>
        <a:xfrm>
          <a:off x="8086725" y="3905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104775</xdr:rowOff>
    </xdr:from>
    <xdr:to>
      <xdr:col>13</xdr:col>
      <xdr:colOff>85725</xdr:colOff>
      <xdr:row>20</xdr:row>
      <xdr:rowOff>180975</xdr:rowOff>
    </xdr:to>
    <xdr:sp>
      <xdr:nvSpPr>
        <xdr:cNvPr id="22" name="Oval 22"/>
        <xdr:cNvSpPr>
          <a:spLocks/>
        </xdr:cNvSpPr>
      </xdr:nvSpPr>
      <xdr:spPr>
        <a:xfrm>
          <a:off x="7877175" y="41529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247650</xdr:colOff>
      <xdr:row>21</xdr:row>
      <xdr:rowOff>161925</xdr:rowOff>
    </xdr:from>
    <xdr:to>
      <xdr:col>12</xdr:col>
      <xdr:colOff>323850</xdr:colOff>
      <xdr:row>22</xdr:row>
      <xdr:rowOff>28575</xdr:rowOff>
    </xdr:to>
    <xdr:sp>
      <xdr:nvSpPr>
        <xdr:cNvPr id="23" name="Oval 23"/>
        <xdr:cNvSpPr>
          <a:spLocks/>
        </xdr:cNvSpPr>
      </xdr:nvSpPr>
      <xdr:spPr>
        <a:xfrm>
          <a:off x="7515225" y="44196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114300</xdr:rowOff>
    </xdr:from>
    <xdr:to>
      <xdr:col>13</xdr:col>
      <xdr:colOff>161925</xdr:colOff>
      <xdr:row>21</xdr:row>
      <xdr:rowOff>190500</xdr:rowOff>
    </xdr:to>
    <xdr:sp>
      <xdr:nvSpPr>
        <xdr:cNvPr id="24" name="Oval 24"/>
        <xdr:cNvSpPr>
          <a:spLocks/>
        </xdr:cNvSpPr>
      </xdr:nvSpPr>
      <xdr:spPr>
        <a:xfrm>
          <a:off x="7953375" y="43719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361950</xdr:colOff>
      <xdr:row>20</xdr:row>
      <xdr:rowOff>123825</xdr:rowOff>
    </xdr:from>
    <xdr:to>
      <xdr:col>12</xdr:col>
      <xdr:colOff>438150</xdr:colOff>
      <xdr:row>20</xdr:row>
      <xdr:rowOff>200025</xdr:rowOff>
    </xdr:to>
    <xdr:sp>
      <xdr:nvSpPr>
        <xdr:cNvPr id="25" name="Oval 25"/>
        <xdr:cNvSpPr>
          <a:spLocks/>
        </xdr:cNvSpPr>
      </xdr:nvSpPr>
      <xdr:spPr>
        <a:xfrm>
          <a:off x="7629525" y="41719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485775</xdr:colOff>
      <xdr:row>23</xdr:row>
      <xdr:rowOff>9525</xdr:rowOff>
    </xdr:from>
    <xdr:to>
      <xdr:col>12</xdr:col>
      <xdr:colOff>561975</xdr:colOff>
      <xdr:row>23</xdr:row>
      <xdr:rowOff>85725</xdr:rowOff>
    </xdr:to>
    <xdr:sp>
      <xdr:nvSpPr>
        <xdr:cNvPr id="26" name="Oval 26"/>
        <xdr:cNvSpPr>
          <a:spLocks/>
        </xdr:cNvSpPr>
      </xdr:nvSpPr>
      <xdr:spPr>
        <a:xfrm>
          <a:off x="7753350" y="46863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295275</xdr:colOff>
      <xdr:row>21</xdr:row>
      <xdr:rowOff>76200</xdr:rowOff>
    </xdr:from>
    <xdr:to>
      <xdr:col>13</xdr:col>
      <xdr:colOff>371475</xdr:colOff>
      <xdr:row>21</xdr:row>
      <xdr:rowOff>152400</xdr:rowOff>
    </xdr:to>
    <xdr:sp>
      <xdr:nvSpPr>
        <xdr:cNvPr id="27" name="Oval 27"/>
        <xdr:cNvSpPr>
          <a:spLocks/>
        </xdr:cNvSpPr>
      </xdr:nvSpPr>
      <xdr:spPr>
        <a:xfrm>
          <a:off x="8162925" y="43338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133350</xdr:rowOff>
    </xdr:from>
    <xdr:to>
      <xdr:col>13</xdr:col>
      <xdr:colOff>200025</xdr:colOff>
      <xdr:row>23</xdr:row>
      <xdr:rowOff>0</xdr:rowOff>
    </xdr:to>
    <xdr:sp>
      <xdr:nvSpPr>
        <xdr:cNvPr id="28" name="Oval 28"/>
        <xdr:cNvSpPr>
          <a:spLocks/>
        </xdr:cNvSpPr>
      </xdr:nvSpPr>
      <xdr:spPr>
        <a:xfrm>
          <a:off x="7991475" y="46005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561975</xdr:colOff>
      <xdr:row>21</xdr:row>
      <xdr:rowOff>38100</xdr:rowOff>
    </xdr:from>
    <xdr:to>
      <xdr:col>12</xdr:col>
      <xdr:colOff>600075</xdr:colOff>
      <xdr:row>21</xdr:row>
      <xdr:rowOff>114300</xdr:rowOff>
    </xdr:to>
    <xdr:sp>
      <xdr:nvSpPr>
        <xdr:cNvPr id="29" name="Oval 29"/>
        <xdr:cNvSpPr>
          <a:spLocks/>
        </xdr:cNvSpPr>
      </xdr:nvSpPr>
      <xdr:spPr>
        <a:xfrm>
          <a:off x="7829550" y="4295775"/>
          <a:ext cx="381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11</xdr:col>
      <xdr:colOff>590550</xdr:colOff>
      <xdr:row>3</xdr:row>
      <xdr:rowOff>180975</xdr:rowOff>
    </xdr:from>
    <xdr:ext cx="104775" cy="133350"/>
    <xdr:sp>
      <xdr:nvSpPr>
        <xdr:cNvPr id="30" name="Text Box 30"/>
        <xdr:cNvSpPr txBox="1">
          <a:spLocks noChangeArrowheads="1"/>
        </xdr:cNvSpPr>
      </xdr:nvSpPr>
      <xdr:spPr>
        <a:xfrm>
          <a:off x="7258050" y="8382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</a:p>
      </xdr:txBody>
    </xdr:sp>
    <xdr:clientData/>
  </xdr:oneCellAnchor>
  <xdr:oneCellAnchor>
    <xdr:from>
      <xdr:col>12</xdr:col>
      <xdr:colOff>428625</xdr:colOff>
      <xdr:row>3</xdr:row>
      <xdr:rowOff>200025</xdr:rowOff>
    </xdr:from>
    <xdr:ext cx="104775" cy="133350"/>
    <xdr:sp>
      <xdr:nvSpPr>
        <xdr:cNvPr id="31" name="Text Box 31"/>
        <xdr:cNvSpPr txBox="1">
          <a:spLocks noChangeArrowheads="1"/>
        </xdr:cNvSpPr>
      </xdr:nvSpPr>
      <xdr:spPr>
        <a:xfrm>
          <a:off x="7696200" y="8572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</a:p>
      </xdr:txBody>
    </xdr:sp>
    <xdr:clientData/>
  </xdr:oneCellAnchor>
  <xdr:oneCellAnchor>
    <xdr:from>
      <xdr:col>12</xdr:col>
      <xdr:colOff>457200</xdr:colOff>
      <xdr:row>18</xdr:row>
      <xdr:rowOff>142875</xdr:rowOff>
    </xdr:from>
    <xdr:ext cx="104775" cy="133350"/>
    <xdr:sp>
      <xdr:nvSpPr>
        <xdr:cNvPr id="32" name="Text Box 32"/>
        <xdr:cNvSpPr txBox="1">
          <a:spLocks noChangeArrowheads="1"/>
        </xdr:cNvSpPr>
      </xdr:nvSpPr>
      <xdr:spPr>
        <a:xfrm>
          <a:off x="7724775" y="37719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</a:p>
      </xdr:txBody>
    </xdr:sp>
    <xdr:clientData/>
  </xdr:oneCellAnchor>
  <xdr:oneCellAnchor>
    <xdr:from>
      <xdr:col>13</xdr:col>
      <xdr:colOff>428625</xdr:colOff>
      <xdr:row>21</xdr:row>
      <xdr:rowOff>47625</xdr:rowOff>
    </xdr:from>
    <xdr:ext cx="104775" cy="133350"/>
    <xdr:sp>
      <xdr:nvSpPr>
        <xdr:cNvPr id="33" name="Text Box 33"/>
        <xdr:cNvSpPr txBox="1">
          <a:spLocks noChangeArrowheads="1"/>
        </xdr:cNvSpPr>
      </xdr:nvSpPr>
      <xdr:spPr>
        <a:xfrm>
          <a:off x="8296275" y="43053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</a:p>
      </xdr:txBody>
    </xdr:sp>
    <xdr:clientData/>
  </xdr:oneCellAnchor>
  <xdr:twoCellAnchor>
    <xdr:from>
      <xdr:col>12</xdr:col>
      <xdr:colOff>0</xdr:colOff>
      <xdr:row>13</xdr:row>
      <xdr:rowOff>57150</xdr:rowOff>
    </xdr:from>
    <xdr:to>
      <xdr:col>12</xdr:col>
      <xdr:colOff>0</xdr:colOff>
      <xdr:row>15</xdr:row>
      <xdr:rowOff>38100</xdr:rowOff>
    </xdr:to>
    <xdr:sp>
      <xdr:nvSpPr>
        <xdr:cNvPr id="34" name="Line 34"/>
        <xdr:cNvSpPr>
          <a:spLocks/>
        </xdr:cNvSpPr>
      </xdr:nvSpPr>
      <xdr:spPr>
        <a:xfrm flipV="1">
          <a:off x="7267575" y="2638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200025</xdr:rowOff>
    </xdr:from>
    <xdr:to>
      <xdr:col>16</xdr:col>
      <xdr:colOff>9525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9067800" y="52959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21</xdr:row>
      <xdr:rowOff>9525</xdr:rowOff>
    </xdr:from>
    <xdr:to>
      <xdr:col>5</xdr:col>
      <xdr:colOff>295275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85950" y="5210175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95250</xdr:rowOff>
    </xdr:from>
    <xdr:to>
      <xdr:col>7</xdr:col>
      <xdr:colOff>0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181225" y="49720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0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476500" y="497205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114300</xdr:rowOff>
    </xdr:from>
    <xdr:to>
      <xdr:col>9</xdr:col>
      <xdr:colOff>9525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2781300" y="5314950"/>
          <a:ext cx="295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85725</xdr:rowOff>
    </xdr:from>
    <xdr:to>
      <xdr:col>10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076575" y="577215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295275</xdr:colOff>
      <xdr:row>23</xdr:row>
      <xdr:rowOff>0</xdr:rowOff>
    </xdr:from>
    <xdr:to>
      <xdr:col>11</xdr:col>
      <xdr:colOff>9525</xdr:colOff>
      <xdr:row>24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62325" y="552450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12</xdr:col>
      <xdr:colOff>9525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76650" y="4953000"/>
          <a:ext cx="285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76200</xdr:rowOff>
    </xdr:from>
    <xdr:to>
      <xdr:col>13</xdr:col>
      <xdr:colOff>9525</xdr:colOff>
      <xdr:row>19</xdr:row>
      <xdr:rowOff>66675</xdr:rowOff>
    </xdr:to>
    <xdr:sp>
      <xdr:nvSpPr>
        <xdr:cNvPr id="8" name="Line 8"/>
        <xdr:cNvSpPr>
          <a:spLocks/>
        </xdr:cNvSpPr>
      </xdr:nvSpPr>
      <xdr:spPr>
        <a:xfrm flipV="1">
          <a:off x="3962400" y="4791075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76200</xdr:rowOff>
    </xdr:from>
    <xdr:to>
      <xdr:col>14</xdr:col>
      <xdr:colOff>38100</xdr:colOff>
      <xdr:row>19</xdr:row>
      <xdr:rowOff>9525</xdr:rowOff>
    </xdr:to>
    <xdr:sp>
      <xdr:nvSpPr>
        <xdr:cNvPr id="9" name="Line 9"/>
        <xdr:cNvSpPr>
          <a:spLocks/>
        </xdr:cNvSpPr>
      </xdr:nvSpPr>
      <xdr:spPr>
        <a:xfrm>
          <a:off x="4248150" y="4791075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295275</xdr:colOff>
      <xdr:row>19</xdr:row>
      <xdr:rowOff>0</xdr:rowOff>
    </xdr:from>
    <xdr:to>
      <xdr:col>14</xdr:col>
      <xdr:colOff>295275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4543425" y="4876800"/>
          <a:ext cx="295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295275</xdr:colOff>
      <xdr:row>19</xdr:row>
      <xdr:rowOff>76200</xdr:rowOff>
    </xdr:from>
    <xdr:to>
      <xdr:col>16</xdr:col>
      <xdr:colOff>9525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4838700" y="495300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76200</xdr:rowOff>
    </xdr:from>
    <xdr:to>
      <xdr:col>17</xdr:col>
      <xdr:colOff>9525</xdr:colOff>
      <xdr:row>21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5133975" y="5114925"/>
          <a:ext cx="3048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66675</xdr:rowOff>
    </xdr:from>
    <xdr:to>
      <xdr:col>18</xdr:col>
      <xdr:colOff>9525</xdr:colOff>
      <xdr:row>20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5438775" y="5105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66675</xdr:rowOff>
    </xdr:from>
    <xdr:to>
      <xdr:col>19</xdr:col>
      <xdr:colOff>9525</xdr:colOff>
      <xdr:row>21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724525" y="51054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9525</xdr:colOff>
      <xdr:row>19</xdr:row>
      <xdr:rowOff>104775</xdr:rowOff>
    </xdr:from>
    <xdr:to>
      <xdr:col>20</xdr:col>
      <xdr:colOff>9525</xdr:colOff>
      <xdr:row>21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6029325" y="4981575"/>
          <a:ext cx="295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152400</xdr:rowOff>
    </xdr:from>
    <xdr:to>
      <xdr:col>21</xdr:col>
      <xdr:colOff>0</xdr:colOff>
      <xdr:row>19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6324600" y="4867275"/>
          <a:ext cx="285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409575</xdr:colOff>
      <xdr:row>29</xdr:row>
      <xdr:rowOff>0</xdr:rowOff>
    </xdr:from>
    <xdr:to>
      <xdr:col>20</xdr:col>
      <xdr:colOff>295275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1504950" y="6496050"/>
          <a:ext cx="510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11</xdr:col>
      <xdr:colOff>76200</xdr:colOff>
      <xdr:row>27</xdr:row>
      <xdr:rowOff>142875</xdr:rowOff>
    </xdr:from>
    <xdr:ext cx="466725" cy="171450"/>
    <xdr:sp>
      <xdr:nvSpPr>
        <xdr:cNvPr id="18" name="Text Box 18"/>
        <xdr:cNvSpPr txBox="1">
          <a:spLocks noChangeArrowheads="1"/>
        </xdr:cNvSpPr>
      </xdr:nvSpPr>
      <xdr:spPr>
        <a:xfrm>
          <a:off x="3733800" y="6315075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許容範囲</a:t>
          </a:r>
        </a:p>
      </xdr:txBody>
    </xdr:sp>
    <xdr:clientData/>
  </xdr:oneCellAnchor>
  <xdr:twoCellAnchor>
    <xdr:from>
      <xdr:col>4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sp>
      <xdr:nvSpPr>
        <xdr:cNvPr id="19" name="Line 27"/>
        <xdr:cNvSpPr>
          <a:spLocks/>
        </xdr:cNvSpPr>
      </xdr:nvSpPr>
      <xdr:spPr>
        <a:xfrm>
          <a:off x="1600200" y="48768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11</xdr:col>
      <xdr:colOff>76200</xdr:colOff>
      <xdr:row>18</xdr:row>
      <xdr:rowOff>0</xdr:rowOff>
    </xdr:from>
    <xdr:ext cx="466725" cy="171450"/>
    <xdr:sp>
      <xdr:nvSpPr>
        <xdr:cNvPr id="20" name="Text Box 28"/>
        <xdr:cNvSpPr txBox="1">
          <a:spLocks noChangeArrowheads="1"/>
        </xdr:cNvSpPr>
      </xdr:nvSpPr>
      <xdr:spPr>
        <a:xfrm>
          <a:off x="3733800" y="4714875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許容範囲</a:t>
          </a:r>
        </a:p>
      </xdr:txBody>
    </xdr:sp>
    <xdr:clientData/>
  </xdr:oneCellAnchor>
  <xdr:twoCellAnchor editAs="oneCell">
    <xdr:from>
      <xdr:col>21</xdr:col>
      <xdr:colOff>57150</xdr:colOff>
      <xdr:row>2</xdr:row>
      <xdr:rowOff>104775</xdr:rowOff>
    </xdr:from>
    <xdr:to>
      <xdr:col>30</xdr:col>
      <xdr:colOff>142875</xdr:colOff>
      <xdr:row>7</xdr:row>
      <xdr:rowOff>57150</xdr:rowOff>
    </xdr:to>
    <xdr:pic>
      <xdr:nvPicPr>
        <xdr:cNvPr id="2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600075"/>
          <a:ext cx="27432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SheetLayoutView="75" zoomScalePageLayoutView="0" workbookViewId="0" topLeftCell="A1">
      <selection activeCell="H10" sqref="H10"/>
    </sheetView>
  </sheetViews>
  <sheetFormatPr defaultColWidth="8.8515625" defaultRowHeight="12"/>
  <cols>
    <col min="1" max="1" width="9.140625" style="13" customWidth="1"/>
    <col min="2" max="2" width="18.7109375" style="13" customWidth="1"/>
    <col min="3" max="3" width="14.28125" style="13" customWidth="1"/>
    <col min="4" max="4" width="40.57421875" style="13" customWidth="1"/>
    <col min="5" max="5" width="8.28125" style="13" customWidth="1"/>
    <col min="6" max="6" width="7.421875" style="13" customWidth="1"/>
    <col min="7" max="7" width="10.7109375" style="13" customWidth="1"/>
    <col min="8" max="10" width="9.7109375" style="13" customWidth="1"/>
    <col min="11" max="11" width="14.28125" style="13" customWidth="1"/>
    <col min="12" max="16384" width="8.8515625" style="13" customWidth="1"/>
  </cols>
  <sheetData>
    <row r="1" spans="1:11" ht="21" customHeight="1" thickBot="1">
      <c r="A1" s="226"/>
      <c r="D1" s="215" t="s">
        <v>400</v>
      </c>
      <c r="E1" s="215"/>
      <c r="F1" s="215"/>
      <c r="G1" s="215"/>
      <c r="H1" s="14"/>
      <c r="I1" s="15"/>
      <c r="J1" s="14"/>
      <c r="K1" s="14"/>
    </row>
    <row r="2" spans="1:10" ht="7.5" customHeight="1" thickTop="1">
      <c r="A2" s="226"/>
      <c r="E2" s="16"/>
      <c r="F2" s="16"/>
      <c r="G2" s="16"/>
      <c r="H2" s="16"/>
      <c r="I2" s="16"/>
      <c r="J2" s="16"/>
    </row>
    <row r="3" spans="1:11" ht="18" customHeight="1">
      <c r="A3" s="226"/>
      <c r="B3" s="17" t="s">
        <v>11</v>
      </c>
      <c r="C3" s="216" t="s">
        <v>12</v>
      </c>
      <c r="D3" s="216"/>
      <c r="E3" s="14"/>
      <c r="F3" s="14"/>
      <c r="G3" s="14"/>
      <c r="H3" s="14"/>
      <c r="I3" s="18"/>
      <c r="J3" s="14"/>
      <c r="K3" s="14"/>
    </row>
    <row r="4" spans="1:11" ht="18" customHeight="1">
      <c r="A4" s="226"/>
      <c r="B4" s="12" t="s">
        <v>428</v>
      </c>
      <c r="C4" s="217" t="s">
        <v>13</v>
      </c>
      <c r="D4" s="217"/>
      <c r="E4" s="14"/>
      <c r="F4" s="14"/>
      <c r="G4" s="14"/>
      <c r="H4" s="14"/>
      <c r="I4" s="18"/>
      <c r="J4" s="14"/>
      <c r="K4" s="14"/>
    </row>
    <row r="5" spans="1:11" ht="18" customHeight="1">
      <c r="A5" s="226"/>
      <c r="B5" s="12" t="s">
        <v>14</v>
      </c>
      <c r="C5" s="217" t="s">
        <v>15</v>
      </c>
      <c r="D5" s="217"/>
      <c r="E5" s="14"/>
      <c r="F5" s="14"/>
      <c r="G5" s="14"/>
      <c r="H5" s="14"/>
      <c r="I5" s="18"/>
      <c r="J5" s="14"/>
      <c r="K5" s="14"/>
    </row>
    <row r="6" ht="8.25" customHeight="1">
      <c r="A6" s="226"/>
    </row>
    <row r="7" spans="1:11" ht="15" customHeight="1">
      <c r="A7" s="226"/>
      <c r="B7" s="227" t="s">
        <v>16</v>
      </c>
      <c r="C7" s="219" t="s">
        <v>17</v>
      </c>
      <c r="D7" s="219" t="s">
        <v>401</v>
      </c>
      <c r="E7" s="218" t="s">
        <v>18</v>
      </c>
      <c r="F7" s="218"/>
      <c r="G7" s="219" t="s">
        <v>402</v>
      </c>
      <c r="H7" s="218" t="s">
        <v>19</v>
      </c>
      <c r="I7" s="218"/>
      <c r="J7" s="218"/>
      <c r="K7" s="221" t="s">
        <v>20</v>
      </c>
    </row>
    <row r="8" spans="1:11" ht="15" customHeight="1">
      <c r="A8" s="226"/>
      <c r="B8" s="228"/>
      <c r="C8" s="229"/>
      <c r="D8" s="229"/>
      <c r="E8" s="24" t="s">
        <v>21</v>
      </c>
      <c r="F8" s="25" t="s">
        <v>22</v>
      </c>
      <c r="G8" s="220"/>
      <c r="H8" s="24" t="s">
        <v>23</v>
      </c>
      <c r="I8" s="24" t="s">
        <v>24</v>
      </c>
      <c r="J8" s="24" t="s">
        <v>25</v>
      </c>
      <c r="K8" s="222"/>
    </row>
    <row r="9" spans="1:11" ht="18" customHeight="1">
      <c r="A9" s="226"/>
      <c r="B9" s="27" t="s">
        <v>403</v>
      </c>
      <c r="C9" s="28" t="s">
        <v>404</v>
      </c>
      <c r="D9" s="223" t="s">
        <v>405</v>
      </c>
      <c r="E9" s="29">
        <v>51</v>
      </c>
      <c r="F9" s="29"/>
      <c r="G9" s="29" t="s">
        <v>421</v>
      </c>
      <c r="H9" s="29"/>
      <c r="I9" s="29"/>
      <c r="J9" s="30"/>
      <c r="K9" s="31" t="s">
        <v>422</v>
      </c>
    </row>
    <row r="10" spans="1:11" ht="18" customHeight="1">
      <c r="A10" s="226"/>
      <c r="B10" s="27"/>
      <c r="C10" s="32" t="s">
        <v>406</v>
      </c>
      <c r="D10" s="224"/>
      <c r="E10" s="29">
        <v>17</v>
      </c>
      <c r="F10" s="29"/>
      <c r="G10" s="29">
        <v>-100</v>
      </c>
      <c r="H10" s="29"/>
      <c r="I10" s="29"/>
      <c r="J10" s="30"/>
      <c r="K10" s="31" t="s">
        <v>283</v>
      </c>
    </row>
    <row r="11" spans="1:11" ht="18" customHeight="1">
      <c r="A11" s="226"/>
      <c r="B11" s="27"/>
      <c r="C11" s="28" t="s">
        <v>407</v>
      </c>
      <c r="D11" s="225"/>
      <c r="E11" s="29">
        <v>34</v>
      </c>
      <c r="F11" s="29"/>
      <c r="G11" s="29">
        <v>-200</v>
      </c>
      <c r="H11" s="30"/>
      <c r="I11" s="30"/>
      <c r="J11" s="30"/>
      <c r="K11" s="31" t="s">
        <v>423</v>
      </c>
    </row>
    <row r="12" spans="1:11" ht="18" customHeight="1">
      <c r="A12" s="226"/>
      <c r="B12" s="27" t="s">
        <v>408</v>
      </c>
      <c r="C12" s="28" t="s">
        <v>404</v>
      </c>
      <c r="D12" s="223" t="s">
        <v>405</v>
      </c>
      <c r="E12" s="29">
        <v>51</v>
      </c>
      <c r="F12" s="29"/>
      <c r="G12" s="29" t="s">
        <v>424</v>
      </c>
      <c r="H12" s="30"/>
      <c r="I12" s="30"/>
      <c r="J12" s="30"/>
      <c r="K12" s="31"/>
    </row>
    <row r="13" spans="1:11" ht="18" customHeight="1">
      <c r="A13" s="226"/>
      <c r="B13" s="27"/>
      <c r="C13" s="28" t="s">
        <v>409</v>
      </c>
      <c r="D13" s="224"/>
      <c r="E13" s="29">
        <v>8</v>
      </c>
      <c r="F13" s="29"/>
      <c r="G13" s="29">
        <v>-45</v>
      </c>
      <c r="H13" s="30"/>
      <c r="I13" s="30"/>
      <c r="J13" s="30"/>
      <c r="K13" s="31"/>
    </row>
    <row r="14" spans="1:11" ht="18" customHeight="1">
      <c r="A14" s="226"/>
      <c r="B14" s="27"/>
      <c r="C14" s="28" t="s">
        <v>406</v>
      </c>
      <c r="D14" s="225"/>
      <c r="E14" s="29">
        <v>9</v>
      </c>
      <c r="F14" s="29"/>
      <c r="G14" s="29">
        <v>-50</v>
      </c>
      <c r="H14" s="29"/>
      <c r="I14" s="29"/>
      <c r="J14" s="30"/>
      <c r="K14" s="31"/>
    </row>
    <row r="15" spans="1:11" ht="18" customHeight="1">
      <c r="A15" s="226"/>
      <c r="B15" s="27" t="s">
        <v>410</v>
      </c>
      <c r="C15" s="28"/>
      <c r="D15" s="33"/>
      <c r="E15" s="29"/>
      <c r="F15" s="29"/>
      <c r="G15" s="29"/>
      <c r="H15" s="29"/>
      <c r="I15" s="29"/>
      <c r="J15" s="30"/>
      <c r="K15" s="31"/>
    </row>
    <row r="16" spans="1:11" ht="18" customHeight="1">
      <c r="A16" s="226"/>
      <c r="B16" s="34" t="s">
        <v>411</v>
      </c>
      <c r="C16" s="28" t="s">
        <v>404</v>
      </c>
      <c r="D16" s="223" t="s">
        <v>412</v>
      </c>
      <c r="E16" s="29">
        <v>8</v>
      </c>
      <c r="F16" s="29"/>
      <c r="G16" s="29" t="s">
        <v>425</v>
      </c>
      <c r="H16" s="29"/>
      <c r="I16" s="29"/>
      <c r="J16" s="30"/>
      <c r="K16" s="31"/>
    </row>
    <row r="17" spans="1:11" ht="18" customHeight="1">
      <c r="A17" s="226"/>
      <c r="B17" s="27"/>
      <c r="C17" s="28" t="s">
        <v>406</v>
      </c>
      <c r="D17" s="224"/>
      <c r="E17" s="29">
        <v>8</v>
      </c>
      <c r="F17" s="29"/>
      <c r="G17" s="29">
        <v>-30</v>
      </c>
      <c r="H17" s="30"/>
      <c r="I17" s="30"/>
      <c r="J17" s="30"/>
      <c r="K17" s="31"/>
    </row>
    <row r="18" spans="1:11" ht="18" customHeight="1">
      <c r="A18" s="226"/>
      <c r="B18" s="27"/>
      <c r="C18" s="28" t="s">
        <v>413</v>
      </c>
      <c r="D18" s="225"/>
      <c r="E18" s="29">
        <v>8</v>
      </c>
      <c r="F18" s="29"/>
      <c r="G18" s="29">
        <v>-30</v>
      </c>
      <c r="H18" s="30"/>
      <c r="I18" s="30"/>
      <c r="J18" s="30"/>
      <c r="K18" s="31"/>
    </row>
    <row r="19" spans="1:11" ht="18" customHeight="1">
      <c r="A19" s="226"/>
      <c r="B19" s="34" t="s">
        <v>414</v>
      </c>
      <c r="C19" s="28" t="s">
        <v>404</v>
      </c>
      <c r="D19" s="230" t="s">
        <v>415</v>
      </c>
      <c r="E19" s="29">
        <v>8</v>
      </c>
      <c r="F19" s="29"/>
      <c r="G19" s="29" t="s">
        <v>421</v>
      </c>
      <c r="H19" s="30"/>
      <c r="I19" s="30"/>
      <c r="J19" s="30"/>
      <c r="K19" s="31"/>
    </row>
    <row r="20" spans="1:11" ht="18" customHeight="1">
      <c r="A20" s="226"/>
      <c r="B20" s="27"/>
      <c r="C20" s="28" t="s">
        <v>407</v>
      </c>
      <c r="D20" s="231"/>
      <c r="E20" s="29">
        <v>8</v>
      </c>
      <c r="F20" s="29"/>
      <c r="G20" s="29">
        <v>-50</v>
      </c>
      <c r="H20" s="30"/>
      <c r="I20" s="30"/>
      <c r="J20" s="30"/>
      <c r="K20" s="31"/>
    </row>
    <row r="21" spans="1:11" ht="18" customHeight="1">
      <c r="A21" s="226"/>
      <c r="B21" s="27"/>
      <c r="C21" s="28" t="s">
        <v>416</v>
      </c>
      <c r="D21" s="231"/>
      <c r="E21" s="29">
        <v>16</v>
      </c>
      <c r="F21" s="29"/>
      <c r="G21" s="29">
        <v>-50</v>
      </c>
      <c r="H21" s="30"/>
      <c r="I21" s="30"/>
      <c r="J21" s="30"/>
      <c r="K21" s="31"/>
    </row>
    <row r="22" spans="1:11" ht="18" customHeight="1">
      <c r="A22" s="226"/>
      <c r="B22" s="27"/>
      <c r="C22" s="28" t="s">
        <v>417</v>
      </c>
      <c r="D22" s="232"/>
      <c r="E22" s="29">
        <v>16</v>
      </c>
      <c r="F22" s="29"/>
      <c r="G22" s="29">
        <v>-50</v>
      </c>
      <c r="H22" s="30"/>
      <c r="I22" s="30"/>
      <c r="J22" s="30"/>
      <c r="K22" s="31"/>
    </row>
    <row r="23" spans="1:11" ht="18" customHeight="1">
      <c r="A23" s="226"/>
      <c r="B23" s="27" t="s">
        <v>418</v>
      </c>
      <c r="C23" s="28" t="s">
        <v>404</v>
      </c>
      <c r="D23" s="230" t="s">
        <v>419</v>
      </c>
      <c r="E23" s="29" t="s">
        <v>420</v>
      </c>
      <c r="F23" s="29"/>
      <c r="G23" s="29" t="s">
        <v>426</v>
      </c>
      <c r="H23" s="30"/>
      <c r="I23" s="30"/>
      <c r="J23" s="30"/>
      <c r="K23" s="31"/>
    </row>
    <row r="24" spans="1:11" ht="18" customHeight="1">
      <c r="A24" s="226"/>
      <c r="B24" s="27"/>
      <c r="C24" s="28" t="s">
        <v>26</v>
      </c>
      <c r="D24" s="232"/>
      <c r="E24" s="29" t="s">
        <v>420</v>
      </c>
      <c r="F24" s="29"/>
      <c r="G24" s="29">
        <v>-50</v>
      </c>
      <c r="H24" s="30"/>
      <c r="I24" s="30"/>
      <c r="J24" s="30"/>
      <c r="K24" s="31"/>
    </row>
    <row r="25" spans="1:11" ht="18" customHeight="1">
      <c r="A25" s="226"/>
      <c r="B25" s="27"/>
      <c r="C25" s="28"/>
      <c r="D25" s="28"/>
      <c r="E25" s="29"/>
      <c r="F25" s="29"/>
      <c r="G25" s="29"/>
      <c r="H25" s="30"/>
      <c r="I25" s="30"/>
      <c r="J25" s="30"/>
      <c r="K25" s="31"/>
    </row>
    <row r="26" spans="1:11" ht="18" customHeight="1">
      <c r="A26" s="226"/>
      <c r="B26" s="27"/>
      <c r="C26" s="28"/>
      <c r="D26" s="28"/>
      <c r="E26" s="29"/>
      <c r="F26" s="29"/>
      <c r="G26" s="29"/>
      <c r="H26" s="30"/>
      <c r="I26" s="30"/>
      <c r="J26" s="30"/>
      <c r="K26" s="31"/>
    </row>
    <row r="27" spans="1:11" ht="18" customHeight="1">
      <c r="A27" s="226"/>
      <c r="B27" s="27"/>
      <c r="C27" s="28"/>
      <c r="D27" s="28"/>
      <c r="E27" s="29"/>
      <c r="F27" s="29"/>
      <c r="G27" s="29"/>
      <c r="H27" s="30"/>
      <c r="I27" s="30"/>
      <c r="J27" s="30"/>
      <c r="K27" s="31"/>
    </row>
    <row r="28" spans="1:11" ht="18" customHeight="1">
      <c r="A28" s="226"/>
      <c r="B28" s="27"/>
      <c r="C28" s="28"/>
      <c r="D28" s="28"/>
      <c r="E28" s="29"/>
      <c r="F28" s="29"/>
      <c r="G28" s="29"/>
      <c r="H28" s="30"/>
      <c r="I28" s="30"/>
      <c r="J28" s="30"/>
      <c r="K28" s="31"/>
    </row>
    <row r="29" spans="1:11" ht="18" customHeight="1">
      <c r="A29" s="226"/>
      <c r="B29" s="35"/>
      <c r="C29" s="36"/>
      <c r="D29" s="36"/>
      <c r="E29" s="37"/>
      <c r="F29" s="37"/>
      <c r="G29" s="37"/>
      <c r="H29" s="38"/>
      <c r="I29" s="38"/>
      <c r="J29" s="38"/>
      <c r="K29" s="39"/>
    </row>
    <row r="30" spans="1:11" ht="18.75" customHeight="1">
      <c r="A30" s="226"/>
      <c r="B30" s="14" t="s">
        <v>430</v>
      </c>
      <c r="C30" s="40"/>
      <c r="D30" s="40"/>
      <c r="E30" s="41"/>
      <c r="F30" s="41"/>
      <c r="G30" s="42"/>
      <c r="H30" s="42"/>
      <c r="I30" s="42"/>
      <c r="J30" s="42"/>
      <c r="K30" s="40"/>
    </row>
    <row r="31" spans="1:2" ht="18.75" customHeight="1">
      <c r="A31" s="226"/>
      <c r="B31" s="13" t="s">
        <v>7</v>
      </c>
    </row>
    <row r="32" ht="12">
      <c r="B32" s="13" t="s">
        <v>427</v>
      </c>
    </row>
  </sheetData>
  <sheetProtection/>
  <mergeCells count="17">
    <mergeCell ref="K7:K8"/>
    <mergeCell ref="D9:D11"/>
    <mergeCell ref="A1:A31"/>
    <mergeCell ref="B7:B8"/>
    <mergeCell ref="C7:C8"/>
    <mergeCell ref="D7:D8"/>
    <mergeCell ref="D16:D18"/>
    <mergeCell ref="D19:D22"/>
    <mergeCell ref="D23:D24"/>
    <mergeCell ref="D12:D14"/>
    <mergeCell ref="D1:G1"/>
    <mergeCell ref="C3:D3"/>
    <mergeCell ref="C4:D4"/>
    <mergeCell ref="H7:J7"/>
    <mergeCell ref="E7:F7"/>
    <mergeCell ref="G7:G8"/>
    <mergeCell ref="C5:D5"/>
  </mergeCells>
  <printOptions/>
  <pageMargins left="0.26" right="0.5" top="0.5905511811023623" bottom="0.5905511811023623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2"/>
  <sheetViews>
    <sheetView showGridLines="0" view="pageBreakPreview" zoomScale="60" zoomScalePageLayoutView="0" workbookViewId="0" topLeftCell="A1">
      <selection activeCell="C20" sqref="C20:C29"/>
    </sheetView>
  </sheetViews>
  <sheetFormatPr defaultColWidth="8.8515625" defaultRowHeight="12"/>
  <cols>
    <col min="1" max="1" width="9.140625" style="13" customWidth="1"/>
    <col min="2" max="2" width="3.00390625" style="13" customWidth="1"/>
    <col min="3" max="3" width="4.28125" style="13" customWidth="1"/>
    <col min="4" max="4" width="7.421875" style="13" customWidth="1"/>
    <col min="5" max="33" width="4.421875" style="13" customWidth="1"/>
    <col min="34" max="34" width="8.8515625" style="13" customWidth="1"/>
    <col min="35" max="46" width="4.57421875" style="13" customWidth="1"/>
    <col min="47" max="16384" width="8.8515625" style="13" customWidth="1"/>
  </cols>
  <sheetData>
    <row r="1" spans="1:24" ht="24" customHeight="1" thickBot="1">
      <c r="A1" s="226"/>
      <c r="K1" s="14"/>
      <c r="M1" s="215" t="s">
        <v>118</v>
      </c>
      <c r="N1" s="215"/>
      <c r="O1" s="215"/>
      <c r="P1" s="215"/>
      <c r="Q1" s="215"/>
      <c r="R1" s="215"/>
      <c r="S1" s="215"/>
      <c r="T1" s="215"/>
      <c r="U1" s="215"/>
      <c r="V1" s="215"/>
      <c r="W1" s="14"/>
      <c r="X1" s="14"/>
    </row>
    <row r="2" spans="1:47" ht="15" customHeight="1" thickTop="1">
      <c r="A2" s="226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16.5" customHeight="1">
      <c r="A3" s="226"/>
      <c r="B3" s="245" t="s">
        <v>11</v>
      </c>
      <c r="C3" s="301"/>
      <c r="D3" s="301"/>
      <c r="E3" s="216" t="s">
        <v>65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14"/>
      <c r="T3" s="241" t="s">
        <v>119</v>
      </c>
      <c r="U3" s="242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111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6.5" customHeight="1">
      <c r="A4" s="226"/>
      <c r="B4" s="246" t="s">
        <v>428</v>
      </c>
      <c r="C4" s="302"/>
      <c r="D4" s="302"/>
      <c r="E4" s="217" t="s">
        <v>13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  <c r="T4" s="11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ht="16.5" customHeight="1">
      <c r="A5" s="226"/>
      <c r="B5" s="246" t="s">
        <v>14</v>
      </c>
      <c r="C5" s="302"/>
      <c r="D5" s="302"/>
      <c r="E5" s="217" t="s">
        <v>171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14"/>
      <c r="T5" s="11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16.5" customHeight="1">
      <c r="A6" s="226"/>
      <c r="B6" s="246" t="s">
        <v>67</v>
      </c>
      <c r="C6" s="302"/>
      <c r="D6" s="302"/>
      <c r="E6" s="217" t="s">
        <v>120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14"/>
      <c r="T6" s="113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6.5" customHeight="1">
      <c r="A7" s="226"/>
      <c r="B7" s="246" t="s">
        <v>69</v>
      </c>
      <c r="C7" s="302"/>
      <c r="D7" s="302"/>
      <c r="E7" s="217" t="s">
        <v>121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14"/>
      <c r="T7" s="11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6.5" customHeight="1">
      <c r="A8" s="226"/>
      <c r="B8" s="246" t="s">
        <v>71</v>
      </c>
      <c r="C8" s="302"/>
      <c r="D8" s="302"/>
      <c r="E8" s="246" t="s">
        <v>122</v>
      </c>
      <c r="F8" s="246"/>
      <c r="G8" s="246"/>
      <c r="H8" s="115"/>
      <c r="I8" s="246" t="s">
        <v>5</v>
      </c>
      <c r="J8" s="246"/>
      <c r="K8" s="246" t="s">
        <v>165</v>
      </c>
      <c r="L8" s="246"/>
      <c r="M8" s="115"/>
      <c r="N8" s="246" t="s">
        <v>78</v>
      </c>
      <c r="O8" s="246"/>
      <c r="P8" s="246">
        <v>-100</v>
      </c>
      <c r="Q8" s="246"/>
      <c r="R8" s="246"/>
      <c r="S8" s="14"/>
      <c r="T8" s="116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ht="10.5" customHeight="1">
      <c r="A9" s="226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33" ht="34.5" customHeight="1">
      <c r="A10" s="226"/>
      <c r="B10" s="310" t="s">
        <v>82</v>
      </c>
      <c r="C10" s="311"/>
      <c r="D10" s="119" t="s">
        <v>123</v>
      </c>
      <c r="E10" s="214">
        <f>E11-E12</f>
        <v>40</v>
      </c>
      <c r="F10" s="214">
        <f aca="true" t="shared" si="0" ref="F10:U10">F11-F12</f>
        <v>60</v>
      </c>
      <c r="G10" s="214">
        <f t="shared" si="0"/>
        <v>90</v>
      </c>
      <c r="H10" s="214">
        <f t="shared" si="0"/>
        <v>50</v>
      </c>
      <c r="I10" s="214">
        <f t="shared" si="0"/>
        <v>-20</v>
      </c>
      <c r="J10" s="214">
        <f t="shared" si="0"/>
        <v>-10</v>
      </c>
      <c r="K10" s="214">
        <f t="shared" si="0"/>
        <v>20</v>
      </c>
      <c r="L10" s="214">
        <f t="shared" si="0"/>
        <v>90</v>
      </c>
      <c r="M10" s="214">
        <f t="shared" si="0"/>
        <v>110</v>
      </c>
      <c r="N10" s="214">
        <f t="shared" si="0"/>
        <v>100</v>
      </c>
      <c r="O10" s="214">
        <f t="shared" si="0"/>
        <v>90</v>
      </c>
      <c r="P10" s="214">
        <f t="shared" si="0"/>
        <v>60</v>
      </c>
      <c r="Q10" s="214">
        <f t="shared" si="0"/>
        <v>70</v>
      </c>
      <c r="R10" s="214">
        <f t="shared" si="0"/>
        <v>70</v>
      </c>
      <c r="S10" s="214">
        <f t="shared" si="0"/>
        <v>50</v>
      </c>
      <c r="T10" s="214">
        <f t="shared" si="0"/>
        <v>90</v>
      </c>
      <c r="U10" s="214">
        <f t="shared" si="0"/>
        <v>100</v>
      </c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</row>
    <row r="11" spans="1:33" ht="39.75" customHeight="1">
      <c r="A11" s="226"/>
      <c r="B11" s="305" t="s">
        <v>81</v>
      </c>
      <c r="C11" s="306"/>
      <c r="D11" s="122" t="s">
        <v>337</v>
      </c>
      <c r="E11" s="123">
        <v>14640</v>
      </c>
      <c r="F11" s="123">
        <v>14660</v>
      </c>
      <c r="G11" s="123">
        <v>14690</v>
      </c>
      <c r="H11" s="123">
        <v>14650</v>
      </c>
      <c r="I11" s="123">
        <v>14580</v>
      </c>
      <c r="J11" s="123">
        <v>14590</v>
      </c>
      <c r="K11" s="123">
        <v>14620</v>
      </c>
      <c r="L11" s="123">
        <v>14690</v>
      </c>
      <c r="M11" s="123">
        <v>14710</v>
      </c>
      <c r="N11" s="123">
        <v>14700</v>
      </c>
      <c r="O11" s="123">
        <v>14690</v>
      </c>
      <c r="P11" s="123">
        <v>14660</v>
      </c>
      <c r="Q11" s="123">
        <v>14670</v>
      </c>
      <c r="R11" s="123">
        <v>14670</v>
      </c>
      <c r="S11" s="123">
        <v>14650</v>
      </c>
      <c r="T11" s="123">
        <v>14690</v>
      </c>
      <c r="U11" s="123">
        <v>14700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5"/>
    </row>
    <row r="12" spans="1:33" ht="39.75" customHeight="1">
      <c r="A12" s="226"/>
      <c r="B12" s="305" t="s">
        <v>80</v>
      </c>
      <c r="C12" s="306"/>
      <c r="D12" s="122" t="s">
        <v>338</v>
      </c>
      <c r="E12" s="123">
        <v>14600</v>
      </c>
      <c r="F12" s="123">
        <v>14600</v>
      </c>
      <c r="G12" s="123">
        <v>14600</v>
      </c>
      <c r="H12" s="123">
        <v>14600</v>
      </c>
      <c r="I12" s="123">
        <v>14600</v>
      </c>
      <c r="J12" s="123">
        <v>14600</v>
      </c>
      <c r="K12" s="123">
        <v>14600</v>
      </c>
      <c r="L12" s="123">
        <v>14600</v>
      </c>
      <c r="M12" s="123">
        <v>14600</v>
      </c>
      <c r="N12" s="123">
        <v>14600</v>
      </c>
      <c r="O12" s="123">
        <v>14600</v>
      </c>
      <c r="P12" s="123">
        <v>14600</v>
      </c>
      <c r="Q12" s="123">
        <v>14600</v>
      </c>
      <c r="R12" s="123">
        <v>14600</v>
      </c>
      <c r="S12" s="123">
        <v>14600</v>
      </c>
      <c r="T12" s="123">
        <v>14600</v>
      </c>
      <c r="U12" s="123">
        <v>14600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5"/>
    </row>
    <row r="13" spans="1:33" ht="39.75" customHeight="1">
      <c r="A13" s="226"/>
      <c r="B13" s="307" t="s">
        <v>124</v>
      </c>
      <c r="C13" s="277"/>
      <c r="D13" s="277"/>
      <c r="E13" s="126" t="s">
        <v>339</v>
      </c>
      <c r="F13" s="126" t="s">
        <v>125</v>
      </c>
      <c r="G13" s="126" t="s">
        <v>106</v>
      </c>
      <c r="H13" s="126" t="s">
        <v>126</v>
      </c>
      <c r="I13" s="126" t="s">
        <v>107</v>
      </c>
      <c r="J13" s="126" t="s">
        <v>127</v>
      </c>
      <c r="K13" s="126" t="s">
        <v>108</v>
      </c>
      <c r="L13" s="126" t="s">
        <v>128</v>
      </c>
      <c r="M13" s="126" t="s">
        <v>109</v>
      </c>
      <c r="N13" s="126" t="s">
        <v>129</v>
      </c>
      <c r="O13" s="126" t="s">
        <v>110</v>
      </c>
      <c r="P13" s="126" t="s">
        <v>130</v>
      </c>
      <c r="Q13" s="126" t="s">
        <v>111</v>
      </c>
      <c r="R13" s="126" t="s">
        <v>131</v>
      </c>
      <c r="S13" s="126" t="s">
        <v>113</v>
      </c>
      <c r="T13" s="126" t="s">
        <v>132</v>
      </c>
      <c r="U13" s="126" t="s">
        <v>115</v>
      </c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7"/>
    </row>
    <row r="14" spans="1:33" ht="18.75" customHeight="1">
      <c r="A14" s="226"/>
      <c r="B14" s="14" t="s">
        <v>430</v>
      </c>
      <c r="C14" s="14"/>
      <c r="D14" s="14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</row>
    <row r="15" spans="1:15" ht="16.5" customHeight="1">
      <c r="A15" s="226"/>
      <c r="B15" s="13" t="s">
        <v>97</v>
      </c>
      <c r="C15" s="16"/>
      <c r="D15" s="16"/>
      <c r="E15" s="40"/>
      <c r="F15" s="16"/>
      <c r="G15" s="16"/>
      <c r="H15" s="16"/>
      <c r="I15" s="129"/>
      <c r="J15" s="16"/>
      <c r="K15" s="16"/>
      <c r="L15" s="16"/>
      <c r="M15" s="129"/>
      <c r="N15" s="14"/>
      <c r="O15" s="14"/>
    </row>
    <row r="16" ht="8.25" customHeight="1">
      <c r="A16" s="226"/>
    </row>
    <row r="17" spans="1:33" ht="12.75" customHeight="1">
      <c r="A17" s="226"/>
      <c r="B17" s="130"/>
      <c r="C17" s="308"/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3"/>
    </row>
    <row r="18" spans="1:33" ht="12.75" customHeight="1">
      <c r="A18" s="226"/>
      <c r="B18" s="134"/>
      <c r="C18" s="303"/>
      <c r="D18" s="136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47"/>
    </row>
    <row r="19" spans="1:33" ht="12.75" customHeight="1">
      <c r="A19" s="226"/>
      <c r="B19" s="134"/>
      <c r="C19" s="135"/>
      <c r="D19" s="136" t="s">
        <v>340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47"/>
    </row>
    <row r="20" spans="1:33" ht="12.75" customHeight="1">
      <c r="A20" s="226"/>
      <c r="B20" s="137"/>
      <c r="C20" s="309" t="s">
        <v>133</v>
      </c>
      <c r="D20" s="136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47"/>
    </row>
    <row r="21" spans="1:33" ht="12.75" customHeight="1">
      <c r="A21" s="226"/>
      <c r="B21" s="137"/>
      <c r="C21" s="309"/>
      <c r="D21" s="136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47"/>
    </row>
    <row r="22" spans="1:33" ht="12.75" customHeight="1">
      <c r="A22" s="226"/>
      <c r="B22" s="137"/>
      <c r="C22" s="309"/>
      <c r="D22" s="136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47"/>
    </row>
    <row r="23" spans="1:33" ht="12.75" customHeight="1">
      <c r="A23" s="226"/>
      <c r="B23" s="137"/>
      <c r="C23" s="309"/>
      <c r="D23" s="136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47"/>
    </row>
    <row r="24" spans="1:33" ht="12.75" customHeight="1">
      <c r="A24" s="226"/>
      <c r="B24" s="137"/>
      <c r="C24" s="309"/>
      <c r="D24" s="136" t="s">
        <v>341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55"/>
    </row>
    <row r="25" spans="1:33" ht="12.75" customHeight="1">
      <c r="A25" s="226"/>
      <c r="B25" s="137"/>
      <c r="C25" s="309"/>
      <c r="D25" s="136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</row>
    <row r="26" spans="1:33" ht="12.75" customHeight="1">
      <c r="A26" s="226"/>
      <c r="B26" s="137"/>
      <c r="C26" s="309"/>
      <c r="D26" s="136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47"/>
    </row>
    <row r="27" spans="1:33" ht="12.75" customHeight="1">
      <c r="A27" s="226"/>
      <c r="B27" s="137"/>
      <c r="C27" s="309"/>
      <c r="D27" s="136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47"/>
    </row>
    <row r="28" spans="1:33" ht="12.75" customHeight="1">
      <c r="A28" s="226"/>
      <c r="B28" s="137"/>
      <c r="C28" s="309"/>
      <c r="D28" s="136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47"/>
    </row>
    <row r="29" spans="1:33" ht="12.75" customHeight="1">
      <c r="A29" s="226"/>
      <c r="B29" s="137"/>
      <c r="C29" s="309"/>
      <c r="D29" s="136" t="s">
        <v>342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47"/>
    </row>
    <row r="30" spans="1:33" ht="12.75" customHeight="1">
      <c r="A30" s="226"/>
      <c r="B30" s="134"/>
      <c r="C30" s="303"/>
      <c r="D30" s="136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47"/>
    </row>
    <row r="31" spans="1:33" ht="12.75" customHeight="1">
      <c r="A31" s="226"/>
      <c r="B31" s="138"/>
      <c r="C31" s="304"/>
      <c r="D31" s="13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55"/>
    </row>
    <row r="32" ht="12" customHeight="1">
      <c r="B32" s="13" t="s">
        <v>427</v>
      </c>
    </row>
  </sheetData>
  <sheetProtection/>
  <mergeCells count="26">
    <mergeCell ref="C30:C31"/>
    <mergeCell ref="B12:C12"/>
    <mergeCell ref="B13:D13"/>
    <mergeCell ref="C17:C18"/>
    <mergeCell ref="C20:C29"/>
    <mergeCell ref="B10:C10"/>
    <mergeCell ref="B11:C11"/>
    <mergeCell ref="B8:D8"/>
    <mergeCell ref="E8:G8"/>
    <mergeCell ref="E6:R6"/>
    <mergeCell ref="B7:D7"/>
    <mergeCell ref="E7:R7"/>
    <mergeCell ref="N8:O8"/>
    <mergeCell ref="P8:R8"/>
    <mergeCell ref="I8:J8"/>
    <mergeCell ref="K8:L8"/>
    <mergeCell ref="A1:A31"/>
    <mergeCell ref="M1:V1"/>
    <mergeCell ref="B3:D3"/>
    <mergeCell ref="E3:R3"/>
    <mergeCell ref="T3:U3"/>
    <mergeCell ref="B4:D4"/>
    <mergeCell ref="E4:R4"/>
    <mergeCell ref="B5:D5"/>
    <mergeCell ref="E5:R5"/>
    <mergeCell ref="B6:D6"/>
  </mergeCells>
  <printOptions/>
  <pageMargins left="0.34" right="0.3" top="0.5905511811023623" bottom="0.43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13">
      <selection activeCell="E8" sqref="E8"/>
    </sheetView>
  </sheetViews>
  <sheetFormatPr defaultColWidth="8.8515625" defaultRowHeight="12"/>
  <cols>
    <col min="1" max="1" width="9.140625" style="13" customWidth="1"/>
    <col min="2" max="3" width="10.28125" style="13" customWidth="1"/>
    <col min="4" max="4" width="8.8515625" style="13" customWidth="1"/>
    <col min="5" max="6" width="11.8515625" style="13" customWidth="1"/>
    <col min="7" max="7" width="13.140625" style="13" customWidth="1"/>
    <col min="8" max="8" width="25.00390625" style="13" customWidth="1"/>
    <col min="9" max="16384" width="8.8515625" style="13" customWidth="1"/>
  </cols>
  <sheetData>
    <row r="1" spans="3:7" ht="21" customHeight="1" thickBot="1">
      <c r="C1" s="215" t="s">
        <v>316</v>
      </c>
      <c r="D1" s="215"/>
      <c r="E1" s="215"/>
      <c r="F1" s="215"/>
      <c r="G1" s="215"/>
    </row>
    <row r="2" ht="9" customHeight="1" thickTop="1"/>
    <row r="3" spans="1:7" ht="21" customHeight="1">
      <c r="A3" s="240" t="s">
        <v>297</v>
      </c>
      <c r="B3" s="240"/>
      <c r="C3" s="314"/>
      <c r="D3" s="314"/>
      <c r="E3" s="314"/>
      <c r="F3" s="314"/>
      <c r="G3" s="314"/>
    </row>
    <row r="4" spans="1:7" ht="21" customHeight="1">
      <c r="A4" s="315" t="s">
        <v>298</v>
      </c>
      <c r="B4" s="315"/>
      <c r="C4" s="316"/>
      <c r="D4" s="316"/>
      <c r="E4" s="107" t="s">
        <v>299</v>
      </c>
      <c r="F4" s="316"/>
      <c r="G4" s="316"/>
    </row>
    <row r="5" ht="15" customHeight="1"/>
    <row r="6" spans="1:8" ht="22.5" customHeight="1">
      <c r="A6" s="108" t="s">
        <v>317</v>
      </c>
      <c r="B6" s="21" t="s">
        <v>318</v>
      </c>
      <c r="C6" s="21" t="s">
        <v>319</v>
      </c>
      <c r="D6" s="21" t="s">
        <v>9</v>
      </c>
      <c r="E6" s="21" t="s">
        <v>320</v>
      </c>
      <c r="F6" s="21" t="s">
        <v>321</v>
      </c>
      <c r="G6" s="21" t="s">
        <v>315</v>
      </c>
      <c r="H6" s="22" t="s">
        <v>322</v>
      </c>
    </row>
    <row r="7" spans="1:8" ht="22.5" customHeight="1">
      <c r="A7" s="51"/>
      <c r="B7" s="90"/>
      <c r="C7" s="90"/>
      <c r="D7" s="90"/>
      <c r="E7" s="90"/>
      <c r="F7" s="90"/>
      <c r="G7" s="90"/>
      <c r="H7" s="47"/>
    </row>
    <row r="8" spans="1:8" ht="22.5" customHeight="1">
      <c r="A8" s="51"/>
      <c r="B8" s="90"/>
      <c r="C8" s="90"/>
      <c r="D8" s="90"/>
      <c r="E8" s="90"/>
      <c r="F8" s="90"/>
      <c r="G8" s="90"/>
      <c r="H8" s="47"/>
    </row>
    <row r="9" spans="1:8" ht="22.5" customHeight="1">
      <c r="A9" s="51"/>
      <c r="B9" s="90"/>
      <c r="C9" s="90"/>
      <c r="D9" s="90"/>
      <c r="E9" s="90"/>
      <c r="F9" s="90"/>
      <c r="G9" s="90"/>
      <c r="H9" s="47"/>
    </row>
    <row r="10" spans="1:8" ht="22.5" customHeight="1">
      <c r="A10" s="51"/>
      <c r="B10" s="90"/>
      <c r="C10" s="90"/>
      <c r="D10" s="90"/>
      <c r="E10" s="90"/>
      <c r="F10" s="90"/>
      <c r="G10" s="90"/>
      <c r="H10" s="47"/>
    </row>
    <row r="11" spans="1:8" ht="22.5" customHeight="1">
      <c r="A11" s="51"/>
      <c r="B11" s="90"/>
      <c r="C11" s="90"/>
      <c r="D11" s="90"/>
      <c r="E11" s="90"/>
      <c r="F11" s="90"/>
      <c r="G11" s="90"/>
      <c r="H11" s="47"/>
    </row>
    <row r="12" spans="1:8" ht="22.5" customHeight="1">
      <c r="A12" s="51"/>
      <c r="B12" s="90"/>
      <c r="C12" s="90"/>
      <c r="D12" s="90"/>
      <c r="E12" s="90"/>
      <c r="F12" s="90"/>
      <c r="G12" s="90"/>
      <c r="H12" s="47"/>
    </row>
    <row r="13" spans="1:8" ht="22.5" customHeight="1">
      <c r="A13" s="51"/>
      <c r="B13" s="90"/>
      <c r="C13" s="90"/>
      <c r="D13" s="90"/>
      <c r="E13" s="90"/>
      <c r="F13" s="90"/>
      <c r="G13" s="90"/>
      <c r="H13" s="47"/>
    </row>
    <row r="14" spans="1:8" ht="22.5" customHeight="1">
      <c r="A14" s="51"/>
      <c r="B14" s="90"/>
      <c r="C14" s="90"/>
      <c r="D14" s="90"/>
      <c r="E14" s="90"/>
      <c r="F14" s="90"/>
      <c r="G14" s="90"/>
      <c r="H14" s="47"/>
    </row>
    <row r="15" spans="1:8" ht="22.5" customHeight="1">
      <c r="A15" s="51"/>
      <c r="B15" s="90"/>
      <c r="C15" s="90"/>
      <c r="D15" s="90"/>
      <c r="E15" s="90"/>
      <c r="F15" s="90"/>
      <c r="G15" s="90"/>
      <c r="H15" s="47"/>
    </row>
    <row r="16" spans="1:8" ht="22.5" customHeight="1">
      <c r="A16" s="51"/>
      <c r="B16" s="90"/>
      <c r="C16" s="90"/>
      <c r="D16" s="90"/>
      <c r="E16" s="90"/>
      <c r="F16" s="90"/>
      <c r="G16" s="90"/>
      <c r="H16" s="47"/>
    </row>
    <row r="17" spans="1:8" ht="22.5" customHeight="1">
      <c r="A17" s="51"/>
      <c r="B17" s="90"/>
      <c r="C17" s="90"/>
      <c r="D17" s="90"/>
      <c r="E17" s="90"/>
      <c r="F17" s="90"/>
      <c r="G17" s="90"/>
      <c r="H17" s="47"/>
    </row>
    <row r="18" spans="1:8" ht="22.5" customHeight="1">
      <c r="A18" s="51"/>
      <c r="B18" s="90"/>
      <c r="C18" s="90"/>
      <c r="D18" s="90"/>
      <c r="E18" s="90"/>
      <c r="F18" s="90"/>
      <c r="G18" s="90"/>
      <c r="H18" s="47"/>
    </row>
    <row r="19" spans="1:8" ht="22.5" customHeight="1">
      <c r="A19" s="51"/>
      <c r="B19" s="90"/>
      <c r="C19" s="90"/>
      <c r="D19" s="90"/>
      <c r="E19" s="90"/>
      <c r="F19" s="90"/>
      <c r="G19" s="90"/>
      <c r="H19" s="47"/>
    </row>
    <row r="20" spans="1:8" ht="22.5" customHeight="1">
      <c r="A20" s="51"/>
      <c r="B20" s="90"/>
      <c r="C20" s="90"/>
      <c r="D20" s="90"/>
      <c r="E20" s="90"/>
      <c r="F20" s="90"/>
      <c r="G20" s="90"/>
      <c r="H20" s="47"/>
    </row>
    <row r="21" spans="1:8" ht="22.5" customHeight="1">
      <c r="A21" s="51"/>
      <c r="B21" s="90"/>
      <c r="C21" s="90"/>
      <c r="D21" s="90"/>
      <c r="E21" s="90"/>
      <c r="F21" s="90"/>
      <c r="G21" s="90"/>
      <c r="H21" s="47"/>
    </row>
    <row r="22" spans="1:8" ht="22.5" customHeight="1">
      <c r="A22" s="51"/>
      <c r="B22" s="90"/>
      <c r="C22" s="90"/>
      <c r="D22" s="90"/>
      <c r="E22" s="90"/>
      <c r="F22" s="90"/>
      <c r="G22" s="90"/>
      <c r="H22" s="47"/>
    </row>
    <row r="23" spans="1:8" ht="22.5" customHeight="1">
      <c r="A23" s="51"/>
      <c r="B23" s="90"/>
      <c r="C23" s="90"/>
      <c r="D23" s="90"/>
      <c r="E23" s="90"/>
      <c r="F23" s="90"/>
      <c r="G23" s="90"/>
      <c r="H23" s="47"/>
    </row>
    <row r="24" spans="1:8" ht="22.5" customHeight="1">
      <c r="A24" s="51"/>
      <c r="B24" s="90"/>
      <c r="C24" s="90"/>
      <c r="D24" s="90"/>
      <c r="E24" s="90"/>
      <c r="F24" s="90"/>
      <c r="G24" s="90"/>
      <c r="H24" s="47"/>
    </row>
    <row r="25" spans="1:8" ht="22.5" customHeight="1">
      <c r="A25" s="51"/>
      <c r="B25" s="90"/>
      <c r="C25" s="90"/>
      <c r="D25" s="90"/>
      <c r="E25" s="90"/>
      <c r="F25" s="90"/>
      <c r="G25" s="90"/>
      <c r="H25" s="47"/>
    </row>
    <row r="26" spans="1:8" ht="22.5" customHeight="1">
      <c r="A26" s="51"/>
      <c r="B26" s="90"/>
      <c r="C26" s="90"/>
      <c r="D26" s="90"/>
      <c r="E26" s="90"/>
      <c r="F26" s="90"/>
      <c r="G26" s="90"/>
      <c r="H26" s="47"/>
    </row>
    <row r="27" spans="1:8" ht="22.5" customHeight="1">
      <c r="A27" s="51"/>
      <c r="B27" s="90"/>
      <c r="C27" s="90"/>
      <c r="D27" s="90"/>
      <c r="E27" s="90"/>
      <c r="F27" s="90"/>
      <c r="G27" s="90"/>
      <c r="H27" s="47"/>
    </row>
    <row r="28" spans="1:8" ht="22.5" customHeight="1">
      <c r="A28" s="51"/>
      <c r="B28" s="90"/>
      <c r="C28" s="90"/>
      <c r="D28" s="90"/>
      <c r="E28" s="90"/>
      <c r="F28" s="90"/>
      <c r="G28" s="90"/>
      <c r="H28" s="47"/>
    </row>
    <row r="29" spans="1:8" ht="22.5" customHeight="1">
      <c r="A29" s="51"/>
      <c r="B29" s="90"/>
      <c r="C29" s="90"/>
      <c r="D29" s="90"/>
      <c r="E29" s="90"/>
      <c r="F29" s="90"/>
      <c r="G29" s="90"/>
      <c r="H29" s="47"/>
    </row>
    <row r="30" spans="1:8" ht="22.5" customHeight="1">
      <c r="A30" s="51"/>
      <c r="B30" s="90"/>
      <c r="C30" s="90"/>
      <c r="D30" s="90"/>
      <c r="E30" s="90"/>
      <c r="F30" s="90"/>
      <c r="G30" s="90"/>
      <c r="H30" s="47"/>
    </row>
    <row r="31" spans="1:8" ht="22.5" customHeight="1">
      <c r="A31" s="51"/>
      <c r="B31" s="90"/>
      <c r="C31" s="90"/>
      <c r="D31" s="90"/>
      <c r="E31" s="90"/>
      <c r="F31" s="90"/>
      <c r="G31" s="90"/>
      <c r="H31" s="47"/>
    </row>
    <row r="32" spans="1:8" ht="22.5" customHeight="1">
      <c r="A32" s="51"/>
      <c r="B32" s="90"/>
      <c r="C32" s="90"/>
      <c r="D32" s="90"/>
      <c r="E32" s="90"/>
      <c r="F32" s="90"/>
      <c r="G32" s="90"/>
      <c r="H32" s="47"/>
    </row>
    <row r="33" spans="1:8" ht="22.5" customHeight="1">
      <c r="A33" s="52"/>
      <c r="B33" s="99"/>
      <c r="C33" s="99"/>
      <c r="D33" s="99"/>
      <c r="E33" s="99"/>
      <c r="F33" s="99"/>
      <c r="G33" s="99"/>
      <c r="H33" s="55"/>
    </row>
    <row r="34" spans="1:8" ht="36" customHeight="1">
      <c r="A34" s="313" t="s">
        <v>431</v>
      </c>
      <c r="B34" s="313"/>
      <c r="C34" s="313"/>
      <c r="D34" s="313"/>
      <c r="E34" s="313"/>
      <c r="F34" s="313"/>
      <c r="G34" s="313"/>
      <c r="H34" s="313"/>
    </row>
    <row r="39" spans="1:8" ht="13.5">
      <c r="A39" s="312"/>
      <c r="B39" s="312"/>
      <c r="C39" s="312"/>
      <c r="D39" s="312"/>
      <c r="E39" s="312"/>
      <c r="F39" s="312"/>
      <c r="G39" s="312"/>
      <c r="H39" s="312"/>
    </row>
  </sheetData>
  <sheetProtection/>
  <mergeCells count="8">
    <mergeCell ref="A39:H39"/>
    <mergeCell ref="C1:G1"/>
    <mergeCell ref="A34:H34"/>
    <mergeCell ref="A3:B3"/>
    <mergeCell ref="C3:G3"/>
    <mergeCell ref="A4:B4"/>
    <mergeCell ref="C4:D4"/>
    <mergeCell ref="F4:G4"/>
  </mergeCells>
  <printOptions/>
  <pageMargins left="0.6299212598425197" right="0.5511811023622047" top="0.7874015748031497" bottom="0.37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SheetLayoutView="75" zoomScalePageLayoutView="0" workbookViewId="0" topLeftCell="A1">
      <selection activeCell="C28" sqref="C28"/>
    </sheetView>
  </sheetViews>
  <sheetFormatPr defaultColWidth="8.8515625" defaultRowHeight="12"/>
  <cols>
    <col min="1" max="1" width="9.140625" style="13" customWidth="1"/>
    <col min="2" max="2" width="18.28125" style="13" customWidth="1"/>
    <col min="3" max="3" width="17.00390625" style="13" customWidth="1"/>
    <col min="4" max="4" width="16.8515625" style="13" customWidth="1"/>
    <col min="5" max="5" width="24.140625" style="13" customWidth="1"/>
    <col min="6" max="6" width="7.28125" style="13" customWidth="1"/>
    <col min="7" max="7" width="6.28125" style="13" customWidth="1"/>
    <col min="8" max="8" width="10.140625" style="13" customWidth="1"/>
    <col min="9" max="9" width="10.00390625" style="13" customWidth="1"/>
    <col min="10" max="11" width="10.7109375" style="13" customWidth="1"/>
    <col min="12" max="12" width="12.140625" style="13" customWidth="1"/>
    <col min="13" max="16384" width="8.8515625" style="13" customWidth="1"/>
  </cols>
  <sheetData>
    <row r="1" spans="1:12" ht="21" customHeight="1" thickBot="1">
      <c r="A1" s="226"/>
      <c r="B1" s="89"/>
      <c r="E1" s="215" t="s">
        <v>27</v>
      </c>
      <c r="F1" s="215"/>
      <c r="G1" s="215"/>
      <c r="H1" s="215"/>
      <c r="I1" s="14"/>
      <c r="J1" s="15"/>
      <c r="K1" s="14"/>
      <c r="L1" s="14"/>
    </row>
    <row r="2" spans="1:11" ht="7.5" customHeight="1" thickTop="1">
      <c r="A2" s="226"/>
      <c r="F2" s="16"/>
      <c r="G2" s="16"/>
      <c r="H2" s="16"/>
      <c r="I2" s="16"/>
      <c r="J2" s="16"/>
      <c r="K2" s="16"/>
    </row>
    <row r="3" spans="1:12" ht="18" customHeight="1">
      <c r="A3" s="226"/>
      <c r="B3" s="17" t="s">
        <v>11</v>
      </c>
      <c r="C3" s="216" t="s">
        <v>28</v>
      </c>
      <c r="D3" s="216"/>
      <c r="E3" s="216"/>
      <c r="F3" s="14"/>
      <c r="G3" s="14"/>
      <c r="H3" s="14"/>
      <c r="I3" s="14"/>
      <c r="J3" s="18"/>
      <c r="K3" s="14"/>
      <c r="L3" s="14"/>
    </row>
    <row r="4" spans="1:12" ht="18" customHeight="1">
      <c r="A4" s="226"/>
      <c r="B4" s="12" t="s">
        <v>428</v>
      </c>
      <c r="C4" s="217" t="s">
        <v>13</v>
      </c>
      <c r="D4" s="217"/>
      <c r="E4" s="217"/>
      <c r="F4" s="14"/>
      <c r="G4" s="14"/>
      <c r="H4" s="14"/>
      <c r="I4" s="14"/>
      <c r="J4" s="18"/>
      <c r="K4" s="14"/>
      <c r="L4" s="14"/>
    </row>
    <row r="5" spans="1:12" ht="18" customHeight="1">
      <c r="A5" s="226"/>
      <c r="B5" s="12" t="s">
        <v>14</v>
      </c>
      <c r="C5" s="217" t="s">
        <v>15</v>
      </c>
      <c r="D5" s="217"/>
      <c r="E5" s="217"/>
      <c r="F5" s="14"/>
      <c r="G5" s="14"/>
      <c r="H5" s="14"/>
      <c r="I5" s="14"/>
      <c r="J5" s="18"/>
      <c r="K5" s="14"/>
      <c r="L5" s="14"/>
    </row>
    <row r="6" ht="8.25" customHeight="1">
      <c r="A6" s="226"/>
    </row>
    <row r="7" spans="1:12" ht="15" customHeight="1">
      <c r="A7" s="226"/>
      <c r="B7" s="227" t="s">
        <v>16</v>
      </c>
      <c r="C7" s="219" t="s">
        <v>17</v>
      </c>
      <c r="D7" s="219" t="s">
        <v>29</v>
      </c>
      <c r="E7" s="219" t="s">
        <v>30</v>
      </c>
      <c r="F7" s="218" t="s">
        <v>18</v>
      </c>
      <c r="G7" s="218"/>
      <c r="H7" s="218" t="s">
        <v>31</v>
      </c>
      <c r="I7" s="218" t="s">
        <v>19</v>
      </c>
      <c r="J7" s="218"/>
      <c r="K7" s="218"/>
      <c r="L7" s="221" t="s">
        <v>20</v>
      </c>
    </row>
    <row r="8" spans="1:12" ht="15" customHeight="1">
      <c r="A8" s="226"/>
      <c r="B8" s="228"/>
      <c r="C8" s="229"/>
      <c r="D8" s="229"/>
      <c r="E8" s="229"/>
      <c r="F8" s="24" t="s">
        <v>21</v>
      </c>
      <c r="G8" s="25" t="s">
        <v>22</v>
      </c>
      <c r="H8" s="220"/>
      <c r="I8" s="24" t="s">
        <v>23</v>
      </c>
      <c r="J8" s="24" t="s">
        <v>24</v>
      </c>
      <c r="K8" s="24" t="s">
        <v>25</v>
      </c>
      <c r="L8" s="222"/>
    </row>
    <row r="9" spans="1:12" ht="18" customHeight="1">
      <c r="A9" s="226"/>
      <c r="B9" s="51" t="s">
        <v>32</v>
      </c>
      <c r="C9" s="90" t="s">
        <v>33</v>
      </c>
      <c r="D9" s="49" t="s">
        <v>34</v>
      </c>
      <c r="E9" s="90" t="s">
        <v>35</v>
      </c>
      <c r="F9" s="71">
        <v>1</v>
      </c>
      <c r="G9" s="71">
        <v>1</v>
      </c>
      <c r="H9" s="78" t="s">
        <v>273</v>
      </c>
      <c r="I9" s="79" t="s">
        <v>273</v>
      </c>
      <c r="J9" s="79" t="s">
        <v>273</v>
      </c>
      <c r="K9" s="91">
        <v>2.106</v>
      </c>
      <c r="L9" s="47" t="s">
        <v>274</v>
      </c>
    </row>
    <row r="10" spans="1:12" ht="18" customHeight="1">
      <c r="A10" s="226"/>
      <c r="B10" s="51"/>
      <c r="C10" s="92" t="s">
        <v>36</v>
      </c>
      <c r="D10" s="49" t="s">
        <v>37</v>
      </c>
      <c r="E10" s="92" t="s">
        <v>324</v>
      </c>
      <c r="F10" s="71">
        <v>1</v>
      </c>
      <c r="G10" s="71">
        <v>1</v>
      </c>
      <c r="H10" s="78" t="s">
        <v>275</v>
      </c>
      <c r="I10" s="79" t="s">
        <v>275</v>
      </c>
      <c r="J10" s="79" t="s">
        <v>275</v>
      </c>
      <c r="K10" s="93">
        <v>9.3</v>
      </c>
      <c r="L10" s="47" t="s">
        <v>276</v>
      </c>
    </row>
    <row r="11" spans="1:12" ht="18" customHeight="1">
      <c r="A11" s="226"/>
      <c r="B11" s="51"/>
      <c r="C11" s="90" t="s">
        <v>38</v>
      </c>
      <c r="D11" s="49" t="s">
        <v>39</v>
      </c>
      <c r="E11" s="90" t="s">
        <v>40</v>
      </c>
      <c r="F11" s="71">
        <v>5</v>
      </c>
      <c r="G11" s="71">
        <v>5</v>
      </c>
      <c r="H11" s="78" t="s">
        <v>277</v>
      </c>
      <c r="I11" s="30">
        <v>1.993</v>
      </c>
      <c r="J11" s="30">
        <v>1.936</v>
      </c>
      <c r="K11" s="91">
        <v>1.969</v>
      </c>
      <c r="L11" s="47" t="s">
        <v>278</v>
      </c>
    </row>
    <row r="12" spans="1:12" ht="18" customHeight="1">
      <c r="A12" s="226"/>
      <c r="B12" s="51"/>
      <c r="C12" s="90"/>
      <c r="D12" s="49" t="s">
        <v>41</v>
      </c>
      <c r="E12" s="92" t="s">
        <v>279</v>
      </c>
      <c r="F12" s="71">
        <v>5</v>
      </c>
      <c r="G12" s="71">
        <v>5</v>
      </c>
      <c r="H12" s="78" t="s">
        <v>280</v>
      </c>
      <c r="I12" s="30">
        <v>4.7</v>
      </c>
      <c r="J12" s="30">
        <v>5.2</v>
      </c>
      <c r="K12" s="93">
        <v>4.9</v>
      </c>
      <c r="L12" s="47" t="s">
        <v>281</v>
      </c>
    </row>
    <row r="13" spans="1:12" ht="18" customHeight="1">
      <c r="A13" s="226"/>
      <c r="B13" s="51"/>
      <c r="C13" s="90"/>
      <c r="D13" s="49" t="s">
        <v>42</v>
      </c>
      <c r="E13" s="92" t="s">
        <v>282</v>
      </c>
      <c r="F13" s="71">
        <v>5</v>
      </c>
      <c r="G13" s="71">
        <v>5</v>
      </c>
      <c r="H13" s="94" t="s">
        <v>43</v>
      </c>
      <c r="I13" s="30">
        <v>94.6</v>
      </c>
      <c r="J13" s="30">
        <v>91.9</v>
      </c>
      <c r="K13" s="93">
        <v>93.5</v>
      </c>
      <c r="L13" s="47" t="s">
        <v>283</v>
      </c>
    </row>
    <row r="14" spans="1:12" ht="18" customHeight="1">
      <c r="A14" s="226"/>
      <c r="B14" s="51" t="s">
        <v>44</v>
      </c>
      <c r="C14" s="90" t="s">
        <v>45</v>
      </c>
      <c r="D14" s="49" t="s">
        <v>34</v>
      </c>
      <c r="E14" s="90" t="s">
        <v>46</v>
      </c>
      <c r="F14" s="71">
        <v>1</v>
      </c>
      <c r="G14" s="71" t="s">
        <v>284</v>
      </c>
      <c r="H14" s="78" t="s">
        <v>284</v>
      </c>
      <c r="I14" s="78" t="s">
        <v>284</v>
      </c>
      <c r="J14" s="78" t="s">
        <v>284</v>
      </c>
      <c r="K14" s="91">
        <v>2.223</v>
      </c>
      <c r="L14" s="47"/>
    </row>
    <row r="15" spans="1:12" ht="18" customHeight="1">
      <c r="A15" s="226"/>
      <c r="B15" s="51"/>
      <c r="C15" s="90"/>
      <c r="D15" s="49" t="s">
        <v>37</v>
      </c>
      <c r="E15" s="92" t="s">
        <v>324</v>
      </c>
      <c r="F15" s="71">
        <v>1</v>
      </c>
      <c r="G15" s="71" t="s">
        <v>275</v>
      </c>
      <c r="H15" s="78" t="s">
        <v>275</v>
      </c>
      <c r="I15" s="78" t="s">
        <v>275</v>
      </c>
      <c r="J15" s="78" t="s">
        <v>275</v>
      </c>
      <c r="K15" s="93">
        <v>5.6</v>
      </c>
      <c r="L15" s="47"/>
    </row>
    <row r="16" spans="1:12" ht="18" customHeight="1">
      <c r="A16" s="226"/>
      <c r="B16" s="51"/>
      <c r="C16" s="90" t="s">
        <v>47</v>
      </c>
      <c r="D16" s="90" t="s">
        <v>48</v>
      </c>
      <c r="E16" s="92" t="s">
        <v>285</v>
      </c>
      <c r="F16" s="71">
        <v>1</v>
      </c>
      <c r="G16" s="71" t="s">
        <v>286</v>
      </c>
      <c r="H16" s="94" t="s">
        <v>49</v>
      </c>
      <c r="I16" s="78" t="s">
        <v>287</v>
      </c>
      <c r="J16" s="78" t="s">
        <v>287</v>
      </c>
      <c r="K16" s="93">
        <v>50.5</v>
      </c>
      <c r="L16" s="47"/>
    </row>
    <row r="17" spans="1:12" ht="18" customHeight="1">
      <c r="A17" s="226"/>
      <c r="B17" s="51"/>
      <c r="C17" s="90" t="s">
        <v>38</v>
      </c>
      <c r="D17" s="49" t="s">
        <v>39</v>
      </c>
      <c r="E17" s="90" t="s">
        <v>40</v>
      </c>
      <c r="F17" s="71">
        <v>6</v>
      </c>
      <c r="G17" s="71">
        <v>6</v>
      </c>
      <c r="H17" s="78" t="s">
        <v>277</v>
      </c>
      <c r="I17" s="30">
        <v>2.178</v>
      </c>
      <c r="J17" s="30">
        <v>2.118</v>
      </c>
      <c r="K17" s="91">
        <v>2.146</v>
      </c>
      <c r="L17" s="47"/>
    </row>
    <row r="18" spans="1:12" ht="18" customHeight="1">
      <c r="A18" s="226"/>
      <c r="B18" s="51"/>
      <c r="C18" s="90"/>
      <c r="D18" s="49" t="s">
        <v>41</v>
      </c>
      <c r="E18" s="92" t="s">
        <v>279</v>
      </c>
      <c r="F18" s="71">
        <v>6</v>
      </c>
      <c r="G18" s="71">
        <v>6</v>
      </c>
      <c r="H18" s="78" t="s">
        <v>280</v>
      </c>
      <c r="I18" s="95">
        <v>5</v>
      </c>
      <c r="J18" s="95">
        <v>4.3</v>
      </c>
      <c r="K18" s="95">
        <v>4.6</v>
      </c>
      <c r="L18" s="47"/>
    </row>
    <row r="19" spans="1:12" ht="18" customHeight="1">
      <c r="A19" s="226"/>
      <c r="B19" s="51"/>
      <c r="C19" s="90"/>
      <c r="D19" s="49" t="s">
        <v>42</v>
      </c>
      <c r="E19" s="92" t="s">
        <v>282</v>
      </c>
      <c r="F19" s="71">
        <v>6</v>
      </c>
      <c r="G19" s="71">
        <v>6</v>
      </c>
      <c r="H19" s="94" t="s">
        <v>50</v>
      </c>
      <c r="I19" s="95">
        <v>98</v>
      </c>
      <c r="J19" s="95">
        <v>97.3</v>
      </c>
      <c r="K19" s="95">
        <v>97.5</v>
      </c>
      <c r="L19" s="47"/>
    </row>
    <row r="20" spans="1:12" ht="18" customHeight="1">
      <c r="A20" s="226"/>
      <c r="B20" s="51" t="s">
        <v>288</v>
      </c>
      <c r="C20" s="90" t="s">
        <v>289</v>
      </c>
      <c r="D20" s="49" t="s">
        <v>290</v>
      </c>
      <c r="E20" s="90" t="s">
        <v>51</v>
      </c>
      <c r="F20" s="71">
        <v>4</v>
      </c>
      <c r="G20" s="71">
        <v>5</v>
      </c>
      <c r="H20" s="94" t="s">
        <v>291</v>
      </c>
      <c r="I20" s="95">
        <v>8.5</v>
      </c>
      <c r="J20" s="95">
        <v>7</v>
      </c>
      <c r="K20" s="95">
        <v>7.6</v>
      </c>
      <c r="L20" s="47"/>
    </row>
    <row r="21" spans="1:12" ht="18" customHeight="1">
      <c r="A21" s="226"/>
      <c r="B21" s="51"/>
      <c r="C21" s="90"/>
      <c r="D21" s="49" t="s">
        <v>52</v>
      </c>
      <c r="E21" s="92" t="s">
        <v>279</v>
      </c>
      <c r="F21" s="71">
        <v>4</v>
      </c>
      <c r="G21" s="71">
        <v>5</v>
      </c>
      <c r="H21" s="94" t="s">
        <v>292</v>
      </c>
      <c r="I21" s="95">
        <v>4.3</v>
      </c>
      <c r="J21" s="95">
        <v>3.6</v>
      </c>
      <c r="K21" s="95">
        <v>4</v>
      </c>
      <c r="L21" s="47"/>
    </row>
    <row r="22" spans="1:12" ht="18" customHeight="1">
      <c r="A22" s="226"/>
      <c r="B22" s="51"/>
      <c r="C22" s="90"/>
      <c r="D22" s="49" t="s">
        <v>53</v>
      </c>
      <c r="E22" s="92" t="s">
        <v>293</v>
      </c>
      <c r="F22" s="71">
        <v>4</v>
      </c>
      <c r="G22" s="71">
        <v>5</v>
      </c>
      <c r="H22" s="94" t="s">
        <v>54</v>
      </c>
      <c r="I22" s="94">
        <v>0.01</v>
      </c>
      <c r="J22" s="94">
        <v>0.008</v>
      </c>
      <c r="K22" s="94">
        <v>0.009</v>
      </c>
      <c r="L22" s="47"/>
    </row>
    <row r="23" spans="1:12" ht="18" customHeight="1">
      <c r="A23" s="226"/>
      <c r="B23" s="51"/>
      <c r="C23" s="90"/>
      <c r="D23" s="49" t="s">
        <v>55</v>
      </c>
      <c r="E23" s="92" t="s">
        <v>279</v>
      </c>
      <c r="F23" s="71">
        <v>4</v>
      </c>
      <c r="G23" s="71">
        <v>5</v>
      </c>
      <c r="H23" s="94" t="s">
        <v>294</v>
      </c>
      <c r="I23" s="96">
        <v>15</v>
      </c>
      <c r="J23" s="96">
        <v>21</v>
      </c>
      <c r="K23" s="96">
        <v>18</v>
      </c>
      <c r="L23" s="47"/>
    </row>
    <row r="24" spans="1:12" ht="18" customHeight="1">
      <c r="A24" s="226"/>
      <c r="B24" s="51"/>
      <c r="C24" s="90"/>
      <c r="D24" s="49" t="s">
        <v>56</v>
      </c>
      <c r="E24" s="92" t="s">
        <v>295</v>
      </c>
      <c r="F24" s="71">
        <v>4</v>
      </c>
      <c r="G24" s="71">
        <v>5</v>
      </c>
      <c r="H24" s="94" t="s">
        <v>57</v>
      </c>
      <c r="I24" s="97">
        <v>28.3</v>
      </c>
      <c r="J24" s="97">
        <v>26.5</v>
      </c>
      <c r="K24" s="97">
        <v>27.7</v>
      </c>
      <c r="L24" s="47"/>
    </row>
    <row r="25" spans="1:12" ht="18" customHeight="1">
      <c r="A25" s="226"/>
      <c r="B25" s="51" t="s">
        <v>6</v>
      </c>
      <c r="C25" s="90" t="s">
        <v>296</v>
      </c>
      <c r="D25" s="49" t="s">
        <v>58</v>
      </c>
      <c r="E25" s="90" t="s">
        <v>59</v>
      </c>
      <c r="F25" s="71"/>
      <c r="G25" s="71"/>
      <c r="H25" s="94"/>
      <c r="I25" s="30"/>
      <c r="J25" s="30"/>
      <c r="K25" s="98"/>
      <c r="L25" s="47"/>
    </row>
    <row r="26" spans="1:12" ht="18" customHeight="1">
      <c r="A26" s="226"/>
      <c r="B26" s="51" t="s">
        <v>60</v>
      </c>
      <c r="C26" s="90" t="s">
        <v>61</v>
      </c>
      <c r="D26" s="49" t="s">
        <v>58</v>
      </c>
      <c r="E26" s="90" t="s">
        <v>62</v>
      </c>
      <c r="F26" s="71"/>
      <c r="G26" s="71"/>
      <c r="H26" s="94"/>
      <c r="I26" s="30"/>
      <c r="J26" s="30"/>
      <c r="K26" s="98"/>
      <c r="L26" s="47"/>
    </row>
    <row r="27" spans="1:12" ht="18" customHeight="1">
      <c r="A27" s="226"/>
      <c r="B27" s="51"/>
      <c r="C27" s="90" t="s">
        <v>63</v>
      </c>
      <c r="D27" s="49" t="s">
        <v>58</v>
      </c>
      <c r="E27" s="90" t="s">
        <v>62</v>
      </c>
      <c r="F27" s="71"/>
      <c r="G27" s="71"/>
      <c r="H27" s="94"/>
      <c r="I27" s="30"/>
      <c r="J27" s="30"/>
      <c r="K27" s="98"/>
      <c r="L27" s="47"/>
    </row>
    <row r="28" spans="1:12" ht="18" customHeight="1">
      <c r="A28" s="226"/>
      <c r="B28" s="51"/>
      <c r="C28" s="90"/>
      <c r="D28" s="49"/>
      <c r="E28" s="90"/>
      <c r="F28" s="71"/>
      <c r="G28" s="71"/>
      <c r="H28" s="94"/>
      <c r="I28" s="30"/>
      <c r="J28" s="30"/>
      <c r="K28" s="98"/>
      <c r="L28" s="47"/>
    </row>
    <row r="29" spans="1:12" ht="18" customHeight="1">
      <c r="A29" s="226"/>
      <c r="B29" s="51"/>
      <c r="C29" s="90"/>
      <c r="D29" s="49"/>
      <c r="E29" s="90"/>
      <c r="F29" s="71"/>
      <c r="G29" s="71"/>
      <c r="H29" s="94"/>
      <c r="I29" s="30"/>
      <c r="J29" s="30"/>
      <c r="K29" s="98"/>
      <c r="L29" s="47"/>
    </row>
    <row r="30" spans="1:12" ht="18" customHeight="1">
      <c r="A30" s="226"/>
      <c r="B30" s="52"/>
      <c r="C30" s="99"/>
      <c r="D30" s="53"/>
      <c r="E30" s="99"/>
      <c r="F30" s="100"/>
      <c r="G30" s="100"/>
      <c r="H30" s="101"/>
      <c r="I30" s="38"/>
      <c r="J30" s="38"/>
      <c r="K30" s="102"/>
      <c r="L30" s="55"/>
    </row>
    <row r="31" spans="1:12" ht="15.75" customHeight="1">
      <c r="A31" s="226"/>
      <c r="B31" s="14" t="s">
        <v>0</v>
      </c>
      <c r="C31" s="14"/>
      <c r="D31" s="103"/>
      <c r="E31" s="14"/>
      <c r="F31" s="104"/>
      <c r="G31" s="104"/>
      <c r="H31" s="105"/>
      <c r="I31" s="42"/>
      <c r="J31" s="42"/>
      <c r="K31" s="106"/>
      <c r="L31" s="14"/>
    </row>
    <row r="32" spans="1:2" ht="15.75" customHeight="1">
      <c r="A32" s="226"/>
      <c r="B32" s="13" t="s">
        <v>7</v>
      </c>
    </row>
    <row r="33" ht="12">
      <c r="B33" s="13" t="s">
        <v>427</v>
      </c>
    </row>
  </sheetData>
  <sheetProtection/>
  <mergeCells count="13">
    <mergeCell ref="H7:H8"/>
    <mergeCell ref="I7:K7"/>
    <mergeCell ref="L7:L8"/>
    <mergeCell ref="A1:A32"/>
    <mergeCell ref="E1:H1"/>
    <mergeCell ref="C3:E3"/>
    <mergeCell ref="C4:E4"/>
    <mergeCell ref="C5:E5"/>
    <mergeCell ref="B7:B8"/>
    <mergeCell ref="C7:C8"/>
    <mergeCell ref="D7:D8"/>
    <mergeCell ref="E7:E8"/>
    <mergeCell ref="F7:G7"/>
  </mergeCells>
  <printOptions verticalCentered="1"/>
  <pageMargins left="0.31496062992125984" right="0.35433070866141736" top="0.3937007874015748" bottom="0.4330708661417323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11" sqref="C11"/>
    </sheetView>
  </sheetViews>
  <sheetFormatPr defaultColWidth="8.8515625" defaultRowHeight="12"/>
  <cols>
    <col min="1" max="1" width="5.421875" style="13" customWidth="1"/>
    <col min="2" max="3" width="9.7109375" style="13" customWidth="1"/>
    <col min="4" max="4" width="7.28125" style="13" customWidth="1"/>
    <col min="5" max="5" width="7.8515625" style="13" customWidth="1"/>
    <col min="6" max="10" width="8.7109375" style="13" customWidth="1"/>
    <col min="11" max="11" width="15.57421875" style="13" customWidth="1"/>
    <col min="12" max="16384" width="8.8515625" style="13" customWidth="1"/>
  </cols>
  <sheetData>
    <row r="1" spans="4:11" ht="21" customHeight="1" thickBot="1">
      <c r="D1" s="215" t="s">
        <v>1</v>
      </c>
      <c r="E1" s="215"/>
      <c r="F1" s="215"/>
      <c r="G1" s="215"/>
      <c r="H1" s="215"/>
      <c r="I1" s="215"/>
      <c r="J1" s="249"/>
      <c r="K1" s="249"/>
    </row>
    <row r="2" spans="4:8" ht="15.75" customHeight="1" thickTop="1">
      <c r="D2" s="16"/>
      <c r="E2" s="16"/>
      <c r="F2" s="16"/>
      <c r="G2" s="16"/>
      <c r="H2" s="16"/>
    </row>
    <row r="3" spans="1:9" ht="18.75" customHeight="1">
      <c r="A3" s="234" t="s">
        <v>11</v>
      </c>
      <c r="B3" s="234"/>
      <c r="C3" s="216" t="s">
        <v>28</v>
      </c>
      <c r="D3" s="216"/>
      <c r="E3" s="216"/>
      <c r="F3" s="216"/>
      <c r="G3" s="216"/>
      <c r="H3" s="216"/>
      <c r="I3" s="216"/>
    </row>
    <row r="4" spans="1:9" ht="18.75" customHeight="1">
      <c r="A4" s="233" t="s">
        <v>428</v>
      </c>
      <c r="B4" s="233"/>
      <c r="C4" s="217" t="s">
        <v>13</v>
      </c>
      <c r="D4" s="217"/>
      <c r="E4" s="217"/>
      <c r="F4" s="217"/>
      <c r="G4" s="217"/>
      <c r="H4" s="217"/>
      <c r="I4" s="217"/>
    </row>
    <row r="5" spans="1:9" ht="18.75" customHeight="1">
      <c r="A5" s="233" t="s">
        <v>14</v>
      </c>
      <c r="B5" s="233"/>
      <c r="C5" s="217" t="s">
        <v>171</v>
      </c>
      <c r="D5" s="217"/>
      <c r="E5" s="217"/>
      <c r="F5" s="217"/>
      <c r="G5" s="217"/>
      <c r="H5" s="217"/>
      <c r="I5" s="217"/>
    </row>
    <row r="6" ht="17.25" customHeight="1"/>
    <row r="7" spans="1:11" ht="14.25" customHeight="1">
      <c r="A7" s="227" t="s">
        <v>248</v>
      </c>
      <c r="B7" s="219" t="s">
        <v>249</v>
      </c>
      <c r="C7" s="219" t="s">
        <v>250</v>
      </c>
      <c r="D7" s="219" t="s">
        <v>251</v>
      </c>
      <c r="E7" s="219" t="s">
        <v>252</v>
      </c>
      <c r="F7" s="218" t="s">
        <v>253</v>
      </c>
      <c r="G7" s="218"/>
      <c r="H7" s="218"/>
      <c r="I7" s="21" t="s">
        <v>93</v>
      </c>
      <c r="J7" s="21" t="s">
        <v>208</v>
      </c>
      <c r="K7" s="221" t="s">
        <v>20</v>
      </c>
    </row>
    <row r="8" spans="1:11" ht="14.25" customHeight="1">
      <c r="A8" s="228"/>
      <c r="B8" s="229"/>
      <c r="C8" s="229"/>
      <c r="D8" s="229"/>
      <c r="E8" s="229"/>
      <c r="F8" s="24" t="s">
        <v>372</v>
      </c>
      <c r="G8" s="24" t="s">
        <v>373</v>
      </c>
      <c r="H8" s="24" t="s">
        <v>374</v>
      </c>
      <c r="I8" s="24" t="s">
        <v>375</v>
      </c>
      <c r="J8" s="24" t="s">
        <v>376</v>
      </c>
      <c r="K8" s="222"/>
    </row>
    <row r="9" spans="1:11" ht="25.5" customHeight="1">
      <c r="A9" s="43">
        <v>1</v>
      </c>
      <c r="B9" s="49">
        <v>38336</v>
      </c>
      <c r="C9" s="49">
        <v>38343</v>
      </c>
      <c r="D9" s="24">
        <v>7</v>
      </c>
      <c r="E9" s="24">
        <v>18</v>
      </c>
      <c r="F9" s="50">
        <v>11.5</v>
      </c>
      <c r="G9" s="50">
        <v>11.1</v>
      </c>
      <c r="H9" s="50">
        <v>10.3</v>
      </c>
      <c r="I9" s="50">
        <v>32.9</v>
      </c>
      <c r="J9" s="50">
        <v>11</v>
      </c>
      <c r="K9" s="47" t="s">
        <v>254</v>
      </c>
    </row>
    <row r="10" spans="1:11" ht="25.5" customHeight="1">
      <c r="A10" s="43">
        <v>2</v>
      </c>
      <c r="B10" s="49">
        <v>38336</v>
      </c>
      <c r="C10" s="49">
        <v>38008</v>
      </c>
      <c r="D10" s="24">
        <v>28</v>
      </c>
      <c r="E10" s="24">
        <v>18</v>
      </c>
      <c r="F10" s="50">
        <v>20.5</v>
      </c>
      <c r="G10" s="50">
        <v>21</v>
      </c>
      <c r="H10" s="50">
        <v>20</v>
      </c>
      <c r="I10" s="50">
        <v>61.5</v>
      </c>
      <c r="J10" s="50">
        <v>20.5</v>
      </c>
      <c r="K10" s="47"/>
    </row>
    <row r="11" spans="1:11" ht="25.5" customHeight="1">
      <c r="A11" s="43">
        <v>3</v>
      </c>
      <c r="B11" s="49">
        <v>38341</v>
      </c>
      <c r="C11" s="49">
        <v>38369</v>
      </c>
      <c r="D11" s="24">
        <v>28</v>
      </c>
      <c r="E11" s="24">
        <v>18</v>
      </c>
      <c r="F11" s="50">
        <v>19.5</v>
      </c>
      <c r="G11" s="50">
        <v>20.5</v>
      </c>
      <c r="H11" s="50">
        <v>19.8</v>
      </c>
      <c r="I11" s="50">
        <v>59.8</v>
      </c>
      <c r="J11" s="50">
        <v>19.9</v>
      </c>
      <c r="K11" s="47"/>
    </row>
    <row r="12" spans="1:11" ht="25.5" customHeight="1">
      <c r="A12" s="43">
        <v>4</v>
      </c>
      <c r="B12" s="49">
        <v>38372</v>
      </c>
      <c r="C12" s="49">
        <v>38379</v>
      </c>
      <c r="D12" s="24">
        <v>7</v>
      </c>
      <c r="E12" s="24">
        <v>21</v>
      </c>
      <c r="F12" s="50">
        <v>13.5</v>
      </c>
      <c r="G12" s="50">
        <v>14.5</v>
      </c>
      <c r="H12" s="50">
        <v>12.8</v>
      </c>
      <c r="I12" s="50">
        <v>40.8</v>
      </c>
      <c r="J12" s="50">
        <v>13.6</v>
      </c>
      <c r="K12" s="47" t="s">
        <v>255</v>
      </c>
    </row>
    <row r="13" spans="1:11" ht="25.5" customHeight="1">
      <c r="A13" s="43">
        <v>5</v>
      </c>
      <c r="B13" s="49">
        <v>38372</v>
      </c>
      <c r="C13" s="49">
        <v>38400</v>
      </c>
      <c r="D13" s="24">
        <v>28</v>
      </c>
      <c r="E13" s="24">
        <v>21</v>
      </c>
      <c r="F13" s="50">
        <v>23.5</v>
      </c>
      <c r="G13" s="50">
        <v>22.6</v>
      </c>
      <c r="H13" s="50">
        <v>23</v>
      </c>
      <c r="I13" s="50">
        <v>69.1</v>
      </c>
      <c r="J13" s="50">
        <v>23</v>
      </c>
      <c r="K13" s="47"/>
    </row>
    <row r="14" spans="1:11" ht="25.5" customHeight="1">
      <c r="A14" s="43"/>
      <c r="B14" s="49"/>
      <c r="C14" s="49"/>
      <c r="D14" s="24"/>
      <c r="E14" s="24"/>
      <c r="F14" s="50"/>
      <c r="G14" s="50"/>
      <c r="H14" s="50"/>
      <c r="I14" s="50"/>
      <c r="J14" s="50"/>
      <c r="K14" s="47"/>
    </row>
    <row r="15" spans="1:11" ht="25.5" customHeight="1">
      <c r="A15" s="43"/>
      <c r="B15" s="49"/>
      <c r="C15" s="49"/>
      <c r="D15" s="24"/>
      <c r="E15" s="24"/>
      <c r="F15" s="50"/>
      <c r="G15" s="50"/>
      <c r="H15" s="50"/>
      <c r="I15" s="50"/>
      <c r="J15" s="50"/>
      <c r="K15" s="47"/>
    </row>
    <row r="16" spans="1:11" ht="25.5" customHeight="1">
      <c r="A16" s="43"/>
      <c r="B16" s="49"/>
      <c r="C16" s="49"/>
      <c r="D16" s="24"/>
      <c r="E16" s="24"/>
      <c r="F16" s="50"/>
      <c r="G16" s="50"/>
      <c r="H16" s="50"/>
      <c r="I16" s="50"/>
      <c r="J16" s="50"/>
      <c r="K16" s="47"/>
    </row>
    <row r="17" spans="1:11" ht="25.5" customHeight="1">
      <c r="A17" s="43"/>
      <c r="B17" s="49"/>
      <c r="C17" s="49"/>
      <c r="D17" s="24"/>
      <c r="E17" s="24"/>
      <c r="F17" s="50"/>
      <c r="G17" s="50"/>
      <c r="H17" s="50"/>
      <c r="I17" s="50"/>
      <c r="J17" s="50"/>
      <c r="K17" s="47"/>
    </row>
    <row r="18" spans="1:11" ht="25.5" customHeight="1">
      <c r="A18" s="51"/>
      <c r="B18" s="49"/>
      <c r="C18" s="49"/>
      <c r="D18" s="24"/>
      <c r="E18" s="24"/>
      <c r="F18" s="50"/>
      <c r="G18" s="50"/>
      <c r="H18" s="50"/>
      <c r="I18" s="50"/>
      <c r="J18" s="50"/>
      <c r="K18" s="47"/>
    </row>
    <row r="19" spans="1:11" ht="25.5" customHeight="1">
      <c r="A19" s="51"/>
      <c r="B19" s="49"/>
      <c r="C19" s="49"/>
      <c r="D19" s="24"/>
      <c r="E19" s="24"/>
      <c r="F19" s="50"/>
      <c r="G19" s="50"/>
      <c r="H19" s="50"/>
      <c r="I19" s="50"/>
      <c r="J19" s="50"/>
      <c r="K19" s="47"/>
    </row>
    <row r="20" spans="1:11" ht="25.5" customHeight="1">
      <c r="A20" s="51"/>
      <c r="B20" s="49"/>
      <c r="C20" s="49"/>
      <c r="D20" s="24"/>
      <c r="E20" s="24"/>
      <c r="F20" s="50"/>
      <c r="G20" s="50"/>
      <c r="H20" s="50"/>
      <c r="I20" s="50"/>
      <c r="J20" s="50"/>
      <c r="K20" s="47"/>
    </row>
    <row r="21" spans="1:11" ht="25.5" customHeight="1">
      <c r="A21" s="51"/>
      <c r="B21" s="49"/>
      <c r="C21" s="49"/>
      <c r="D21" s="24"/>
      <c r="E21" s="24"/>
      <c r="F21" s="50"/>
      <c r="G21" s="50"/>
      <c r="H21" s="50"/>
      <c r="I21" s="50"/>
      <c r="J21" s="50"/>
      <c r="K21" s="47"/>
    </row>
    <row r="22" spans="1:11" ht="25.5" customHeight="1">
      <c r="A22" s="51"/>
      <c r="B22" s="49"/>
      <c r="C22" s="49"/>
      <c r="D22" s="24"/>
      <c r="E22" s="24"/>
      <c r="F22" s="50"/>
      <c r="G22" s="50"/>
      <c r="H22" s="50"/>
      <c r="I22" s="50"/>
      <c r="J22" s="50"/>
      <c r="K22" s="47"/>
    </row>
    <row r="23" spans="1:11" ht="25.5" customHeight="1">
      <c r="A23" s="51"/>
      <c r="B23" s="49"/>
      <c r="C23" s="49"/>
      <c r="D23" s="24"/>
      <c r="E23" s="24"/>
      <c r="F23" s="50"/>
      <c r="G23" s="50"/>
      <c r="H23" s="50"/>
      <c r="I23" s="50"/>
      <c r="J23" s="50"/>
      <c r="K23" s="47"/>
    </row>
    <row r="24" spans="1:11" ht="25.5" customHeight="1">
      <c r="A24" s="51"/>
      <c r="B24" s="49"/>
      <c r="C24" s="49"/>
      <c r="D24" s="24"/>
      <c r="E24" s="24"/>
      <c r="F24" s="50"/>
      <c r="G24" s="50"/>
      <c r="H24" s="50"/>
      <c r="I24" s="50"/>
      <c r="J24" s="50"/>
      <c r="K24" s="47"/>
    </row>
    <row r="25" spans="1:11" ht="25.5" customHeight="1">
      <c r="A25" s="51"/>
      <c r="B25" s="49"/>
      <c r="C25" s="49"/>
      <c r="D25" s="24"/>
      <c r="E25" s="24"/>
      <c r="F25" s="50"/>
      <c r="G25" s="50"/>
      <c r="H25" s="50"/>
      <c r="I25" s="50"/>
      <c r="J25" s="50"/>
      <c r="K25" s="47"/>
    </row>
    <row r="26" spans="1:11" ht="25.5" customHeight="1">
      <c r="A26" s="51"/>
      <c r="B26" s="49"/>
      <c r="C26" s="49"/>
      <c r="D26" s="24"/>
      <c r="E26" s="24"/>
      <c r="F26" s="50"/>
      <c r="G26" s="50"/>
      <c r="H26" s="50"/>
      <c r="I26" s="50"/>
      <c r="J26" s="50"/>
      <c r="K26" s="47"/>
    </row>
    <row r="27" spans="1:11" ht="25.5" customHeight="1">
      <c r="A27" s="51"/>
      <c r="B27" s="49"/>
      <c r="C27" s="49"/>
      <c r="D27" s="24"/>
      <c r="E27" s="24"/>
      <c r="F27" s="50"/>
      <c r="G27" s="50"/>
      <c r="H27" s="50"/>
      <c r="I27" s="50"/>
      <c r="J27" s="50"/>
      <c r="K27" s="47"/>
    </row>
    <row r="28" spans="1:11" ht="25.5" customHeight="1">
      <c r="A28" s="51"/>
      <c r="B28" s="49"/>
      <c r="C28" s="49"/>
      <c r="D28" s="24"/>
      <c r="E28" s="24"/>
      <c r="F28" s="50"/>
      <c r="G28" s="50"/>
      <c r="H28" s="50"/>
      <c r="I28" s="50"/>
      <c r="J28" s="50"/>
      <c r="K28" s="47"/>
    </row>
    <row r="29" spans="1:11" ht="25.5" customHeight="1">
      <c r="A29" s="51"/>
      <c r="B29" s="49"/>
      <c r="C29" s="49"/>
      <c r="D29" s="24"/>
      <c r="E29" s="24"/>
      <c r="F29" s="50"/>
      <c r="G29" s="50"/>
      <c r="H29" s="50"/>
      <c r="I29" s="50"/>
      <c r="J29" s="50"/>
      <c r="K29" s="47"/>
    </row>
    <row r="30" spans="1:11" ht="25.5" customHeight="1">
      <c r="A30" s="51"/>
      <c r="B30" s="49"/>
      <c r="C30" s="49"/>
      <c r="D30" s="24"/>
      <c r="E30" s="24"/>
      <c r="F30" s="50"/>
      <c r="G30" s="50"/>
      <c r="H30" s="50"/>
      <c r="I30" s="50"/>
      <c r="J30" s="50"/>
      <c r="K30" s="47"/>
    </row>
    <row r="31" spans="1:11" ht="25.5" customHeight="1">
      <c r="A31" s="52"/>
      <c r="B31" s="53"/>
      <c r="C31" s="53"/>
      <c r="D31" s="77"/>
      <c r="E31" s="77"/>
      <c r="F31" s="54"/>
      <c r="G31" s="54"/>
      <c r="H31" s="54"/>
      <c r="I31" s="54"/>
      <c r="J31" s="54"/>
      <c r="K31" s="55"/>
    </row>
    <row r="32" spans="1:11" ht="25.5" customHeight="1">
      <c r="A32" s="14" t="s">
        <v>256</v>
      </c>
      <c r="B32" s="85"/>
      <c r="C32" s="85"/>
      <c r="D32" s="86"/>
      <c r="E32" s="86"/>
      <c r="F32" s="87"/>
      <c r="G32" s="87"/>
      <c r="H32" s="87"/>
      <c r="I32" s="87"/>
      <c r="J32" s="87"/>
      <c r="K32" s="88"/>
    </row>
    <row r="33" s="14" customFormat="1" ht="25.5" customHeight="1">
      <c r="A33" s="14" t="s">
        <v>257</v>
      </c>
    </row>
    <row r="34" ht="12">
      <c r="A34" s="13" t="s">
        <v>427</v>
      </c>
    </row>
    <row r="36" spans="1:11" ht="13.5">
      <c r="A36" s="3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</row>
  </sheetData>
  <sheetProtection/>
  <mergeCells count="16">
    <mergeCell ref="A4:B4"/>
    <mergeCell ref="C4:I4"/>
    <mergeCell ref="K7:K8"/>
    <mergeCell ref="A5:B5"/>
    <mergeCell ref="C5:I5"/>
    <mergeCell ref="J1:K1"/>
    <mergeCell ref="D1:I1"/>
    <mergeCell ref="A3:B3"/>
    <mergeCell ref="C3:I3"/>
    <mergeCell ref="A36:K36"/>
    <mergeCell ref="E7:E8"/>
    <mergeCell ref="A7:A8"/>
    <mergeCell ref="B7:B8"/>
    <mergeCell ref="C7:C8"/>
    <mergeCell ref="D7:D8"/>
    <mergeCell ref="F7:H7"/>
  </mergeCells>
  <printOptions/>
  <pageMargins left="0.6299212598425197" right="0.5511811023622047" top="0.7874015748031497" bottom="0.18" header="0.3937007874015748" footer="0.1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10" sqref="B10"/>
    </sheetView>
  </sheetViews>
  <sheetFormatPr defaultColWidth="8.8515625" defaultRowHeight="12"/>
  <cols>
    <col min="1" max="1" width="5.421875" style="13" customWidth="1"/>
    <col min="2" max="3" width="9.7109375" style="13" customWidth="1"/>
    <col min="4" max="8" width="12.00390625" style="13" customWidth="1"/>
    <col min="9" max="9" width="15.140625" style="13" customWidth="1"/>
    <col min="10" max="16384" width="8.8515625" style="13" customWidth="1"/>
  </cols>
  <sheetData>
    <row r="1" spans="4:9" ht="21" customHeight="1" thickBot="1">
      <c r="D1" s="215" t="s">
        <v>258</v>
      </c>
      <c r="E1" s="215"/>
      <c r="F1" s="215"/>
      <c r="G1" s="215"/>
      <c r="H1" s="14"/>
      <c r="I1" s="14"/>
    </row>
    <row r="2" spans="4:8" ht="15.75" customHeight="1" thickTop="1">
      <c r="D2" s="16"/>
      <c r="E2" s="16"/>
      <c r="F2" s="16"/>
      <c r="G2" s="16"/>
      <c r="H2" s="16"/>
    </row>
    <row r="3" spans="1:9" ht="18.75" customHeight="1">
      <c r="A3" s="234" t="s">
        <v>11</v>
      </c>
      <c r="B3" s="234"/>
      <c r="C3" s="216" t="s">
        <v>28</v>
      </c>
      <c r="D3" s="216"/>
      <c r="E3" s="216"/>
      <c r="F3" s="216"/>
      <c r="G3" s="216"/>
      <c r="H3" s="14"/>
      <c r="I3" s="14"/>
    </row>
    <row r="4" spans="1:9" ht="18.75" customHeight="1">
      <c r="A4" s="233" t="s">
        <v>428</v>
      </c>
      <c r="B4" s="233"/>
      <c r="C4" s="217" t="s">
        <v>13</v>
      </c>
      <c r="D4" s="217"/>
      <c r="E4" s="217"/>
      <c r="F4" s="217"/>
      <c r="G4" s="217"/>
      <c r="H4" s="14"/>
      <c r="I4" s="14"/>
    </row>
    <row r="5" spans="1:9" ht="18.75" customHeight="1">
      <c r="A5" s="233" t="s">
        <v>14</v>
      </c>
      <c r="B5" s="233"/>
      <c r="C5" s="217" t="s">
        <v>171</v>
      </c>
      <c r="D5" s="217"/>
      <c r="E5" s="217"/>
      <c r="F5" s="217"/>
      <c r="G5" s="217"/>
      <c r="H5" s="14"/>
      <c r="I5" s="14"/>
    </row>
    <row r="6" ht="17.25" customHeight="1"/>
    <row r="7" spans="1:9" ht="30" customHeight="1">
      <c r="A7" s="19" t="s">
        <v>248</v>
      </c>
      <c r="B7" s="20" t="s">
        <v>249</v>
      </c>
      <c r="C7" s="20" t="s">
        <v>252</v>
      </c>
      <c r="D7" s="21" t="s">
        <v>377</v>
      </c>
      <c r="E7" s="21" t="s">
        <v>52</v>
      </c>
      <c r="F7" s="21" t="s">
        <v>53</v>
      </c>
      <c r="G7" s="21" t="s">
        <v>259</v>
      </c>
      <c r="H7" s="21" t="s">
        <v>55</v>
      </c>
      <c r="I7" s="22" t="s">
        <v>20</v>
      </c>
    </row>
    <row r="8" spans="1:9" ht="25.5" customHeight="1">
      <c r="A8" s="317" t="s">
        <v>80</v>
      </c>
      <c r="B8" s="318"/>
      <c r="C8" s="23">
        <v>21</v>
      </c>
      <c r="D8" s="24" t="s">
        <v>378</v>
      </c>
      <c r="E8" s="25">
        <v>0.045</v>
      </c>
      <c r="F8" s="24" t="s">
        <v>260</v>
      </c>
      <c r="G8" s="24" t="s">
        <v>261</v>
      </c>
      <c r="H8" s="24" t="s">
        <v>379</v>
      </c>
      <c r="I8" s="26"/>
    </row>
    <row r="9" spans="1:9" ht="25.5" customHeight="1">
      <c r="A9" s="43">
        <v>1</v>
      </c>
      <c r="B9" s="49">
        <v>38336</v>
      </c>
      <c r="C9" s="24">
        <v>21</v>
      </c>
      <c r="D9" s="50">
        <v>8.5</v>
      </c>
      <c r="E9" s="50">
        <v>5</v>
      </c>
      <c r="F9" s="78">
        <v>0.021</v>
      </c>
      <c r="G9" s="79">
        <v>0.54</v>
      </c>
      <c r="H9" s="80">
        <v>15</v>
      </c>
      <c r="I9" s="47"/>
    </row>
    <row r="10" spans="1:9" ht="25.5" customHeight="1">
      <c r="A10" s="43">
        <v>2</v>
      </c>
      <c r="B10" s="49">
        <v>38336</v>
      </c>
      <c r="C10" s="24">
        <v>21</v>
      </c>
      <c r="D10" s="50">
        <v>8.1</v>
      </c>
      <c r="E10" s="50">
        <v>4.2</v>
      </c>
      <c r="F10" s="78">
        <v>0.012</v>
      </c>
      <c r="G10" s="79">
        <v>0.53</v>
      </c>
      <c r="H10" s="80">
        <v>16</v>
      </c>
      <c r="I10" s="47"/>
    </row>
    <row r="11" spans="1:9" ht="25.5" customHeight="1">
      <c r="A11" s="43">
        <v>3</v>
      </c>
      <c r="B11" s="49">
        <v>38341</v>
      </c>
      <c r="C11" s="24">
        <v>21</v>
      </c>
      <c r="D11" s="50">
        <v>7.5</v>
      </c>
      <c r="E11" s="50">
        <v>4.8</v>
      </c>
      <c r="F11" s="78">
        <v>0.01</v>
      </c>
      <c r="G11" s="79">
        <v>0.54</v>
      </c>
      <c r="H11" s="80">
        <v>21</v>
      </c>
      <c r="I11" s="47"/>
    </row>
    <row r="12" spans="1:9" ht="25.5" customHeight="1">
      <c r="A12" s="43"/>
      <c r="B12" s="49"/>
      <c r="C12" s="24"/>
      <c r="D12" s="50"/>
      <c r="E12" s="50"/>
      <c r="F12" s="78"/>
      <c r="G12" s="79"/>
      <c r="H12" s="80"/>
      <c r="I12" s="47"/>
    </row>
    <row r="13" spans="1:9" ht="25.5" customHeight="1">
      <c r="A13" s="43"/>
      <c r="B13" s="49"/>
      <c r="C13" s="24"/>
      <c r="D13" s="50"/>
      <c r="E13" s="50"/>
      <c r="F13" s="78"/>
      <c r="G13" s="79"/>
      <c r="H13" s="80"/>
      <c r="I13" s="47"/>
    </row>
    <row r="14" spans="1:9" ht="25.5" customHeight="1">
      <c r="A14" s="43"/>
      <c r="B14" s="49"/>
      <c r="C14" s="24"/>
      <c r="D14" s="50"/>
      <c r="E14" s="50"/>
      <c r="F14" s="78"/>
      <c r="G14" s="79"/>
      <c r="H14" s="80"/>
      <c r="I14" s="47"/>
    </row>
    <row r="15" spans="1:9" ht="25.5" customHeight="1">
      <c r="A15" s="43"/>
      <c r="B15" s="49"/>
      <c r="C15" s="24"/>
      <c r="D15" s="50"/>
      <c r="E15" s="50"/>
      <c r="F15" s="78"/>
      <c r="G15" s="79"/>
      <c r="H15" s="80"/>
      <c r="I15" s="47"/>
    </row>
    <row r="16" spans="1:9" ht="25.5" customHeight="1">
      <c r="A16" s="43"/>
      <c r="B16" s="49"/>
      <c r="C16" s="24"/>
      <c r="D16" s="50"/>
      <c r="E16" s="50"/>
      <c r="F16" s="78"/>
      <c r="G16" s="79"/>
      <c r="H16" s="80"/>
      <c r="I16" s="47"/>
    </row>
    <row r="17" spans="1:9" ht="25.5" customHeight="1">
      <c r="A17" s="43"/>
      <c r="B17" s="49"/>
      <c r="C17" s="24"/>
      <c r="D17" s="50"/>
      <c r="E17" s="50"/>
      <c r="F17" s="78"/>
      <c r="G17" s="79"/>
      <c r="H17" s="80"/>
      <c r="I17" s="47"/>
    </row>
    <row r="18" spans="1:9" ht="25.5" customHeight="1">
      <c r="A18" s="51"/>
      <c r="B18" s="49"/>
      <c r="C18" s="24"/>
      <c r="D18" s="50"/>
      <c r="E18" s="50"/>
      <c r="F18" s="78"/>
      <c r="G18" s="79"/>
      <c r="H18" s="80"/>
      <c r="I18" s="47"/>
    </row>
    <row r="19" spans="1:9" ht="25.5" customHeight="1">
      <c r="A19" s="51"/>
      <c r="B19" s="49"/>
      <c r="C19" s="24"/>
      <c r="D19" s="50"/>
      <c r="E19" s="50"/>
      <c r="F19" s="78"/>
      <c r="G19" s="79"/>
      <c r="H19" s="80"/>
      <c r="I19" s="47"/>
    </row>
    <row r="20" spans="1:9" ht="25.5" customHeight="1">
      <c r="A20" s="51"/>
      <c r="B20" s="49"/>
      <c r="C20" s="24"/>
      <c r="D20" s="50"/>
      <c r="E20" s="50"/>
      <c r="F20" s="78"/>
      <c r="G20" s="79"/>
      <c r="H20" s="80"/>
      <c r="I20" s="47"/>
    </row>
    <row r="21" spans="1:9" ht="25.5" customHeight="1">
      <c r="A21" s="51"/>
      <c r="B21" s="49"/>
      <c r="C21" s="24"/>
      <c r="D21" s="50"/>
      <c r="E21" s="50"/>
      <c r="F21" s="78"/>
      <c r="G21" s="79"/>
      <c r="H21" s="80"/>
      <c r="I21" s="47"/>
    </row>
    <row r="22" spans="1:9" ht="25.5" customHeight="1">
      <c r="A22" s="51"/>
      <c r="B22" s="49"/>
      <c r="C22" s="24"/>
      <c r="D22" s="50"/>
      <c r="E22" s="50"/>
      <c r="F22" s="78"/>
      <c r="G22" s="79"/>
      <c r="H22" s="80"/>
      <c r="I22" s="47"/>
    </row>
    <row r="23" spans="1:9" ht="25.5" customHeight="1">
      <c r="A23" s="51"/>
      <c r="B23" s="49"/>
      <c r="C23" s="24"/>
      <c r="D23" s="50"/>
      <c r="E23" s="50"/>
      <c r="F23" s="78"/>
      <c r="G23" s="79"/>
      <c r="H23" s="80"/>
      <c r="I23" s="47"/>
    </row>
    <row r="24" spans="1:9" ht="25.5" customHeight="1">
      <c r="A24" s="51"/>
      <c r="B24" s="49"/>
      <c r="C24" s="24"/>
      <c r="D24" s="50"/>
      <c r="E24" s="50"/>
      <c r="F24" s="78"/>
      <c r="G24" s="79"/>
      <c r="H24" s="80"/>
      <c r="I24" s="47"/>
    </row>
    <row r="25" spans="1:9" ht="25.5" customHeight="1">
      <c r="A25" s="51"/>
      <c r="B25" s="49"/>
      <c r="C25" s="24"/>
      <c r="D25" s="50"/>
      <c r="E25" s="50"/>
      <c r="F25" s="78"/>
      <c r="G25" s="79"/>
      <c r="H25" s="80"/>
      <c r="I25" s="47"/>
    </row>
    <row r="26" spans="1:9" ht="25.5" customHeight="1">
      <c r="A26" s="51"/>
      <c r="B26" s="49"/>
      <c r="C26" s="24"/>
      <c r="D26" s="50"/>
      <c r="E26" s="50"/>
      <c r="F26" s="78"/>
      <c r="G26" s="79"/>
      <c r="H26" s="80"/>
      <c r="I26" s="47"/>
    </row>
    <row r="27" spans="1:9" ht="25.5" customHeight="1">
      <c r="A27" s="51"/>
      <c r="B27" s="49"/>
      <c r="C27" s="24"/>
      <c r="D27" s="50"/>
      <c r="E27" s="50"/>
      <c r="F27" s="78"/>
      <c r="G27" s="79"/>
      <c r="H27" s="80"/>
      <c r="I27" s="47"/>
    </row>
    <row r="28" spans="1:9" ht="25.5" customHeight="1">
      <c r="A28" s="51"/>
      <c r="B28" s="49"/>
      <c r="C28" s="24"/>
      <c r="D28" s="50"/>
      <c r="E28" s="50"/>
      <c r="F28" s="78"/>
      <c r="G28" s="79"/>
      <c r="H28" s="80"/>
      <c r="I28" s="47"/>
    </row>
    <row r="29" spans="1:9" ht="25.5" customHeight="1">
      <c r="A29" s="51"/>
      <c r="B29" s="49"/>
      <c r="C29" s="24"/>
      <c r="D29" s="50"/>
      <c r="E29" s="50"/>
      <c r="F29" s="78"/>
      <c r="G29" s="79"/>
      <c r="H29" s="80"/>
      <c r="I29" s="47"/>
    </row>
    <row r="30" spans="1:9" ht="25.5" customHeight="1">
      <c r="A30" s="51"/>
      <c r="B30" s="49"/>
      <c r="C30" s="24"/>
      <c r="D30" s="50"/>
      <c r="E30" s="50"/>
      <c r="F30" s="78"/>
      <c r="G30" s="79"/>
      <c r="H30" s="80"/>
      <c r="I30" s="47"/>
    </row>
    <row r="31" spans="1:9" ht="25.5" customHeight="1">
      <c r="A31" s="52"/>
      <c r="B31" s="53"/>
      <c r="C31" s="77"/>
      <c r="D31" s="54"/>
      <c r="E31" s="54"/>
      <c r="F31" s="81"/>
      <c r="G31" s="82"/>
      <c r="H31" s="83"/>
      <c r="I31" s="55"/>
    </row>
    <row r="32" s="14" customFormat="1" ht="25.5" customHeight="1">
      <c r="A32" s="14" t="s">
        <v>262</v>
      </c>
    </row>
    <row r="33" ht="12">
      <c r="A33" s="13" t="s">
        <v>427</v>
      </c>
    </row>
    <row r="35" spans="1:9" ht="13.5">
      <c r="A35" s="312"/>
      <c r="B35" s="312"/>
      <c r="C35" s="312"/>
      <c r="D35" s="312"/>
      <c r="E35" s="312"/>
      <c r="F35" s="312"/>
      <c r="G35" s="312"/>
      <c r="H35" s="312"/>
      <c r="I35" s="312"/>
    </row>
  </sheetData>
  <sheetProtection/>
  <mergeCells count="9">
    <mergeCell ref="D1:G1"/>
    <mergeCell ref="A3:B3"/>
    <mergeCell ref="C3:G3"/>
    <mergeCell ref="A4:B4"/>
    <mergeCell ref="C4:G4"/>
    <mergeCell ref="A35:I35"/>
    <mergeCell ref="A5:B5"/>
    <mergeCell ref="C5:G5"/>
    <mergeCell ref="A8:B8"/>
  </mergeCells>
  <printOptions/>
  <pageMargins left="0.6299212598425197" right="0.5511811023622047" top="0.7874015748031497" bottom="0.18" header="0.3937007874015748" footer="0.1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8" sqref="C28"/>
    </sheetView>
  </sheetViews>
  <sheetFormatPr defaultColWidth="8.8515625" defaultRowHeight="12"/>
  <cols>
    <col min="1" max="1" width="5.421875" style="13" customWidth="1"/>
    <col min="2" max="2" width="16.00390625" style="13" customWidth="1"/>
    <col min="3" max="3" width="11.57421875" style="13" customWidth="1"/>
    <col min="4" max="4" width="9.8515625" style="13" customWidth="1"/>
    <col min="5" max="9" width="8.7109375" style="13" customWidth="1"/>
    <col min="10" max="10" width="14.00390625" style="13" customWidth="1"/>
    <col min="11" max="16384" width="8.8515625" style="13" customWidth="1"/>
  </cols>
  <sheetData>
    <row r="1" spans="3:8" ht="21" customHeight="1" thickBot="1">
      <c r="C1" s="215" t="s">
        <v>263</v>
      </c>
      <c r="D1" s="215"/>
      <c r="E1" s="215"/>
      <c r="F1" s="215"/>
      <c r="G1" s="215"/>
      <c r="H1" s="215"/>
    </row>
    <row r="2" spans="4:7" ht="15.75" customHeight="1" thickTop="1">
      <c r="D2" s="16"/>
      <c r="E2" s="16"/>
      <c r="F2" s="16"/>
      <c r="G2" s="16"/>
    </row>
    <row r="3" spans="2:8" ht="18.75" customHeight="1">
      <c r="B3" s="17" t="s">
        <v>11</v>
      </c>
      <c r="C3" s="216" t="s">
        <v>12</v>
      </c>
      <c r="D3" s="216"/>
      <c r="E3" s="216"/>
      <c r="F3" s="216"/>
      <c r="G3" s="216"/>
      <c r="H3" s="216"/>
    </row>
    <row r="4" spans="2:8" ht="18.75" customHeight="1">
      <c r="B4" s="12" t="s">
        <v>428</v>
      </c>
      <c r="C4" s="217" t="s">
        <v>13</v>
      </c>
      <c r="D4" s="217"/>
      <c r="E4" s="217"/>
      <c r="F4" s="217"/>
      <c r="G4" s="217"/>
      <c r="H4" s="217"/>
    </row>
    <row r="5" spans="2:8" ht="18.75" customHeight="1">
      <c r="B5" s="12" t="s">
        <v>14</v>
      </c>
      <c r="C5" s="217" t="s">
        <v>171</v>
      </c>
      <c r="D5" s="217"/>
      <c r="E5" s="217"/>
      <c r="F5" s="217"/>
      <c r="G5" s="217"/>
      <c r="H5" s="217"/>
    </row>
    <row r="6" ht="17.25" customHeight="1"/>
    <row r="7" spans="1:10" ht="14.25" customHeight="1">
      <c r="A7" s="227" t="s">
        <v>248</v>
      </c>
      <c r="B7" s="219" t="s">
        <v>264</v>
      </c>
      <c r="C7" s="219" t="s">
        <v>265</v>
      </c>
      <c r="D7" s="319" t="s">
        <v>31</v>
      </c>
      <c r="E7" s="218" t="s">
        <v>253</v>
      </c>
      <c r="F7" s="218"/>
      <c r="G7" s="218"/>
      <c r="H7" s="21" t="s">
        <v>93</v>
      </c>
      <c r="I7" s="21" t="s">
        <v>208</v>
      </c>
      <c r="J7" s="221" t="s">
        <v>20</v>
      </c>
    </row>
    <row r="8" spans="1:10" ht="14.25" customHeight="1">
      <c r="A8" s="228"/>
      <c r="B8" s="229"/>
      <c r="C8" s="229"/>
      <c r="D8" s="320"/>
      <c r="E8" s="24" t="s">
        <v>372</v>
      </c>
      <c r="F8" s="24" t="s">
        <v>373</v>
      </c>
      <c r="G8" s="24" t="s">
        <v>374</v>
      </c>
      <c r="H8" s="24" t="s">
        <v>375</v>
      </c>
      <c r="I8" s="24" t="s">
        <v>376</v>
      </c>
      <c r="J8" s="222"/>
    </row>
    <row r="9" spans="1:10" ht="27" customHeight="1">
      <c r="A9" s="43">
        <v>1</v>
      </c>
      <c r="B9" s="76" t="s">
        <v>266</v>
      </c>
      <c r="C9" s="49">
        <v>38343</v>
      </c>
      <c r="D9" s="24" t="s">
        <v>43</v>
      </c>
      <c r="E9" s="50">
        <v>92.5</v>
      </c>
      <c r="F9" s="50">
        <v>93.1</v>
      </c>
      <c r="G9" s="50">
        <v>92.3</v>
      </c>
      <c r="H9" s="50">
        <v>277.9</v>
      </c>
      <c r="I9" s="50">
        <v>92.6</v>
      </c>
      <c r="J9" s="47" t="s">
        <v>380</v>
      </c>
    </row>
    <row r="10" spans="1:10" ht="27" customHeight="1">
      <c r="A10" s="43">
        <v>2</v>
      </c>
      <c r="B10" s="76" t="s">
        <v>267</v>
      </c>
      <c r="C10" s="49">
        <v>38008</v>
      </c>
      <c r="D10" s="24" t="s">
        <v>326</v>
      </c>
      <c r="E10" s="50">
        <v>94.2</v>
      </c>
      <c r="F10" s="50">
        <v>95.1</v>
      </c>
      <c r="G10" s="50">
        <v>94.8</v>
      </c>
      <c r="H10" s="50">
        <v>284.1</v>
      </c>
      <c r="I10" s="50">
        <v>94.7</v>
      </c>
      <c r="J10" s="47" t="s">
        <v>325</v>
      </c>
    </row>
    <row r="11" spans="1:10" ht="27" customHeight="1">
      <c r="A11" s="43">
        <v>3</v>
      </c>
      <c r="B11" s="76" t="s">
        <v>269</v>
      </c>
      <c r="C11" s="49">
        <v>38369</v>
      </c>
      <c r="D11" s="24" t="s">
        <v>326</v>
      </c>
      <c r="E11" s="50">
        <v>93.6</v>
      </c>
      <c r="F11" s="50">
        <v>93.8</v>
      </c>
      <c r="G11" s="50">
        <v>92.9</v>
      </c>
      <c r="H11" s="50">
        <v>280.3</v>
      </c>
      <c r="I11" s="50">
        <v>93.4</v>
      </c>
      <c r="J11" s="47"/>
    </row>
    <row r="12" spans="1:10" ht="27" customHeight="1">
      <c r="A12" s="43">
        <v>4</v>
      </c>
      <c r="B12" s="76" t="s">
        <v>270</v>
      </c>
      <c r="C12" s="49">
        <v>38379</v>
      </c>
      <c r="D12" s="24" t="s">
        <v>381</v>
      </c>
      <c r="E12" s="50">
        <v>92.1</v>
      </c>
      <c r="F12" s="50">
        <v>93</v>
      </c>
      <c r="G12" s="50">
        <v>92.4</v>
      </c>
      <c r="H12" s="50">
        <v>277.5</v>
      </c>
      <c r="I12" s="50">
        <v>92.5</v>
      </c>
      <c r="J12" s="47"/>
    </row>
    <row r="13" spans="1:10" ht="27" customHeight="1">
      <c r="A13" s="43">
        <v>5</v>
      </c>
      <c r="B13" s="76" t="s">
        <v>271</v>
      </c>
      <c r="C13" s="49">
        <v>38400</v>
      </c>
      <c r="D13" s="24" t="s">
        <v>323</v>
      </c>
      <c r="E13" s="50">
        <v>94.6</v>
      </c>
      <c r="F13" s="50">
        <v>94.4</v>
      </c>
      <c r="G13" s="50">
        <v>92.4</v>
      </c>
      <c r="H13" s="50">
        <v>281.4</v>
      </c>
      <c r="I13" s="50">
        <v>93.8</v>
      </c>
      <c r="J13" s="47"/>
    </row>
    <row r="14" spans="1:10" ht="27" customHeight="1">
      <c r="A14" s="43"/>
      <c r="B14" s="49"/>
      <c r="C14" s="49"/>
      <c r="D14" s="24"/>
      <c r="E14" s="50"/>
      <c r="F14" s="50"/>
      <c r="G14" s="50"/>
      <c r="H14" s="50"/>
      <c r="I14" s="50"/>
      <c r="J14" s="47"/>
    </row>
    <row r="15" spans="1:10" ht="27" customHeight="1">
      <c r="A15" s="43"/>
      <c r="B15" s="49"/>
      <c r="C15" s="49"/>
      <c r="D15" s="24"/>
      <c r="E15" s="50"/>
      <c r="F15" s="50"/>
      <c r="G15" s="50"/>
      <c r="H15" s="50"/>
      <c r="I15" s="50"/>
      <c r="J15" s="47"/>
    </row>
    <row r="16" spans="1:10" ht="27" customHeight="1">
      <c r="A16" s="43"/>
      <c r="B16" s="49"/>
      <c r="C16" s="49"/>
      <c r="D16" s="24"/>
      <c r="E16" s="50"/>
      <c r="F16" s="50"/>
      <c r="G16" s="50"/>
      <c r="H16" s="50"/>
      <c r="I16" s="50"/>
      <c r="J16" s="47"/>
    </row>
    <row r="17" spans="1:10" ht="27" customHeight="1">
      <c r="A17" s="43"/>
      <c r="B17" s="49"/>
      <c r="C17" s="49"/>
      <c r="D17" s="24"/>
      <c r="E17" s="50"/>
      <c r="F17" s="50"/>
      <c r="G17" s="50"/>
      <c r="H17" s="50"/>
      <c r="I17" s="50"/>
      <c r="J17" s="47"/>
    </row>
    <row r="18" spans="1:10" ht="27" customHeight="1">
      <c r="A18" s="51"/>
      <c r="B18" s="49"/>
      <c r="C18" s="49"/>
      <c r="D18" s="24"/>
      <c r="E18" s="50"/>
      <c r="F18" s="50"/>
      <c r="G18" s="50"/>
      <c r="H18" s="50"/>
      <c r="I18" s="50"/>
      <c r="J18" s="47"/>
    </row>
    <row r="19" spans="1:10" ht="27" customHeight="1">
      <c r="A19" s="51"/>
      <c r="B19" s="49"/>
      <c r="C19" s="49"/>
      <c r="D19" s="24"/>
      <c r="E19" s="50"/>
      <c r="F19" s="50"/>
      <c r="G19" s="50"/>
      <c r="H19" s="50"/>
      <c r="I19" s="50"/>
      <c r="J19" s="47"/>
    </row>
    <row r="20" spans="1:10" ht="27" customHeight="1">
      <c r="A20" s="51"/>
      <c r="B20" s="49"/>
      <c r="C20" s="49"/>
      <c r="D20" s="24"/>
      <c r="E20" s="50"/>
      <c r="F20" s="50"/>
      <c r="G20" s="50"/>
      <c r="H20" s="50"/>
      <c r="I20" s="50"/>
      <c r="J20" s="47"/>
    </row>
    <row r="21" spans="1:10" ht="27" customHeight="1">
      <c r="A21" s="51"/>
      <c r="B21" s="49"/>
      <c r="C21" s="49"/>
      <c r="D21" s="24"/>
      <c r="E21" s="50"/>
      <c r="F21" s="50"/>
      <c r="G21" s="50"/>
      <c r="H21" s="50"/>
      <c r="I21" s="50"/>
      <c r="J21" s="47"/>
    </row>
    <row r="22" spans="1:10" ht="27" customHeight="1">
      <c r="A22" s="51"/>
      <c r="B22" s="49"/>
      <c r="C22" s="49"/>
      <c r="D22" s="24"/>
      <c r="E22" s="50"/>
      <c r="F22" s="50"/>
      <c r="G22" s="50"/>
      <c r="H22" s="50"/>
      <c r="I22" s="50"/>
      <c r="J22" s="47"/>
    </row>
    <row r="23" spans="1:10" ht="27" customHeight="1">
      <c r="A23" s="51"/>
      <c r="B23" s="49"/>
      <c r="C23" s="49"/>
      <c r="D23" s="24"/>
      <c r="E23" s="50"/>
      <c r="F23" s="50"/>
      <c r="G23" s="50"/>
      <c r="H23" s="50"/>
      <c r="I23" s="50"/>
      <c r="J23" s="47"/>
    </row>
    <row r="24" spans="1:10" ht="27" customHeight="1">
      <c r="A24" s="51"/>
      <c r="B24" s="49"/>
      <c r="C24" s="49"/>
      <c r="D24" s="24"/>
      <c r="E24" s="50"/>
      <c r="F24" s="50"/>
      <c r="G24" s="50"/>
      <c r="H24" s="50"/>
      <c r="I24" s="50"/>
      <c r="J24" s="47"/>
    </row>
    <row r="25" spans="1:10" ht="27" customHeight="1">
      <c r="A25" s="51"/>
      <c r="B25" s="49"/>
      <c r="C25" s="49"/>
      <c r="D25" s="24"/>
      <c r="E25" s="50"/>
      <c r="F25" s="50"/>
      <c r="G25" s="50"/>
      <c r="H25" s="50"/>
      <c r="I25" s="50"/>
      <c r="J25" s="47"/>
    </row>
    <row r="26" spans="1:10" ht="27" customHeight="1">
      <c r="A26" s="51"/>
      <c r="B26" s="49"/>
      <c r="C26" s="49"/>
      <c r="D26" s="24"/>
      <c r="E26" s="50"/>
      <c r="F26" s="50"/>
      <c r="G26" s="50"/>
      <c r="H26" s="50"/>
      <c r="I26" s="50"/>
      <c r="J26" s="47"/>
    </row>
    <row r="27" spans="1:10" ht="27" customHeight="1">
      <c r="A27" s="51"/>
      <c r="B27" s="49"/>
      <c r="C27" s="49"/>
      <c r="D27" s="24"/>
      <c r="E27" s="50"/>
      <c r="F27" s="50"/>
      <c r="G27" s="50"/>
      <c r="H27" s="50"/>
      <c r="I27" s="50"/>
      <c r="J27" s="47"/>
    </row>
    <row r="28" spans="1:10" ht="27" customHeight="1">
      <c r="A28" s="51"/>
      <c r="B28" s="49"/>
      <c r="C28" s="49"/>
      <c r="D28" s="24"/>
      <c r="E28" s="50"/>
      <c r="F28" s="50"/>
      <c r="G28" s="50"/>
      <c r="H28" s="50"/>
      <c r="I28" s="50"/>
      <c r="J28" s="47"/>
    </row>
    <row r="29" spans="1:10" ht="27" customHeight="1">
      <c r="A29" s="51"/>
      <c r="B29" s="49"/>
      <c r="C29" s="49"/>
      <c r="D29" s="24"/>
      <c r="E29" s="50"/>
      <c r="F29" s="50"/>
      <c r="G29" s="50"/>
      <c r="H29" s="50"/>
      <c r="I29" s="50"/>
      <c r="J29" s="47"/>
    </row>
    <row r="30" spans="1:10" ht="27" customHeight="1">
      <c r="A30" s="52"/>
      <c r="B30" s="53"/>
      <c r="C30" s="53"/>
      <c r="D30" s="77"/>
      <c r="E30" s="54"/>
      <c r="F30" s="54"/>
      <c r="G30" s="54"/>
      <c r="H30" s="54"/>
      <c r="I30" s="54"/>
      <c r="J30" s="55"/>
    </row>
    <row r="31" ht="22.5" customHeight="1">
      <c r="A31" s="13" t="s">
        <v>7</v>
      </c>
    </row>
    <row r="32" ht="12">
      <c r="A32" s="13" t="s">
        <v>427</v>
      </c>
    </row>
    <row r="35" spans="1:10" ht="13.5">
      <c r="A35" s="312"/>
      <c r="B35" s="312"/>
      <c r="C35" s="312"/>
      <c r="D35" s="312"/>
      <c r="E35" s="312"/>
      <c r="F35" s="312"/>
      <c r="G35" s="312"/>
      <c r="H35" s="312"/>
      <c r="I35" s="312"/>
      <c r="J35" s="312"/>
    </row>
  </sheetData>
  <sheetProtection/>
  <mergeCells count="11">
    <mergeCell ref="C7:C8"/>
    <mergeCell ref="D7:D8"/>
    <mergeCell ref="A35:J35"/>
    <mergeCell ref="E7:G7"/>
    <mergeCell ref="J7:J8"/>
    <mergeCell ref="A7:A8"/>
    <mergeCell ref="C1:H1"/>
    <mergeCell ref="C3:H3"/>
    <mergeCell ref="C4:H4"/>
    <mergeCell ref="C5:H5"/>
    <mergeCell ref="B7:B8"/>
  </mergeCells>
  <printOptions/>
  <pageMargins left="0.6299212598425197" right="0.5511811023622047" top="0.7874015748031497" bottom="0.39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C28" sqref="C28"/>
    </sheetView>
  </sheetViews>
  <sheetFormatPr defaultColWidth="8.8515625" defaultRowHeight="12"/>
  <cols>
    <col min="1" max="6" width="16.7109375" style="13" customWidth="1"/>
    <col min="7" max="16384" width="8.8515625" style="13" customWidth="1"/>
  </cols>
  <sheetData>
    <row r="1" spans="2:6" ht="21" customHeight="1" thickBot="1">
      <c r="B1" s="215" t="s">
        <v>2</v>
      </c>
      <c r="C1" s="215"/>
      <c r="D1" s="215"/>
      <c r="E1" s="215"/>
      <c r="F1" s="56"/>
    </row>
    <row r="2" ht="15.75" customHeight="1" thickTop="1">
      <c r="F2" s="16"/>
    </row>
    <row r="3" spans="1:6" ht="18.75" customHeight="1">
      <c r="A3" s="17" t="s">
        <v>11</v>
      </c>
      <c r="B3" s="216" t="s">
        <v>12</v>
      </c>
      <c r="C3" s="216"/>
      <c r="D3" s="216"/>
      <c r="E3" s="14"/>
      <c r="F3" s="14"/>
    </row>
    <row r="4" spans="1:6" ht="18.75" customHeight="1">
      <c r="A4" s="12" t="s">
        <v>428</v>
      </c>
      <c r="B4" s="217" t="s">
        <v>13</v>
      </c>
      <c r="C4" s="217"/>
      <c r="D4" s="217"/>
      <c r="E4" s="14"/>
      <c r="F4" s="14"/>
    </row>
    <row r="5" spans="1:6" ht="18.75" customHeight="1">
      <c r="A5" s="12" t="s">
        <v>14</v>
      </c>
      <c r="B5" s="217" t="s">
        <v>171</v>
      </c>
      <c r="C5" s="217"/>
      <c r="D5" s="217"/>
      <c r="E5" s="14"/>
      <c r="F5" s="14"/>
    </row>
    <row r="6" ht="17.25" customHeight="1"/>
    <row r="7" spans="1:6" ht="20.25" customHeight="1">
      <c r="A7" s="64" t="s">
        <v>4</v>
      </c>
      <c r="B7" s="65" t="s">
        <v>3</v>
      </c>
      <c r="C7" s="66" t="s">
        <v>10</v>
      </c>
      <c r="D7" s="64" t="s">
        <v>4</v>
      </c>
      <c r="E7" s="65" t="s">
        <v>3</v>
      </c>
      <c r="F7" s="67" t="s">
        <v>10</v>
      </c>
    </row>
    <row r="8" spans="1:6" ht="20.25" customHeight="1">
      <c r="A8" s="58" t="s">
        <v>382</v>
      </c>
      <c r="B8" s="68">
        <v>148</v>
      </c>
      <c r="C8" s="69"/>
      <c r="D8" s="58"/>
      <c r="E8" s="29"/>
      <c r="F8" s="31"/>
    </row>
    <row r="9" spans="1:6" ht="20.25" customHeight="1">
      <c r="A9" s="58" t="s">
        <v>125</v>
      </c>
      <c r="B9" s="70">
        <v>143</v>
      </c>
      <c r="C9" s="69"/>
      <c r="D9" s="58"/>
      <c r="E9" s="29"/>
      <c r="F9" s="31"/>
    </row>
    <row r="10" spans="1:6" ht="20.25" customHeight="1">
      <c r="A10" s="58" t="s">
        <v>106</v>
      </c>
      <c r="B10" s="70">
        <v>144</v>
      </c>
      <c r="C10" s="69"/>
      <c r="D10" s="58"/>
      <c r="E10" s="29"/>
      <c r="F10" s="31"/>
    </row>
    <row r="11" spans="1:6" ht="20.25" customHeight="1">
      <c r="A11" s="58" t="s">
        <v>126</v>
      </c>
      <c r="B11" s="70">
        <v>146</v>
      </c>
      <c r="C11" s="69"/>
      <c r="D11" s="58"/>
      <c r="E11" s="29"/>
      <c r="F11" s="31"/>
    </row>
    <row r="12" spans="1:6" ht="20.25" customHeight="1">
      <c r="A12" s="58" t="s">
        <v>107</v>
      </c>
      <c r="B12" s="70">
        <v>145</v>
      </c>
      <c r="C12" s="69"/>
      <c r="D12" s="58"/>
      <c r="E12" s="29"/>
      <c r="F12" s="31"/>
    </row>
    <row r="13" spans="1:6" ht="20.25" customHeight="1">
      <c r="A13" s="58" t="s">
        <v>127</v>
      </c>
      <c r="B13" s="29">
        <v>144</v>
      </c>
      <c r="C13" s="69"/>
      <c r="D13" s="58"/>
      <c r="E13" s="29"/>
      <c r="F13" s="31"/>
    </row>
    <row r="14" spans="1:6" ht="20.25" customHeight="1">
      <c r="A14" s="58" t="s">
        <v>108</v>
      </c>
      <c r="B14" s="29">
        <v>148</v>
      </c>
      <c r="C14" s="69"/>
      <c r="D14" s="58"/>
      <c r="E14" s="29"/>
      <c r="F14" s="31"/>
    </row>
    <row r="15" spans="1:6" ht="20.25" customHeight="1">
      <c r="A15" s="58" t="s">
        <v>128</v>
      </c>
      <c r="B15" s="29">
        <v>142</v>
      </c>
      <c r="C15" s="69"/>
      <c r="D15" s="58"/>
      <c r="E15" s="29"/>
      <c r="F15" s="31"/>
    </row>
    <row r="16" spans="1:6" ht="20.25" customHeight="1">
      <c r="A16" s="58" t="s">
        <v>109</v>
      </c>
      <c r="B16" s="29">
        <v>146</v>
      </c>
      <c r="C16" s="69"/>
      <c r="D16" s="58"/>
      <c r="E16" s="29"/>
      <c r="F16" s="31"/>
    </row>
    <row r="17" spans="1:6" ht="20.25" customHeight="1">
      <c r="A17" s="58" t="s">
        <v>129</v>
      </c>
      <c r="B17" s="29">
        <v>146</v>
      </c>
      <c r="C17" s="69"/>
      <c r="D17" s="58"/>
      <c r="E17" s="29"/>
      <c r="F17" s="31"/>
    </row>
    <row r="18" spans="1:6" ht="20.25" customHeight="1">
      <c r="A18" s="58"/>
      <c r="B18" s="29"/>
      <c r="C18" s="69"/>
      <c r="D18" s="58"/>
      <c r="E18" s="29"/>
      <c r="F18" s="31"/>
    </row>
    <row r="19" spans="1:6" ht="20.25" customHeight="1">
      <c r="A19" s="58"/>
      <c r="B19" s="71"/>
      <c r="C19" s="69"/>
      <c r="D19" s="58"/>
      <c r="E19" s="29"/>
      <c r="F19" s="31"/>
    </row>
    <row r="20" spans="1:6" ht="20.25" customHeight="1">
      <c r="A20" s="58"/>
      <c r="B20" s="71"/>
      <c r="C20" s="69"/>
      <c r="D20" s="58"/>
      <c r="E20" s="29"/>
      <c r="F20" s="31"/>
    </row>
    <row r="21" spans="1:6" ht="20.25" customHeight="1">
      <c r="A21" s="58"/>
      <c r="B21" s="71"/>
      <c r="C21" s="69"/>
      <c r="D21" s="58"/>
      <c r="E21" s="29"/>
      <c r="F21" s="31"/>
    </row>
    <row r="22" spans="1:6" ht="20.25" customHeight="1">
      <c r="A22" s="58"/>
      <c r="B22" s="71"/>
      <c r="C22" s="69"/>
      <c r="D22" s="58"/>
      <c r="E22" s="29"/>
      <c r="F22" s="31"/>
    </row>
    <row r="23" spans="1:6" ht="20.25" customHeight="1">
      <c r="A23" s="58"/>
      <c r="B23" s="71"/>
      <c r="C23" s="69"/>
      <c r="D23" s="58"/>
      <c r="E23" s="29"/>
      <c r="F23" s="31"/>
    </row>
    <row r="24" spans="1:6" ht="20.25" customHeight="1">
      <c r="A24" s="58"/>
      <c r="B24" s="71"/>
      <c r="C24" s="69"/>
      <c r="D24" s="58"/>
      <c r="E24" s="29"/>
      <c r="F24" s="31"/>
    </row>
    <row r="25" spans="1:6" ht="20.25" customHeight="1">
      <c r="A25" s="58"/>
      <c r="B25" s="71"/>
      <c r="C25" s="69"/>
      <c r="D25" s="58"/>
      <c r="E25" s="29"/>
      <c r="F25" s="31"/>
    </row>
    <row r="26" spans="1:6" ht="20.25" customHeight="1">
      <c r="A26" s="58"/>
      <c r="B26" s="71"/>
      <c r="C26" s="69"/>
      <c r="D26" s="58"/>
      <c r="E26" s="29"/>
      <c r="F26" s="31"/>
    </row>
    <row r="27" spans="1:6" ht="20.25" customHeight="1">
      <c r="A27" s="58"/>
      <c r="B27" s="71"/>
      <c r="C27" s="69"/>
      <c r="D27" s="58"/>
      <c r="E27" s="29"/>
      <c r="F27" s="31"/>
    </row>
    <row r="28" spans="1:6" ht="20.25" customHeight="1">
      <c r="A28" s="58"/>
      <c r="B28" s="71"/>
      <c r="C28" s="69"/>
      <c r="D28" s="58"/>
      <c r="E28" s="29"/>
      <c r="F28" s="31"/>
    </row>
    <row r="29" spans="1:6" ht="20.25" customHeight="1">
      <c r="A29" s="58"/>
      <c r="B29" s="29"/>
      <c r="C29" s="69"/>
      <c r="D29" s="58"/>
      <c r="E29" s="29"/>
      <c r="F29" s="31"/>
    </row>
    <row r="30" spans="1:6" ht="20.25" customHeight="1">
      <c r="A30" s="58"/>
      <c r="B30" s="29"/>
      <c r="C30" s="69"/>
      <c r="D30" s="58"/>
      <c r="E30" s="29"/>
      <c r="F30" s="31"/>
    </row>
    <row r="31" spans="1:6" ht="20.25" customHeight="1">
      <c r="A31" s="58"/>
      <c r="B31" s="29"/>
      <c r="C31" s="69"/>
      <c r="D31" s="58"/>
      <c r="E31" s="29"/>
      <c r="F31" s="31"/>
    </row>
    <row r="32" spans="1:6" ht="20.25" customHeight="1">
      <c r="A32" s="58"/>
      <c r="B32" s="29"/>
      <c r="C32" s="69"/>
      <c r="D32" s="58"/>
      <c r="E32" s="29"/>
      <c r="F32" s="31"/>
    </row>
    <row r="33" spans="1:6" ht="20.25" customHeight="1">
      <c r="A33" s="58"/>
      <c r="B33" s="29"/>
      <c r="C33" s="69"/>
      <c r="D33" s="58"/>
      <c r="E33" s="29"/>
      <c r="F33" s="31"/>
    </row>
    <row r="34" spans="1:6" ht="20.25" customHeight="1">
      <c r="A34" s="58"/>
      <c r="B34" s="29"/>
      <c r="C34" s="69"/>
      <c r="D34" s="58"/>
      <c r="E34" s="29"/>
      <c r="F34" s="31"/>
    </row>
    <row r="35" spans="1:6" ht="20.25" customHeight="1">
      <c r="A35" s="58"/>
      <c r="B35" s="29"/>
      <c r="C35" s="69"/>
      <c r="D35" s="72" t="s">
        <v>383</v>
      </c>
      <c r="E35" s="59">
        <v>1452</v>
      </c>
      <c r="F35" s="31"/>
    </row>
    <row r="36" spans="1:6" ht="20.25" customHeight="1">
      <c r="A36" s="58"/>
      <c r="B36" s="29"/>
      <c r="C36" s="69"/>
      <c r="D36" s="72" t="s">
        <v>384</v>
      </c>
      <c r="E36" s="29">
        <v>10</v>
      </c>
      <c r="F36" s="31"/>
    </row>
    <row r="37" spans="1:6" ht="20.25" customHeight="1">
      <c r="A37" s="73"/>
      <c r="B37" s="37"/>
      <c r="C37" s="74"/>
      <c r="D37" s="75" t="s">
        <v>385</v>
      </c>
      <c r="E37" s="37">
        <v>145.2</v>
      </c>
      <c r="F37" s="39"/>
    </row>
    <row r="38" ht="22.5" customHeight="1">
      <c r="A38" s="13" t="s">
        <v>427</v>
      </c>
    </row>
    <row r="39" ht="22.5" customHeight="1"/>
    <row r="41" spans="1:6" ht="13.5">
      <c r="A41" s="312"/>
      <c r="B41" s="312"/>
      <c r="C41" s="312"/>
      <c r="D41" s="312"/>
      <c r="E41" s="312"/>
      <c r="F41" s="312"/>
    </row>
  </sheetData>
  <sheetProtection/>
  <mergeCells count="5">
    <mergeCell ref="A41:F41"/>
    <mergeCell ref="B1:E1"/>
    <mergeCell ref="B3:D3"/>
    <mergeCell ref="B4:D4"/>
    <mergeCell ref="B5:D5"/>
  </mergeCells>
  <printOptions/>
  <pageMargins left="0.6299212598425197" right="0.5511811023622047" top="0.7874015748031497" bottom="0.39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28" sqref="C28"/>
    </sheetView>
  </sheetViews>
  <sheetFormatPr defaultColWidth="8.8515625" defaultRowHeight="12"/>
  <cols>
    <col min="1" max="1" width="16.7109375" style="13" customWidth="1"/>
    <col min="2" max="2" width="10.421875" style="13" customWidth="1"/>
    <col min="3" max="6" width="7.8515625" style="13" customWidth="1"/>
    <col min="7" max="7" width="11.8515625" style="13" customWidth="1"/>
    <col min="8" max="8" width="14.7109375" style="13" customWidth="1"/>
    <col min="9" max="9" width="14.140625" style="13" customWidth="1"/>
    <col min="10" max="16384" width="8.8515625" style="13" customWidth="1"/>
  </cols>
  <sheetData>
    <row r="1" spans="2:9" ht="21" customHeight="1" thickBot="1">
      <c r="B1" s="215" t="s">
        <v>300</v>
      </c>
      <c r="C1" s="215"/>
      <c r="D1" s="215"/>
      <c r="E1" s="215"/>
      <c r="F1" s="215"/>
      <c r="G1" s="215"/>
      <c r="H1" s="215"/>
      <c r="I1" s="56"/>
    </row>
    <row r="2" ht="15.75" customHeight="1" thickTop="1">
      <c r="I2" s="16"/>
    </row>
    <row r="3" spans="1:9" ht="18.75" customHeight="1">
      <c r="A3" s="17" t="s">
        <v>11</v>
      </c>
      <c r="B3" s="216" t="s">
        <v>12</v>
      </c>
      <c r="C3" s="216"/>
      <c r="D3" s="216"/>
      <c r="E3" s="216"/>
      <c r="F3" s="216"/>
      <c r="G3" s="216"/>
      <c r="H3" s="14"/>
      <c r="I3" s="14"/>
    </row>
    <row r="4" spans="1:9" ht="18.75" customHeight="1">
      <c r="A4" s="12" t="s">
        <v>428</v>
      </c>
      <c r="B4" s="217" t="s">
        <v>13</v>
      </c>
      <c r="C4" s="217"/>
      <c r="D4" s="217"/>
      <c r="E4" s="217"/>
      <c r="F4" s="217"/>
      <c r="G4" s="217"/>
      <c r="H4" s="14"/>
      <c r="I4" s="14"/>
    </row>
    <row r="5" spans="1:9" ht="18.75" customHeight="1">
      <c r="A5" s="12" t="s">
        <v>14</v>
      </c>
      <c r="B5" s="217" t="s">
        <v>171</v>
      </c>
      <c r="C5" s="217"/>
      <c r="D5" s="217"/>
      <c r="E5" s="217"/>
      <c r="F5" s="217"/>
      <c r="G5" s="217"/>
      <c r="H5" s="57" t="s">
        <v>307</v>
      </c>
      <c r="I5" s="10">
        <v>2330</v>
      </c>
    </row>
    <row r="6" ht="17.25" customHeight="1"/>
    <row r="7" spans="1:9" ht="20.25" customHeight="1">
      <c r="A7" s="326" t="s">
        <v>305</v>
      </c>
      <c r="B7" s="322" t="s">
        <v>304</v>
      </c>
      <c r="C7" s="321" t="s">
        <v>301</v>
      </c>
      <c r="D7" s="321"/>
      <c r="E7" s="321"/>
      <c r="F7" s="321"/>
      <c r="G7" s="322" t="s">
        <v>302</v>
      </c>
      <c r="H7" s="322" t="s">
        <v>306</v>
      </c>
      <c r="I7" s="324" t="s">
        <v>303</v>
      </c>
    </row>
    <row r="8" spans="1:9" ht="20.25" customHeight="1">
      <c r="A8" s="327"/>
      <c r="B8" s="323"/>
      <c r="C8" s="29" t="s">
        <v>386</v>
      </c>
      <c r="D8" s="29" t="s">
        <v>387</v>
      </c>
      <c r="E8" s="29" t="s">
        <v>388</v>
      </c>
      <c r="F8" s="29" t="s">
        <v>389</v>
      </c>
      <c r="G8" s="323"/>
      <c r="H8" s="323"/>
      <c r="I8" s="325"/>
    </row>
    <row r="9" spans="1:9" ht="20.25" customHeight="1">
      <c r="A9" s="58" t="s">
        <v>390</v>
      </c>
      <c r="B9" s="50">
        <v>5</v>
      </c>
      <c r="C9" s="50">
        <v>5.2</v>
      </c>
      <c r="D9" s="50">
        <v>5.1</v>
      </c>
      <c r="E9" s="50">
        <v>5.1</v>
      </c>
      <c r="F9" s="50">
        <v>5.2</v>
      </c>
      <c r="G9" s="46">
        <v>5.15</v>
      </c>
      <c r="H9" s="59">
        <v>2317</v>
      </c>
      <c r="I9" s="60">
        <v>0.994</v>
      </c>
    </row>
    <row r="10" spans="1:9" ht="20.25" customHeight="1">
      <c r="A10" s="58" t="s">
        <v>391</v>
      </c>
      <c r="B10" s="50">
        <v>5</v>
      </c>
      <c r="C10" s="50">
        <v>5</v>
      </c>
      <c r="D10" s="50">
        <v>5.1</v>
      </c>
      <c r="E10" s="50">
        <v>4.9</v>
      </c>
      <c r="F10" s="50">
        <v>4.8</v>
      </c>
      <c r="G10" s="46">
        <v>4.92</v>
      </c>
      <c r="H10" s="59">
        <v>2268</v>
      </c>
      <c r="I10" s="60">
        <v>0.973</v>
      </c>
    </row>
    <row r="11" spans="1:9" ht="20.25" customHeight="1">
      <c r="A11" s="58" t="s">
        <v>392</v>
      </c>
      <c r="B11" s="50">
        <v>5</v>
      </c>
      <c r="C11" s="50">
        <v>5.8</v>
      </c>
      <c r="D11" s="50">
        <v>5.9</v>
      </c>
      <c r="E11" s="50">
        <v>5.9</v>
      </c>
      <c r="F11" s="50">
        <v>5.6</v>
      </c>
      <c r="G11" s="46">
        <v>5.8</v>
      </c>
      <c r="H11" s="59">
        <v>2278</v>
      </c>
      <c r="I11" s="60">
        <v>0.978</v>
      </c>
    </row>
    <row r="12" spans="1:9" ht="20.25" customHeight="1">
      <c r="A12" s="27"/>
      <c r="B12" s="50"/>
      <c r="C12" s="50"/>
      <c r="D12" s="50"/>
      <c r="E12" s="50"/>
      <c r="F12" s="50"/>
      <c r="G12" s="46"/>
      <c r="H12" s="59"/>
      <c r="I12" s="60"/>
    </row>
    <row r="13" spans="1:9" ht="20.25" customHeight="1">
      <c r="A13" s="27"/>
      <c r="B13" s="50"/>
      <c r="C13" s="50"/>
      <c r="D13" s="50"/>
      <c r="E13" s="50"/>
      <c r="F13" s="50"/>
      <c r="G13" s="46"/>
      <c r="H13" s="59"/>
      <c r="I13" s="60"/>
    </row>
    <row r="14" spans="1:9" ht="20.25" customHeight="1">
      <c r="A14" s="27"/>
      <c r="B14" s="50"/>
      <c r="C14" s="50"/>
      <c r="D14" s="50"/>
      <c r="E14" s="50"/>
      <c r="F14" s="50"/>
      <c r="G14" s="46"/>
      <c r="H14" s="59"/>
      <c r="I14" s="60"/>
    </row>
    <row r="15" spans="1:9" ht="20.25" customHeight="1">
      <c r="A15" s="27"/>
      <c r="B15" s="50"/>
      <c r="C15" s="50"/>
      <c r="D15" s="50"/>
      <c r="E15" s="50"/>
      <c r="F15" s="50"/>
      <c r="G15" s="46"/>
      <c r="H15" s="59"/>
      <c r="I15" s="60"/>
    </row>
    <row r="16" spans="1:9" ht="20.25" customHeight="1">
      <c r="A16" s="27"/>
      <c r="B16" s="50"/>
      <c r="C16" s="50"/>
      <c r="D16" s="50"/>
      <c r="E16" s="50"/>
      <c r="F16" s="50"/>
      <c r="G16" s="46"/>
      <c r="H16" s="59"/>
      <c r="I16" s="60"/>
    </row>
    <row r="17" spans="1:9" ht="20.25" customHeight="1">
      <c r="A17" s="27"/>
      <c r="B17" s="50"/>
      <c r="C17" s="50"/>
      <c r="D17" s="50"/>
      <c r="E17" s="50"/>
      <c r="F17" s="50"/>
      <c r="G17" s="46"/>
      <c r="H17" s="59"/>
      <c r="I17" s="60"/>
    </row>
    <row r="18" spans="1:9" ht="20.25" customHeight="1">
      <c r="A18" s="27"/>
      <c r="B18" s="50"/>
      <c r="C18" s="50"/>
      <c r="D18" s="50"/>
      <c r="E18" s="50"/>
      <c r="F18" s="50"/>
      <c r="G18" s="46"/>
      <c r="H18" s="59"/>
      <c r="I18" s="60"/>
    </row>
    <row r="19" spans="1:9" ht="20.25" customHeight="1">
      <c r="A19" s="27"/>
      <c r="B19" s="50"/>
      <c r="C19" s="50"/>
      <c r="D19" s="50"/>
      <c r="E19" s="50"/>
      <c r="F19" s="50"/>
      <c r="G19" s="46"/>
      <c r="H19" s="59"/>
      <c r="I19" s="60"/>
    </row>
    <row r="20" spans="1:9" ht="20.25" customHeight="1">
      <c r="A20" s="27"/>
      <c r="B20" s="50"/>
      <c r="C20" s="50"/>
      <c r="D20" s="50"/>
      <c r="E20" s="50"/>
      <c r="F20" s="50"/>
      <c r="G20" s="46"/>
      <c r="H20" s="59"/>
      <c r="I20" s="60"/>
    </row>
    <row r="21" spans="1:9" ht="20.25" customHeight="1">
      <c r="A21" s="27"/>
      <c r="B21" s="50"/>
      <c r="C21" s="50"/>
      <c r="D21" s="50"/>
      <c r="E21" s="50"/>
      <c r="F21" s="50"/>
      <c r="G21" s="46"/>
      <c r="H21" s="59"/>
      <c r="I21" s="60"/>
    </row>
    <row r="22" spans="1:9" ht="20.25" customHeight="1">
      <c r="A22" s="27"/>
      <c r="B22" s="50"/>
      <c r="C22" s="50"/>
      <c r="D22" s="50"/>
      <c r="E22" s="50"/>
      <c r="F22" s="50"/>
      <c r="G22" s="46"/>
      <c r="H22" s="59"/>
      <c r="I22" s="60"/>
    </row>
    <row r="23" spans="1:9" ht="20.25" customHeight="1">
      <c r="A23" s="27"/>
      <c r="B23" s="50"/>
      <c r="C23" s="50"/>
      <c r="D23" s="50"/>
      <c r="E23" s="50"/>
      <c r="F23" s="50"/>
      <c r="G23" s="46"/>
      <c r="H23" s="59"/>
      <c r="I23" s="60"/>
    </row>
    <row r="24" spans="1:9" ht="20.25" customHeight="1">
      <c r="A24" s="27"/>
      <c r="B24" s="50"/>
      <c r="C24" s="50"/>
      <c r="D24" s="50"/>
      <c r="E24" s="50"/>
      <c r="F24" s="50"/>
      <c r="G24" s="46"/>
      <c r="H24" s="59"/>
      <c r="I24" s="60"/>
    </row>
    <row r="25" spans="1:9" ht="20.25" customHeight="1">
      <c r="A25" s="27"/>
      <c r="B25" s="50"/>
      <c r="C25" s="50"/>
      <c r="D25" s="50"/>
      <c r="E25" s="50"/>
      <c r="F25" s="50"/>
      <c r="G25" s="46"/>
      <c r="H25" s="59"/>
      <c r="I25" s="60"/>
    </row>
    <row r="26" spans="1:9" ht="20.25" customHeight="1">
      <c r="A26" s="27"/>
      <c r="B26" s="50"/>
      <c r="C26" s="50"/>
      <c r="D26" s="50"/>
      <c r="E26" s="50"/>
      <c r="F26" s="50"/>
      <c r="G26" s="46"/>
      <c r="H26" s="59"/>
      <c r="I26" s="60"/>
    </row>
    <row r="27" spans="1:9" ht="20.25" customHeight="1">
      <c r="A27" s="27"/>
      <c r="B27" s="50"/>
      <c r="C27" s="50"/>
      <c r="D27" s="50"/>
      <c r="E27" s="50"/>
      <c r="F27" s="50"/>
      <c r="G27" s="46"/>
      <c r="H27" s="59"/>
      <c r="I27" s="60"/>
    </row>
    <row r="28" spans="1:9" ht="20.25" customHeight="1">
      <c r="A28" s="27"/>
      <c r="B28" s="50"/>
      <c r="C28" s="50"/>
      <c r="D28" s="50"/>
      <c r="E28" s="50"/>
      <c r="F28" s="50"/>
      <c r="G28" s="46"/>
      <c r="H28" s="59"/>
      <c r="I28" s="60"/>
    </row>
    <row r="29" spans="1:9" ht="20.25" customHeight="1">
      <c r="A29" s="27"/>
      <c r="B29" s="50"/>
      <c r="C29" s="50"/>
      <c r="D29" s="50"/>
      <c r="E29" s="50"/>
      <c r="F29" s="50"/>
      <c r="G29" s="46"/>
      <c r="H29" s="59"/>
      <c r="I29" s="60"/>
    </row>
    <row r="30" spans="1:9" ht="20.25" customHeight="1">
      <c r="A30" s="27"/>
      <c r="B30" s="50"/>
      <c r="C30" s="50"/>
      <c r="D30" s="50"/>
      <c r="E30" s="50"/>
      <c r="F30" s="50"/>
      <c r="G30" s="46"/>
      <c r="H30" s="59"/>
      <c r="I30" s="60"/>
    </row>
    <row r="31" spans="1:9" ht="20.25" customHeight="1">
      <c r="A31" s="27"/>
      <c r="B31" s="50"/>
      <c r="C31" s="50"/>
      <c r="D31" s="50"/>
      <c r="E31" s="50"/>
      <c r="F31" s="50"/>
      <c r="G31" s="46"/>
      <c r="H31" s="59"/>
      <c r="I31" s="60"/>
    </row>
    <row r="32" spans="1:9" ht="20.25" customHeight="1">
      <c r="A32" s="27"/>
      <c r="B32" s="50"/>
      <c r="C32" s="50"/>
      <c r="D32" s="50"/>
      <c r="E32" s="50"/>
      <c r="F32" s="50"/>
      <c r="G32" s="46"/>
      <c r="H32" s="59"/>
      <c r="I32" s="60"/>
    </row>
    <row r="33" spans="1:9" ht="20.25" customHeight="1">
      <c r="A33" s="27"/>
      <c r="B33" s="50"/>
      <c r="C33" s="50"/>
      <c r="D33" s="50"/>
      <c r="E33" s="50"/>
      <c r="F33" s="50"/>
      <c r="G33" s="46"/>
      <c r="H33" s="59"/>
      <c r="I33" s="60"/>
    </row>
    <row r="34" spans="1:9" ht="20.25" customHeight="1">
      <c r="A34" s="27"/>
      <c r="B34" s="50"/>
      <c r="C34" s="50"/>
      <c r="D34" s="50"/>
      <c r="E34" s="50"/>
      <c r="F34" s="50"/>
      <c r="G34" s="46"/>
      <c r="H34" s="59"/>
      <c r="I34" s="60"/>
    </row>
    <row r="35" spans="1:9" ht="20.25" customHeight="1">
      <c r="A35" s="27"/>
      <c r="B35" s="50"/>
      <c r="C35" s="50"/>
      <c r="D35" s="50"/>
      <c r="E35" s="50"/>
      <c r="F35" s="50"/>
      <c r="G35" s="46"/>
      <c r="H35" s="59"/>
      <c r="I35" s="60"/>
    </row>
    <row r="36" spans="1:9" ht="20.25" customHeight="1">
      <c r="A36" s="27"/>
      <c r="B36" s="50"/>
      <c r="C36" s="50"/>
      <c r="D36" s="50"/>
      <c r="E36" s="50"/>
      <c r="F36" s="50"/>
      <c r="G36" s="46"/>
      <c r="H36" s="59"/>
      <c r="I36" s="60"/>
    </row>
    <row r="37" spans="1:9" ht="20.25" customHeight="1">
      <c r="A37" s="35"/>
      <c r="B37" s="54"/>
      <c r="C37" s="54"/>
      <c r="D37" s="54"/>
      <c r="E37" s="54"/>
      <c r="F37" s="54"/>
      <c r="G37" s="61"/>
      <c r="H37" s="62"/>
      <c r="I37" s="63"/>
    </row>
    <row r="38" ht="22.5" customHeight="1">
      <c r="A38" s="13" t="s">
        <v>427</v>
      </c>
    </row>
    <row r="39" ht="22.5" customHeight="1"/>
    <row r="42" spans="1:9" ht="13.5">
      <c r="A42" s="312"/>
      <c r="B42" s="312"/>
      <c r="C42" s="312"/>
      <c r="D42" s="312"/>
      <c r="E42" s="312"/>
      <c r="F42" s="312"/>
      <c r="G42" s="312"/>
      <c r="H42" s="312"/>
      <c r="I42" s="312"/>
    </row>
  </sheetData>
  <sheetProtection/>
  <mergeCells count="11">
    <mergeCell ref="A42:I42"/>
    <mergeCell ref="H7:H8"/>
    <mergeCell ref="I7:I8"/>
    <mergeCell ref="A7:A8"/>
    <mergeCell ref="B7:B8"/>
    <mergeCell ref="C7:F7"/>
    <mergeCell ref="B1:H1"/>
    <mergeCell ref="B3:G3"/>
    <mergeCell ref="B4:G4"/>
    <mergeCell ref="B5:G5"/>
    <mergeCell ref="G7:G8"/>
  </mergeCells>
  <printOptions/>
  <pageMargins left="0.6299212598425197" right="0.5511811023622047" top="0.7874015748031497" bottom="0.18" header="0.3937007874015748" footer="0.1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8" sqref="C28"/>
    </sheetView>
  </sheetViews>
  <sheetFormatPr defaultColWidth="8.8515625" defaultRowHeight="12"/>
  <cols>
    <col min="1" max="1" width="5.421875" style="13" customWidth="1"/>
    <col min="2" max="2" width="17.140625" style="13" customWidth="1"/>
    <col min="3" max="3" width="9.140625" style="13" customWidth="1"/>
    <col min="4" max="8" width="11.7109375" style="13" customWidth="1"/>
    <col min="9" max="9" width="10.28125" style="13" customWidth="1"/>
    <col min="10" max="16384" width="8.8515625" style="13" customWidth="1"/>
  </cols>
  <sheetData>
    <row r="1" spans="3:8" ht="21" customHeight="1" thickBot="1">
      <c r="C1" s="215" t="s">
        <v>272</v>
      </c>
      <c r="D1" s="215"/>
      <c r="E1" s="215"/>
      <c r="F1" s="215"/>
      <c r="G1" s="215"/>
      <c r="H1" s="14"/>
    </row>
    <row r="2" spans="6:8" ht="15.75" customHeight="1" thickTop="1">
      <c r="F2" s="16"/>
      <c r="G2" s="16"/>
      <c r="H2" s="16"/>
    </row>
    <row r="3" spans="2:8" ht="18.75" customHeight="1">
      <c r="B3" s="17" t="s">
        <v>11</v>
      </c>
      <c r="C3" s="216" t="s">
        <v>12</v>
      </c>
      <c r="D3" s="216"/>
      <c r="E3" s="216"/>
      <c r="F3" s="216"/>
      <c r="G3" s="216"/>
      <c r="H3" s="216"/>
    </row>
    <row r="4" spans="2:8" ht="18.75" customHeight="1">
      <c r="B4" s="12" t="s">
        <v>428</v>
      </c>
      <c r="C4" s="217" t="s">
        <v>13</v>
      </c>
      <c r="D4" s="217"/>
      <c r="E4" s="217"/>
      <c r="F4" s="217"/>
      <c r="G4" s="217"/>
      <c r="H4" s="217"/>
    </row>
    <row r="5" spans="2:8" ht="18.75" customHeight="1">
      <c r="B5" s="12" t="s">
        <v>14</v>
      </c>
      <c r="C5" s="217" t="s">
        <v>171</v>
      </c>
      <c r="D5" s="217"/>
      <c r="E5" s="217"/>
      <c r="F5" s="217"/>
      <c r="G5" s="217"/>
      <c r="H5" s="217"/>
    </row>
    <row r="6" ht="17.25" customHeight="1"/>
    <row r="7" spans="1:9" ht="18.75" customHeight="1">
      <c r="A7" s="227" t="s">
        <v>248</v>
      </c>
      <c r="B7" s="219" t="s">
        <v>308</v>
      </c>
      <c r="C7" s="219" t="s">
        <v>309</v>
      </c>
      <c r="D7" s="319" t="s">
        <v>310</v>
      </c>
      <c r="E7" s="319" t="s">
        <v>311</v>
      </c>
      <c r="F7" s="218" t="s">
        <v>312</v>
      </c>
      <c r="G7" s="218"/>
      <c r="H7" s="218"/>
      <c r="I7" s="221" t="s">
        <v>20</v>
      </c>
    </row>
    <row r="8" spans="1:9" ht="18.75" customHeight="1">
      <c r="A8" s="228"/>
      <c r="B8" s="229"/>
      <c r="C8" s="229"/>
      <c r="D8" s="320"/>
      <c r="E8" s="320"/>
      <c r="F8" s="24" t="s">
        <v>80</v>
      </c>
      <c r="G8" s="24" t="s">
        <v>231</v>
      </c>
      <c r="H8" s="24" t="s">
        <v>82</v>
      </c>
      <c r="I8" s="222"/>
    </row>
    <row r="9" spans="1:9" ht="27" customHeight="1">
      <c r="A9" s="43">
        <v>1</v>
      </c>
      <c r="B9" s="44" t="s">
        <v>313</v>
      </c>
      <c r="C9" s="45" t="s">
        <v>393</v>
      </c>
      <c r="D9" s="45">
        <v>38324</v>
      </c>
      <c r="E9" s="45">
        <v>38331</v>
      </c>
      <c r="F9" s="46">
        <v>0.6</v>
      </c>
      <c r="G9" s="46">
        <v>0.96</v>
      </c>
      <c r="H9" s="46">
        <f aca="true" t="shared" si="0" ref="H9:H14">G9-F9</f>
        <v>0.36</v>
      </c>
      <c r="I9" s="47" t="s">
        <v>394</v>
      </c>
    </row>
    <row r="10" spans="1:9" ht="27" customHeight="1">
      <c r="A10" s="43">
        <v>2</v>
      </c>
      <c r="B10" s="44"/>
      <c r="C10" s="45" t="s">
        <v>395</v>
      </c>
      <c r="D10" s="45">
        <v>38324</v>
      </c>
      <c r="E10" s="45">
        <v>38331</v>
      </c>
      <c r="F10" s="46">
        <v>0.6</v>
      </c>
      <c r="G10" s="46">
        <v>0.95</v>
      </c>
      <c r="H10" s="46">
        <f t="shared" si="0"/>
        <v>0.35</v>
      </c>
      <c r="I10" s="47" t="s">
        <v>268</v>
      </c>
    </row>
    <row r="11" spans="1:9" ht="27" customHeight="1">
      <c r="A11" s="43">
        <v>3</v>
      </c>
      <c r="B11" s="44"/>
      <c r="C11" s="45" t="s">
        <v>396</v>
      </c>
      <c r="D11" s="45">
        <v>38324</v>
      </c>
      <c r="E11" s="45">
        <v>38331</v>
      </c>
      <c r="F11" s="46">
        <v>0.6</v>
      </c>
      <c r="G11" s="46">
        <v>1.03</v>
      </c>
      <c r="H11" s="46">
        <f t="shared" si="0"/>
        <v>0.43000000000000005</v>
      </c>
      <c r="I11" s="47"/>
    </row>
    <row r="12" spans="1:9" ht="27" customHeight="1">
      <c r="A12" s="43">
        <v>4</v>
      </c>
      <c r="B12" s="44"/>
      <c r="C12" s="45" t="s">
        <v>397</v>
      </c>
      <c r="D12" s="45">
        <v>38324</v>
      </c>
      <c r="E12" s="45">
        <v>38331</v>
      </c>
      <c r="F12" s="46">
        <v>0.6</v>
      </c>
      <c r="G12" s="46">
        <v>1.02</v>
      </c>
      <c r="H12" s="46">
        <f t="shared" si="0"/>
        <v>0.42000000000000004</v>
      </c>
      <c r="I12" s="47"/>
    </row>
    <row r="13" spans="1:9" ht="27" customHeight="1">
      <c r="A13" s="43">
        <v>5</v>
      </c>
      <c r="B13" s="44" t="s">
        <v>314</v>
      </c>
      <c r="C13" s="45" t="s">
        <v>398</v>
      </c>
      <c r="D13" s="45">
        <v>38325</v>
      </c>
      <c r="E13" s="45">
        <v>38332</v>
      </c>
      <c r="F13" s="46">
        <v>0.6</v>
      </c>
      <c r="G13" s="46">
        <v>0.95</v>
      </c>
      <c r="H13" s="46">
        <f t="shared" si="0"/>
        <v>0.35</v>
      </c>
      <c r="I13" s="47"/>
    </row>
    <row r="14" spans="1:9" ht="27" customHeight="1">
      <c r="A14" s="43">
        <v>6</v>
      </c>
      <c r="B14" s="48"/>
      <c r="C14" s="45" t="s">
        <v>399</v>
      </c>
      <c r="D14" s="45">
        <v>38325</v>
      </c>
      <c r="E14" s="45">
        <v>38332</v>
      </c>
      <c r="F14" s="46">
        <v>0.6</v>
      </c>
      <c r="G14" s="46">
        <v>0.94</v>
      </c>
      <c r="H14" s="46">
        <f t="shared" si="0"/>
        <v>0.33999999999999997</v>
      </c>
      <c r="I14" s="47"/>
    </row>
    <row r="15" spans="1:9" ht="27" customHeight="1">
      <c r="A15" s="43"/>
      <c r="B15" s="49"/>
      <c r="C15" s="49"/>
      <c r="D15" s="49"/>
      <c r="E15" s="49"/>
      <c r="F15" s="50"/>
      <c r="G15" s="50"/>
      <c r="H15" s="50"/>
      <c r="I15" s="47"/>
    </row>
    <row r="16" spans="1:9" ht="27" customHeight="1">
      <c r="A16" s="43"/>
      <c r="B16" s="49"/>
      <c r="C16" s="49"/>
      <c r="D16" s="49"/>
      <c r="E16" s="49"/>
      <c r="F16" s="50"/>
      <c r="G16" s="50"/>
      <c r="H16" s="50"/>
      <c r="I16" s="47"/>
    </row>
    <row r="17" spans="1:9" ht="27" customHeight="1">
      <c r="A17" s="43"/>
      <c r="B17" s="49"/>
      <c r="C17" s="49"/>
      <c r="D17" s="49"/>
      <c r="E17" s="49"/>
      <c r="F17" s="50"/>
      <c r="G17" s="50"/>
      <c r="H17" s="50"/>
      <c r="I17" s="47"/>
    </row>
    <row r="18" spans="1:9" ht="27" customHeight="1">
      <c r="A18" s="51"/>
      <c r="B18" s="49"/>
      <c r="C18" s="49"/>
      <c r="D18" s="49"/>
      <c r="E18" s="49"/>
      <c r="F18" s="50"/>
      <c r="G18" s="50"/>
      <c r="H18" s="50"/>
      <c r="I18" s="47"/>
    </row>
    <row r="19" spans="1:9" ht="27" customHeight="1">
      <c r="A19" s="51"/>
      <c r="B19" s="49"/>
      <c r="C19" s="49"/>
      <c r="D19" s="49"/>
      <c r="E19" s="49"/>
      <c r="F19" s="50"/>
      <c r="G19" s="50"/>
      <c r="H19" s="50"/>
      <c r="I19" s="47"/>
    </row>
    <row r="20" spans="1:9" ht="27" customHeight="1">
      <c r="A20" s="51"/>
      <c r="B20" s="49"/>
      <c r="C20" s="49"/>
      <c r="D20" s="49"/>
      <c r="E20" s="49"/>
      <c r="F20" s="50"/>
      <c r="G20" s="50"/>
      <c r="H20" s="50"/>
      <c r="I20" s="47"/>
    </row>
    <row r="21" spans="1:9" ht="27" customHeight="1">
      <c r="A21" s="51"/>
      <c r="B21" s="49"/>
      <c r="C21" s="49"/>
      <c r="D21" s="49"/>
      <c r="E21" s="49"/>
      <c r="F21" s="50"/>
      <c r="G21" s="50"/>
      <c r="H21" s="50"/>
      <c r="I21" s="47"/>
    </row>
    <row r="22" spans="1:9" ht="27" customHeight="1">
      <c r="A22" s="51"/>
      <c r="B22" s="49"/>
      <c r="C22" s="49"/>
      <c r="D22" s="49"/>
      <c r="E22" s="49"/>
      <c r="F22" s="50"/>
      <c r="G22" s="50"/>
      <c r="H22" s="50"/>
      <c r="I22" s="47"/>
    </row>
    <row r="23" spans="1:9" ht="27" customHeight="1">
      <c r="A23" s="51"/>
      <c r="B23" s="49"/>
      <c r="C23" s="49"/>
      <c r="D23" s="49"/>
      <c r="E23" s="49"/>
      <c r="F23" s="50"/>
      <c r="G23" s="50"/>
      <c r="H23" s="50"/>
      <c r="I23" s="47"/>
    </row>
    <row r="24" spans="1:9" ht="27" customHeight="1">
      <c r="A24" s="51"/>
      <c r="B24" s="49"/>
      <c r="C24" s="49"/>
      <c r="D24" s="49"/>
      <c r="E24" s="49"/>
      <c r="F24" s="50"/>
      <c r="G24" s="50"/>
      <c r="H24" s="50"/>
      <c r="I24" s="47"/>
    </row>
    <row r="25" spans="1:9" ht="27" customHeight="1">
      <c r="A25" s="51"/>
      <c r="B25" s="49"/>
      <c r="C25" s="49"/>
      <c r="D25" s="49"/>
      <c r="E25" s="49"/>
      <c r="F25" s="50"/>
      <c r="G25" s="50"/>
      <c r="H25" s="50"/>
      <c r="I25" s="47"/>
    </row>
    <row r="26" spans="1:9" ht="27" customHeight="1">
      <c r="A26" s="51"/>
      <c r="B26" s="49"/>
      <c r="C26" s="49"/>
      <c r="D26" s="49"/>
      <c r="E26" s="49"/>
      <c r="F26" s="50"/>
      <c r="G26" s="50"/>
      <c r="H26" s="50"/>
      <c r="I26" s="47"/>
    </row>
    <row r="27" spans="1:9" ht="27" customHeight="1">
      <c r="A27" s="51"/>
      <c r="B27" s="49"/>
      <c r="C27" s="49"/>
      <c r="D27" s="49"/>
      <c r="E27" s="49"/>
      <c r="F27" s="50"/>
      <c r="G27" s="50"/>
      <c r="H27" s="50"/>
      <c r="I27" s="47"/>
    </row>
    <row r="28" spans="1:9" ht="27" customHeight="1">
      <c r="A28" s="51"/>
      <c r="B28" s="49"/>
      <c r="C28" s="49"/>
      <c r="D28" s="49"/>
      <c r="E28" s="49"/>
      <c r="F28" s="50"/>
      <c r="G28" s="50"/>
      <c r="H28" s="50"/>
      <c r="I28" s="47"/>
    </row>
    <row r="29" spans="1:9" ht="27" customHeight="1">
      <c r="A29" s="51"/>
      <c r="B29" s="49"/>
      <c r="C29" s="49"/>
      <c r="D29" s="49"/>
      <c r="E29" s="49"/>
      <c r="F29" s="50"/>
      <c r="G29" s="50"/>
      <c r="H29" s="50"/>
      <c r="I29" s="47"/>
    </row>
    <row r="30" spans="1:9" ht="27" customHeight="1">
      <c r="A30" s="52"/>
      <c r="B30" s="53"/>
      <c r="C30" s="53"/>
      <c r="D30" s="53"/>
      <c r="E30" s="53"/>
      <c r="F30" s="54"/>
      <c r="G30" s="54"/>
      <c r="H30" s="54"/>
      <c r="I30" s="55"/>
    </row>
    <row r="31" ht="22.5" customHeight="1">
      <c r="A31" s="13" t="s">
        <v>7</v>
      </c>
    </row>
    <row r="32" ht="12">
      <c r="A32" s="13" t="s">
        <v>427</v>
      </c>
    </row>
    <row r="35" spans="1:9" ht="13.5">
      <c r="A35" s="312"/>
      <c r="B35" s="312"/>
      <c r="C35" s="312"/>
      <c r="D35" s="312"/>
      <c r="E35" s="312"/>
      <c r="F35" s="312"/>
      <c r="G35" s="312"/>
      <c r="H35" s="312"/>
      <c r="I35" s="312"/>
    </row>
  </sheetData>
  <sheetProtection/>
  <mergeCells count="12">
    <mergeCell ref="C1:G1"/>
    <mergeCell ref="C3:H3"/>
    <mergeCell ref="C4:H4"/>
    <mergeCell ref="C5:H5"/>
    <mergeCell ref="A35:I35"/>
    <mergeCell ref="E7:E8"/>
    <mergeCell ref="F7:H7"/>
    <mergeCell ref="I7:I8"/>
    <mergeCell ref="A7:A8"/>
    <mergeCell ref="B7:B8"/>
    <mergeCell ref="C7:C8"/>
    <mergeCell ref="D7:D8"/>
  </mergeCells>
  <printOptions/>
  <pageMargins left="0.6299212598425197" right="0.5511811023622047" top="0.7874015748031497" bottom="0.18" header="0.393700787401574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showGridLines="0" view="pageBreakPreview" zoomScale="85" zoomScaleSheetLayoutView="85" zoomScalePageLayoutView="0" workbookViewId="0" topLeftCell="A1">
      <selection activeCell="C28" sqref="C28"/>
    </sheetView>
  </sheetViews>
  <sheetFormatPr defaultColWidth="8.8515625" defaultRowHeight="12"/>
  <cols>
    <col min="1" max="1" width="8.421875" style="13" customWidth="1"/>
    <col min="2" max="2" width="11.00390625" style="13" customWidth="1"/>
    <col min="3" max="17" width="9.00390625" style="13" customWidth="1"/>
    <col min="18" max="18" width="8.8515625" style="13" customWidth="1"/>
    <col min="19" max="19" width="5.8515625" style="13" customWidth="1"/>
    <col min="20" max="24" width="8.8515625" style="13" customWidth="1"/>
    <col min="25" max="25" width="3.421875" style="13" customWidth="1"/>
    <col min="26" max="16384" width="8.8515625" style="13" customWidth="1"/>
  </cols>
  <sheetData>
    <row r="1" spans="1:14" ht="18" customHeight="1" thickBot="1">
      <c r="A1" s="226"/>
      <c r="G1" s="215" t="s">
        <v>64</v>
      </c>
      <c r="H1" s="215"/>
      <c r="I1" s="215"/>
      <c r="J1" s="215"/>
      <c r="K1" s="215"/>
      <c r="N1" s="14"/>
    </row>
    <row r="2" spans="1:17" ht="8.25" customHeight="1" thickTop="1">
      <c r="A2" s="226"/>
      <c r="B2" s="16"/>
      <c r="C2" s="166"/>
      <c r="D2" s="166"/>
      <c r="E2" s="166"/>
      <c r="F2" s="166"/>
      <c r="G2" s="166"/>
      <c r="H2" s="166"/>
      <c r="I2" s="166"/>
      <c r="J2" s="16"/>
      <c r="K2" s="166"/>
      <c r="L2" s="166"/>
      <c r="M2" s="166"/>
      <c r="N2" s="16"/>
      <c r="O2" s="166"/>
      <c r="P2" s="166"/>
      <c r="Q2" s="166"/>
    </row>
    <row r="3" spans="1:25" ht="17.25" customHeight="1">
      <c r="A3" s="226"/>
      <c r="B3" s="234" t="s">
        <v>11</v>
      </c>
      <c r="C3" s="234"/>
      <c r="D3" s="216" t="s">
        <v>65</v>
      </c>
      <c r="E3" s="216"/>
      <c r="F3" s="216"/>
      <c r="G3" s="216"/>
      <c r="H3" s="216"/>
      <c r="I3" s="14"/>
      <c r="J3" s="110" t="s">
        <v>66</v>
      </c>
      <c r="K3" s="88"/>
      <c r="L3" s="88"/>
      <c r="M3" s="88"/>
      <c r="N3" s="88"/>
      <c r="O3" s="88"/>
      <c r="P3" s="88"/>
      <c r="Q3" s="184"/>
      <c r="T3" s="14"/>
      <c r="U3" s="14"/>
      <c r="V3" s="14"/>
      <c r="W3" s="14"/>
      <c r="X3" s="14"/>
      <c r="Y3" s="14"/>
    </row>
    <row r="4" spans="1:25" ht="17.25" customHeight="1">
      <c r="A4" s="226"/>
      <c r="B4" s="233" t="s">
        <v>428</v>
      </c>
      <c r="C4" s="233"/>
      <c r="D4" s="217" t="s">
        <v>13</v>
      </c>
      <c r="E4" s="217"/>
      <c r="F4" s="217"/>
      <c r="G4" s="217"/>
      <c r="H4" s="217"/>
      <c r="I4" s="14"/>
      <c r="J4" s="113"/>
      <c r="K4" s="166"/>
      <c r="L4" s="166"/>
      <c r="M4" s="166"/>
      <c r="N4" s="16"/>
      <c r="O4" s="166"/>
      <c r="P4" s="166"/>
      <c r="Q4" s="185"/>
      <c r="T4" s="14"/>
      <c r="U4" s="14"/>
      <c r="V4" s="14"/>
      <c r="W4" s="14"/>
      <c r="X4" s="14"/>
      <c r="Y4" s="14"/>
    </row>
    <row r="5" spans="1:25" ht="17.25" customHeight="1">
      <c r="A5" s="226"/>
      <c r="B5" s="233" t="s">
        <v>14</v>
      </c>
      <c r="C5" s="233"/>
      <c r="D5" s="217" t="s">
        <v>171</v>
      </c>
      <c r="E5" s="217"/>
      <c r="F5" s="217"/>
      <c r="G5" s="217"/>
      <c r="H5" s="217"/>
      <c r="I5" s="14"/>
      <c r="J5" s="113"/>
      <c r="K5" s="166"/>
      <c r="L5" s="166"/>
      <c r="M5" s="166"/>
      <c r="N5" s="16"/>
      <c r="O5" s="166"/>
      <c r="P5" s="166"/>
      <c r="Q5" s="185"/>
      <c r="T5" s="166"/>
      <c r="U5" s="166"/>
      <c r="V5" s="166"/>
      <c r="W5" s="16"/>
      <c r="X5" s="166"/>
      <c r="Y5" s="166"/>
    </row>
    <row r="6" spans="1:25" ht="17.25" customHeight="1">
      <c r="A6" s="226"/>
      <c r="B6" s="233" t="s">
        <v>67</v>
      </c>
      <c r="C6" s="233"/>
      <c r="D6" s="217" t="s">
        <v>68</v>
      </c>
      <c r="E6" s="217"/>
      <c r="F6" s="217"/>
      <c r="G6" s="217"/>
      <c r="H6" s="217"/>
      <c r="I6" s="14"/>
      <c r="J6" s="113"/>
      <c r="K6" s="166"/>
      <c r="L6" s="166"/>
      <c r="M6" s="166"/>
      <c r="N6" s="16"/>
      <c r="O6" s="166"/>
      <c r="P6" s="166"/>
      <c r="Q6" s="185"/>
      <c r="T6" s="166"/>
      <c r="U6" s="166"/>
      <c r="V6" s="166"/>
      <c r="W6" s="16"/>
      <c r="X6" s="166"/>
      <c r="Y6" s="166"/>
    </row>
    <row r="7" spans="1:25" ht="17.25" customHeight="1">
      <c r="A7" s="226"/>
      <c r="B7" s="233" t="s">
        <v>69</v>
      </c>
      <c r="C7" s="233"/>
      <c r="D7" s="217" t="s">
        <v>70</v>
      </c>
      <c r="E7" s="217"/>
      <c r="F7" s="217"/>
      <c r="G7" s="217"/>
      <c r="H7" s="217"/>
      <c r="I7" s="14"/>
      <c r="J7" s="113"/>
      <c r="K7" s="166"/>
      <c r="L7" s="166"/>
      <c r="M7" s="166"/>
      <c r="N7" s="16"/>
      <c r="O7" s="166"/>
      <c r="P7" s="166"/>
      <c r="Q7" s="185"/>
      <c r="T7" s="166"/>
      <c r="U7" s="166"/>
      <c r="V7" s="166"/>
      <c r="W7" s="16"/>
      <c r="X7" s="166"/>
      <c r="Y7" s="166"/>
    </row>
    <row r="8" spans="1:25" ht="17.25" customHeight="1">
      <c r="A8" s="226"/>
      <c r="B8" s="233" t="s">
        <v>71</v>
      </c>
      <c r="C8" s="233"/>
      <c r="D8" s="217" t="s">
        <v>72</v>
      </c>
      <c r="E8" s="217"/>
      <c r="F8" s="217"/>
      <c r="G8" s="217"/>
      <c r="H8" s="217"/>
      <c r="I8" s="14"/>
      <c r="J8" s="116"/>
      <c r="K8" s="186"/>
      <c r="L8" s="186"/>
      <c r="M8" s="186"/>
      <c r="N8" s="187"/>
      <c r="O8" s="186"/>
      <c r="P8" s="186"/>
      <c r="Q8" s="188"/>
      <c r="T8" s="166"/>
      <c r="U8" s="166"/>
      <c r="V8" s="166"/>
      <c r="W8" s="16"/>
      <c r="X8" s="166"/>
      <c r="Y8" s="166"/>
    </row>
    <row r="9" spans="1:25" ht="10.5" customHeight="1">
      <c r="A9" s="226"/>
      <c r="T9" s="166"/>
      <c r="U9" s="166"/>
      <c r="V9" s="166"/>
      <c r="W9" s="16"/>
      <c r="X9" s="166"/>
      <c r="Y9" s="166"/>
    </row>
    <row r="10" spans="1:25" ht="16.5" customHeight="1">
      <c r="A10" s="226"/>
      <c r="B10" s="108" t="s">
        <v>73</v>
      </c>
      <c r="C10" s="218" t="s">
        <v>327</v>
      </c>
      <c r="D10" s="218"/>
      <c r="E10" s="218"/>
      <c r="F10" s="21" t="s">
        <v>73</v>
      </c>
      <c r="G10" s="218" t="s">
        <v>327</v>
      </c>
      <c r="H10" s="218"/>
      <c r="I10" s="218"/>
      <c r="J10" s="21" t="s">
        <v>73</v>
      </c>
      <c r="K10" s="218" t="s">
        <v>328</v>
      </c>
      <c r="L10" s="218"/>
      <c r="M10" s="218"/>
      <c r="N10" s="21" t="s">
        <v>73</v>
      </c>
      <c r="O10" s="218"/>
      <c r="P10" s="218"/>
      <c r="Q10" s="221"/>
      <c r="T10" s="14"/>
      <c r="U10" s="14"/>
      <c r="V10" s="14"/>
      <c r="W10" s="14"/>
      <c r="X10" s="14"/>
      <c r="Y10" s="14"/>
    </row>
    <row r="11" spans="1:17" ht="16.5" customHeight="1">
      <c r="A11" s="226"/>
      <c r="B11" s="43" t="s">
        <v>76</v>
      </c>
      <c r="C11" s="220" t="s">
        <v>180</v>
      </c>
      <c r="D11" s="220"/>
      <c r="E11" s="220"/>
      <c r="F11" s="24" t="s">
        <v>76</v>
      </c>
      <c r="G11" s="220" t="s">
        <v>180</v>
      </c>
      <c r="H11" s="220"/>
      <c r="I11" s="220"/>
      <c r="J11" s="24" t="s">
        <v>76</v>
      </c>
      <c r="K11" s="220" t="s">
        <v>165</v>
      </c>
      <c r="L11" s="220"/>
      <c r="M11" s="220"/>
      <c r="N11" s="24" t="s">
        <v>76</v>
      </c>
      <c r="O11" s="220"/>
      <c r="P11" s="220"/>
      <c r="Q11" s="222"/>
    </row>
    <row r="12" spans="1:17" ht="16.5" customHeight="1">
      <c r="A12" s="226"/>
      <c r="B12" s="228" t="s">
        <v>78</v>
      </c>
      <c r="C12" s="220">
        <v>-100</v>
      </c>
      <c r="D12" s="220"/>
      <c r="E12" s="220"/>
      <c r="F12" s="229" t="s">
        <v>78</v>
      </c>
      <c r="G12" s="220">
        <v>-100</v>
      </c>
      <c r="H12" s="220"/>
      <c r="I12" s="220"/>
      <c r="J12" s="229" t="s">
        <v>78</v>
      </c>
      <c r="K12" s="220">
        <v>-100</v>
      </c>
      <c r="L12" s="220"/>
      <c r="M12" s="220"/>
      <c r="N12" s="229" t="s">
        <v>78</v>
      </c>
      <c r="O12" s="220"/>
      <c r="P12" s="220"/>
      <c r="Q12" s="222"/>
    </row>
    <row r="13" spans="1:17" ht="9" customHeight="1">
      <c r="A13" s="226"/>
      <c r="B13" s="228"/>
      <c r="C13" s="220"/>
      <c r="D13" s="220"/>
      <c r="E13" s="220"/>
      <c r="F13" s="229"/>
      <c r="G13" s="220"/>
      <c r="H13" s="220"/>
      <c r="I13" s="220"/>
      <c r="J13" s="229"/>
      <c r="K13" s="220"/>
      <c r="L13" s="220"/>
      <c r="M13" s="220"/>
      <c r="N13" s="229"/>
      <c r="O13" s="220"/>
      <c r="P13" s="220"/>
      <c r="Q13" s="222"/>
    </row>
    <row r="14" spans="1:17" ht="16.5" customHeight="1">
      <c r="A14" s="226"/>
      <c r="B14" s="43" t="s">
        <v>79</v>
      </c>
      <c r="C14" s="24" t="s">
        <v>80</v>
      </c>
      <c r="D14" s="24" t="s">
        <v>81</v>
      </c>
      <c r="E14" s="24" t="s">
        <v>82</v>
      </c>
      <c r="F14" s="24" t="s">
        <v>79</v>
      </c>
      <c r="G14" s="24" t="s">
        <v>80</v>
      </c>
      <c r="H14" s="24" t="s">
        <v>81</v>
      </c>
      <c r="I14" s="24" t="s">
        <v>82</v>
      </c>
      <c r="J14" s="24" t="s">
        <v>79</v>
      </c>
      <c r="K14" s="24" t="s">
        <v>80</v>
      </c>
      <c r="L14" s="24" t="s">
        <v>81</v>
      </c>
      <c r="M14" s="24" t="s">
        <v>82</v>
      </c>
      <c r="N14" s="24" t="s">
        <v>79</v>
      </c>
      <c r="O14" s="24" t="s">
        <v>80</v>
      </c>
      <c r="P14" s="24" t="s">
        <v>81</v>
      </c>
      <c r="Q14" s="26" t="s">
        <v>82</v>
      </c>
    </row>
    <row r="15" spans="1:17" ht="16.5" customHeight="1">
      <c r="A15" s="226"/>
      <c r="B15" s="189" t="s">
        <v>83</v>
      </c>
      <c r="C15" s="1">
        <v>14600</v>
      </c>
      <c r="D15" s="1">
        <v>14640</v>
      </c>
      <c r="E15" s="196">
        <f>D15-C15</f>
        <v>40</v>
      </c>
      <c r="F15" s="92" t="s">
        <v>84</v>
      </c>
      <c r="G15" s="1">
        <v>14600</v>
      </c>
      <c r="H15" s="1">
        <v>14690</v>
      </c>
      <c r="I15" s="210">
        <f>H15-G15</f>
        <v>90</v>
      </c>
      <c r="J15" s="92" t="s">
        <v>83</v>
      </c>
      <c r="K15" s="1">
        <v>4600</v>
      </c>
      <c r="L15" s="1">
        <v>4660</v>
      </c>
      <c r="M15" s="210">
        <f>L15-K15</f>
        <v>60</v>
      </c>
      <c r="N15" s="92"/>
      <c r="O15" s="1"/>
      <c r="P15" s="1"/>
      <c r="Q15" s="211"/>
    </row>
    <row r="16" spans="1:17" ht="16.5" customHeight="1">
      <c r="A16" s="226"/>
      <c r="B16" s="189" t="s">
        <v>85</v>
      </c>
      <c r="C16" s="1">
        <v>14600</v>
      </c>
      <c r="D16" s="1">
        <v>14660</v>
      </c>
      <c r="E16" s="196">
        <f aca="true" t="shared" si="0" ref="E16:E29">D16-C16</f>
        <v>60</v>
      </c>
      <c r="F16" s="92" t="s">
        <v>86</v>
      </c>
      <c r="G16" s="1">
        <v>14600</v>
      </c>
      <c r="H16" s="1">
        <v>14700</v>
      </c>
      <c r="I16" s="210">
        <f>H16-G16</f>
        <v>100</v>
      </c>
      <c r="J16" s="92" t="s">
        <v>85</v>
      </c>
      <c r="K16" s="1">
        <v>4500</v>
      </c>
      <c r="L16" s="1">
        <v>4510</v>
      </c>
      <c r="M16" s="210">
        <f>L16-K16</f>
        <v>10</v>
      </c>
      <c r="N16" s="92"/>
      <c r="O16" s="1"/>
      <c r="P16" s="1"/>
      <c r="Q16" s="211"/>
    </row>
    <row r="17" spans="1:17" ht="16.5" customHeight="1">
      <c r="A17" s="226"/>
      <c r="B17" s="189" t="s">
        <v>87</v>
      </c>
      <c r="C17" s="1">
        <v>14600</v>
      </c>
      <c r="D17" s="1">
        <v>14690</v>
      </c>
      <c r="E17" s="196">
        <f t="shared" si="0"/>
        <v>90</v>
      </c>
      <c r="F17" s="92"/>
      <c r="G17" s="1"/>
      <c r="H17" s="1"/>
      <c r="I17" s="210"/>
      <c r="J17" s="92" t="s">
        <v>87</v>
      </c>
      <c r="K17" s="1">
        <v>4500</v>
      </c>
      <c r="L17" s="1">
        <v>4520</v>
      </c>
      <c r="M17" s="210">
        <f>L17-K17</f>
        <v>20</v>
      </c>
      <c r="N17" s="90"/>
      <c r="O17" s="1"/>
      <c r="P17" s="1"/>
      <c r="Q17" s="211"/>
    </row>
    <row r="18" spans="1:17" ht="16.5" customHeight="1">
      <c r="A18" s="226"/>
      <c r="B18" s="189" t="s">
        <v>88</v>
      </c>
      <c r="C18" s="1">
        <v>14600</v>
      </c>
      <c r="D18" s="1">
        <v>14650</v>
      </c>
      <c r="E18" s="196">
        <f t="shared" si="0"/>
        <v>50</v>
      </c>
      <c r="F18" s="92"/>
      <c r="G18" s="1"/>
      <c r="H18" s="1"/>
      <c r="I18" s="210"/>
      <c r="J18" s="92" t="s">
        <v>88</v>
      </c>
      <c r="K18" s="1">
        <v>4300</v>
      </c>
      <c r="L18" s="1">
        <v>4290</v>
      </c>
      <c r="M18" s="213">
        <f>L18-K18</f>
        <v>-10</v>
      </c>
      <c r="N18" s="90"/>
      <c r="O18" s="1"/>
      <c r="P18" s="1"/>
      <c r="Q18" s="211"/>
    </row>
    <row r="19" spans="1:17" ht="16.5" customHeight="1">
      <c r="A19" s="226"/>
      <c r="B19" s="189" t="s">
        <v>89</v>
      </c>
      <c r="C19" s="1">
        <v>14600</v>
      </c>
      <c r="D19" s="1">
        <v>14580</v>
      </c>
      <c r="E19" s="196">
        <f t="shared" si="0"/>
        <v>-20</v>
      </c>
      <c r="F19" s="92"/>
      <c r="G19" s="1"/>
      <c r="H19" s="1"/>
      <c r="I19" s="210"/>
      <c r="J19" s="92" t="s">
        <v>89</v>
      </c>
      <c r="K19" s="1">
        <v>4300</v>
      </c>
      <c r="L19" s="1">
        <v>4300</v>
      </c>
      <c r="M19" s="210">
        <f>L19-K19</f>
        <v>0</v>
      </c>
      <c r="N19" s="90"/>
      <c r="O19" s="1"/>
      <c r="P19" s="1"/>
      <c r="Q19" s="211"/>
    </row>
    <row r="20" spans="1:17" ht="16.5" customHeight="1">
      <c r="A20" s="226"/>
      <c r="B20" s="189" t="s">
        <v>90</v>
      </c>
      <c r="C20" s="1">
        <v>14600</v>
      </c>
      <c r="D20" s="1">
        <v>14590</v>
      </c>
      <c r="E20" s="196">
        <f t="shared" si="0"/>
        <v>-10</v>
      </c>
      <c r="F20" s="92"/>
      <c r="G20" s="1"/>
      <c r="H20" s="1"/>
      <c r="I20" s="210"/>
      <c r="J20" s="90"/>
      <c r="K20" s="90"/>
      <c r="L20" s="1"/>
      <c r="M20" s="210"/>
      <c r="N20" s="90"/>
      <c r="O20" s="1"/>
      <c r="P20" s="1"/>
      <c r="Q20" s="211"/>
    </row>
    <row r="21" spans="1:17" ht="16.5" customHeight="1">
      <c r="A21" s="226"/>
      <c r="B21" s="189" t="s">
        <v>91</v>
      </c>
      <c r="C21" s="1">
        <v>14600</v>
      </c>
      <c r="D21" s="1">
        <v>14620</v>
      </c>
      <c r="E21" s="196">
        <f t="shared" si="0"/>
        <v>20</v>
      </c>
      <c r="F21" s="92"/>
      <c r="G21" s="1"/>
      <c r="H21" s="1"/>
      <c r="I21" s="210"/>
      <c r="J21" s="90"/>
      <c r="K21" s="1" t="s">
        <v>92</v>
      </c>
      <c r="L21" s="1"/>
      <c r="M21" s="210"/>
      <c r="N21" s="90"/>
      <c r="O21" s="1"/>
      <c r="P21" s="1"/>
      <c r="Q21" s="211"/>
    </row>
    <row r="22" spans="1:17" ht="16.5" customHeight="1">
      <c r="A22" s="226"/>
      <c r="B22" s="189" t="s">
        <v>329</v>
      </c>
      <c r="C22" s="1">
        <v>14600</v>
      </c>
      <c r="D22" s="1">
        <v>14690</v>
      </c>
      <c r="E22" s="196">
        <f t="shared" si="0"/>
        <v>90</v>
      </c>
      <c r="F22" s="92"/>
      <c r="G22" s="1"/>
      <c r="H22" s="1"/>
      <c r="I22" s="210"/>
      <c r="J22" s="90"/>
      <c r="K22" s="1"/>
      <c r="L22" s="1"/>
      <c r="M22" s="210"/>
      <c r="N22" s="90"/>
      <c r="O22" s="1"/>
      <c r="P22" s="1"/>
      <c r="Q22" s="211"/>
    </row>
    <row r="23" spans="1:17" ht="16.5" customHeight="1">
      <c r="A23" s="226"/>
      <c r="B23" s="189" t="s">
        <v>330</v>
      </c>
      <c r="C23" s="1">
        <v>14600</v>
      </c>
      <c r="D23" s="1">
        <v>14710</v>
      </c>
      <c r="E23" s="196">
        <f t="shared" si="0"/>
        <v>110</v>
      </c>
      <c r="F23" s="92"/>
      <c r="G23" s="1"/>
      <c r="H23" s="1"/>
      <c r="I23" s="210"/>
      <c r="J23" s="90"/>
      <c r="K23" s="1"/>
      <c r="L23" s="1"/>
      <c r="M23" s="210"/>
      <c r="N23" s="90"/>
      <c r="O23" s="1"/>
      <c r="P23" s="1"/>
      <c r="Q23" s="211"/>
    </row>
    <row r="24" spans="1:17" ht="16.5" customHeight="1">
      <c r="A24" s="226"/>
      <c r="B24" s="189" t="s">
        <v>331</v>
      </c>
      <c r="C24" s="1">
        <v>14600</v>
      </c>
      <c r="D24" s="1">
        <v>14700</v>
      </c>
      <c r="E24" s="196">
        <f t="shared" si="0"/>
        <v>100</v>
      </c>
      <c r="F24" s="92"/>
      <c r="G24" s="1"/>
      <c r="H24" s="1"/>
      <c r="I24" s="210"/>
      <c r="J24" s="90"/>
      <c r="K24" s="1"/>
      <c r="L24" s="1"/>
      <c r="M24" s="210"/>
      <c r="N24" s="90"/>
      <c r="O24" s="1"/>
      <c r="P24" s="1"/>
      <c r="Q24" s="211"/>
    </row>
    <row r="25" spans="1:17" ht="16.5" customHeight="1">
      <c r="A25" s="226"/>
      <c r="B25" s="189" t="s">
        <v>332</v>
      </c>
      <c r="C25" s="1">
        <v>14600</v>
      </c>
      <c r="D25" s="1">
        <v>14690</v>
      </c>
      <c r="E25" s="196">
        <f t="shared" si="0"/>
        <v>90</v>
      </c>
      <c r="F25" s="92"/>
      <c r="G25" s="212"/>
      <c r="H25" s="28"/>
      <c r="I25" s="90"/>
      <c r="J25" s="90"/>
      <c r="K25" s="1"/>
      <c r="L25" s="28"/>
      <c r="M25" s="90"/>
      <c r="N25" s="90"/>
      <c r="O25" s="1"/>
      <c r="P25" s="28"/>
      <c r="Q25" s="47"/>
    </row>
    <row r="26" spans="1:17" ht="16.5" customHeight="1">
      <c r="A26" s="226"/>
      <c r="B26" s="189" t="s">
        <v>333</v>
      </c>
      <c r="C26" s="1">
        <v>14600</v>
      </c>
      <c r="D26" s="1">
        <v>14660</v>
      </c>
      <c r="E26" s="196">
        <f t="shared" si="0"/>
        <v>60</v>
      </c>
      <c r="F26" s="92"/>
      <c r="G26" s="1"/>
      <c r="H26" s="28"/>
      <c r="I26" s="90"/>
      <c r="J26" s="90"/>
      <c r="K26" s="1"/>
      <c r="L26" s="28"/>
      <c r="M26" s="90"/>
      <c r="N26" s="90"/>
      <c r="O26" s="1"/>
      <c r="P26" s="28"/>
      <c r="Q26" s="47"/>
    </row>
    <row r="27" spans="1:17" ht="16.5" customHeight="1">
      <c r="A27" s="226"/>
      <c r="B27" s="189" t="s">
        <v>334</v>
      </c>
      <c r="C27" s="1">
        <v>14600</v>
      </c>
      <c r="D27" s="1">
        <v>14670</v>
      </c>
      <c r="E27" s="196">
        <f t="shared" si="0"/>
        <v>70</v>
      </c>
      <c r="F27" s="92"/>
      <c r="G27" s="1"/>
      <c r="H27" s="28"/>
      <c r="I27" s="90"/>
      <c r="J27" s="90"/>
      <c r="K27" s="1"/>
      <c r="L27" s="28"/>
      <c r="M27" s="90"/>
      <c r="N27" s="90"/>
      <c r="O27" s="1"/>
      <c r="P27" s="28"/>
      <c r="Q27" s="47"/>
    </row>
    <row r="28" spans="1:17" ht="16.5" customHeight="1">
      <c r="A28" s="226"/>
      <c r="B28" s="189" t="s">
        <v>335</v>
      </c>
      <c r="C28" s="1">
        <v>14600</v>
      </c>
      <c r="D28" s="1">
        <v>14670</v>
      </c>
      <c r="E28" s="196">
        <f t="shared" si="0"/>
        <v>70</v>
      </c>
      <c r="F28" s="92"/>
      <c r="G28" s="1"/>
      <c r="H28" s="28"/>
      <c r="I28" s="210"/>
      <c r="J28" s="90"/>
      <c r="K28" s="1"/>
      <c r="L28" s="28"/>
      <c r="M28" s="210"/>
      <c r="N28" s="90"/>
      <c r="O28" s="1"/>
      <c r="P28" s="28"/>
      <c r="Q28" s="211"/>
    </row>
    <row r="29" spans="1:17" ht="16.5" customHeight="1">
      <c r="A29" s="226"/>
      <c r="B29" s="189" t="s">
        <v>336</v>
      </c>
      <c r="C29" s="1">
        <v>14600</v>
      </c>
      <c r="D29" s="1">
        <v>14650</v>
      </c>
      <c r="E29" s="196">
        <f t="shared" si="0"/>
        <v>50</v>
      </c>
      <c r="F29" s="92"/>
      <c r="G29" s="1"/>
      <c r="H29" s="28"/>
      <c r="I29" s="90"/>
      <c r="J29" s="90"/>
      <c r="K29" s="1"/>
      <c r="L29" s="28"/>
      <c r="M29" s="90"/>
      <c r="N29" s="90"/>
      <c r="O29" s="1"/>
      <c r="P29" s="28"/>
      <c r="Q29" s="47"/>
    </row>
    <row r="30" spans="1:17" ht="16.5" customHeight="1">
      <c r="A30" s="226"/>
      <c r="B30" s="235" t="s">
        <v>93</v>
      </c>
      <c r="C30" s="220" t="s">
        <v>94</v>
      </c>
      <c r="D30" s="220"/>
      <c r="E30" s="28"/>
      <c r="F30" s="220" t="s">
        <v>93</v>
      </c>
      <c r="G30" s="220" t="s">
        <v>94</v>
      </c>
      <c r="H30" s="220"/>
      <c r="I30" s="28">
        <v>62.4</v>
      </c>
      <c r="J30" s="220" t="s">
        <v>93</v>
      </c>
      <c r="K30" s="220" t="s">
        <v>94</v>
      </c>
      <c r="L30" s="220"/>
      <c r="M30" s="28"/>
      <c r="N30" s="220" t="s">
        <v>93</v>
      </c>
      <c r="O30" s="220" t="s">
        <v>94</v>
      </c>
      <c r="P30" s="220"/>
      <c r="Q30" s="31"/>
    </row>
    <row r="31" spans="1:17" ht="16.5" customHeight="1">
      <c r="A31" s="226"/>
      <c r="B31" s="235"/>
      <c r="C31" s="220" t="s">
        <v>95</v>
      </c>
      <c r="D31" s="220"/>
      <c r="E31" s="28"/>
      <c r="F31" s="220"/>
      <c r="G31" s="220" t="s">
        <v>95</v>
      </c>
      <c r="H31" s="220"/>
      <c r="I31" s="28">
        <v>110</v>
      </c>
      <c r="J31" s="220"/>
      <c r="K31" s="220" t="s">
        <v>95</v>
      </c>
      <c r="L31" s="220"/>
      <c r="M31" s="28"/>
      <c r="N31" s="220"/>
      <c r="O31" s="220" t="s">
        <v>95</v>
      </c>
      <c r="P31" s="220"/>
      <c r="Q31" s="31"/>
    </row>
    <row r="32" spans="1:17" ht="16.5" customHeight="1">
      <c r="A32" s="226"/>
      <c r="B32" s="236"/>
      <c r="C32" s="237" t="s">
        <v>96</v>
      </c>
      <c r="D32" s="237"/>
      <c r="E32" s="36"/>
      <c r="F32" s="237"/>
      <c r="G32" s="237" t="s">
        <v>96</v>
      </c>
      <c r="H32" s="237"/>
      <c r="I32" s="36">
        <v>-20</v>
      </c>
      <c r="J32" s="237"/>
      <c r="K32" s="237" t="s">
        <v>96</v>
      </c>
      <c r="L32" s="237"/>
      <c r="M32" s="36"/>
      <c r="N32" s="237"/>
      <c r="O32" s="237" t="s">
        <v>96</v>
      </c>
      <c r="P32" s="237"/>
      <c r="Q32" s="39"/>
    </row>
    <row r="33" spans="1:17" ht="14.25" customHeight="1">
      <c r="A33" s="226"/>
      <c r="B33" s="14" t="s">
        <v>430</v>
      </c>
      <c r="C33" s="16"/>
      <c r="D33" s="16"/>
      <c r="E33" s="40"/>
      <c r="F33" s="16"/>
      <c r="G33" s="16"/>
      <c r="H33" s="16"/>
      <c r="I33" s="129"/>
      <c r="J33" s="16"/>
      <c r="K33" s="16"/>
      <c r="L33" s="16"/>
      <c r="M33" s="129"/>
      <c r="N33" s="16"/>
      <c r="O33" s="16"/>
      <c r="P33" s="16"/>
      <c r="Q33" s="129"/>
    </row>
    <row r="34" spans="1:2" ht="14.25" customHeight="1">
      <c r="A34" s="226"/>
      <c r="B34" s="13" t="s">
        <v>97</v>
      </c>
    </row>
    <row r="35" ht="12">
      <c r="B35" s="13" t="s">
        <v>427</v>
      </c>
    </row>
  </sheetData>
  <sheetProtection/>
  <mergeCells count="46">
    <mergeCell ref="J30:J32"/>
    <mergeCell ref="K30:L30"/>
    <mergeCell ref="N30:N32"/>
    <mergeCell ref="O30:P30"/>
    <mergeCell ref="K31:L31"/>
    <mergeCell ref="O31:P31"/>
    <mergeCell ref="K32:L32"/>
    <mergeCell ref="O32:P32"/>
    <mergeCell ref="B30:B32"/>
    <mergeCell ref="C30:D30"/>
    <mergeCell ref="F30:F32"/>
    <mergeCell ref="G30:H30"/>
    <mergeCell ref="C31:D31"/>
    <mergeCell ref="G31:H31"/>
    <mergeCell ref="C32:D32"/>
    <mergeCell ref="G32:H32"/>
    <mergeCell ref="J12:J13"/>
    <mergeCell ref="K12:M13"/>
    <mergeCell ref="N12:N13"/>
    <mergeCell ref="O12:Q13"/>
    <mergeCell ref="B12:B13"/>
    <mergeCell ref="C12:E13"/>
    <mergeCell ref="F12:F13"/>
    <mergeCell ref="G12:I13"/>
    <mergeCell ref="K11:M11"/>
    <mergeCell ref="O11:Q11"/>
    <mergeCell ref="C10:E10"/>
    <mergeCell ref="G10:I10"/>
    <mergeCell ref="K10:M10"/>
    <mergeCell ref="O10:Q10"/>
    <mergeCell ref="B8:C8"/>
    <mergeCell ref="D8:H8"/>
    <mergeCell ref="A1:A34"/>
    <mergeCell ref="G1:K1"/>
    <mergeCell ref="B3:C3"/>
    <mergeCell ref="D3:H3"/>
    <mergeCell ref="B4:C4"/>
    <mergeCell ref="D4:H4"/>
    <mergeCell ref="C11:E11"/>
    <mergeCell ref="G11:I11"/>
    <mergeCell ref="B5:C5"/>
    <mergeCell ref="D5:H5"/>
    <mergeCell ref="B6:C6"/>
    <mergeCell ref="D6:H6"/>
    <mergeCell ref="B7:C7"/>
    <mergeCell ref="D7:H7"/>
  </mergeCells>
  <printOptions/>
  <pageMargins left="0.25" right="0.35" top="0.5905511811023623" bottom="0.42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view="pageBreakPreview" zoomScale="85" zoomScaleSheetLayoutView="85" zoomScalePageLayoutView="0" workbookViewId="0" topLeftCell="A1">
      <selection activeCell="J42" sqref="J42"/>
    </sheetView>
  </sheetViews>
  <sheetFormatPr defaultColWidth="8.8515625" defaultRowHeight="12"/>
  <cols>
    <col min="1" max="1" width="9.140625" style="13" customWidth="1"/>
    <col min="2" max="2" width="9.7109375" style="13" customWidth="1"/>
    <col min="3" max="14" width="8.28125" style="13" customWidth="1"/>
    <col min="15" max="15" width="35.57421875" style="13" customWidth="1"/>
    <col min="16" max="19" width="8.8515625" style="13" customWidth="1"/>
    <col min="20" max="20" width="16.57421875" style="13" customWidth="1"/>
    <col min="21" max="16384" width="8.8515625" style="13" customWidth="1"/>
  </cols>
  <sheetData>
    <row r="1" spans="1:11" ht="18" customHeight="1" thickBot="1">
      <c r="A1" s="226"/>
      <c r="G1" s="215" t="s">
        <v>64</v>
      </c>
      <c r="H1" s="215"/>
      <c r="I1" s="215"/>
      <c r="J1" s="215"/>
      <c r="K1" s="215"/>
    </row>
    <row r="2" ht="6.75" customHeight="1" thickTop="1">
      <c r="A2" s="226"/>
    </row>
    <row r="3" spans="1:15" ht="16.5" customHeight="1">
      <c r="A3" s="226"/>
      <c r="B3" s="17" t="s">
        <v>98</v>
      </c>
      <c r="C3" s="216" t="s">
        <v>65</v>
      </c>
      <c r="D3" s="216"/>
      <c r="E3" s="216"/>
      <c r="F3" s="216"/>
      <c r="G3" s="216"/>
      <c r="H3" s="216"/>
      <c r="I3" s="14"/>
      <c r="J3" s="17" t="s">
        <v>99</v>
      </c>
      <c r="K3" s="216" t="s">
        <v>100</v>
      </c>
      <c r="L3" s="216"/>
      <c r="M3" s="14"/>
      <c r="N3" s="17" t="s">
        <v>17</v>
      </c>
      <c r="O3" s="207" t="s">
        <v>101</v>
      </c>
    </row>
    <row r="4" spans="1:15" ht="16.5" customHeight="1">
      <c r="A4" s="226"/>
      <c r="B4" s="12" t="s">
        <v>429</v>
      </c>
      <c r="C4" s="217" t="s">
        <v>13</v>
      </c>
      <c r="D4" s="217"/>
      <c r="E4" s="217"/>
      <c r="F4" s="217"/>
      <c r="G4" s="217"/>
      <c r="H4" s="217"/>
      <c r="I4" s="14"/>
      <c r="J4" s="12" t="s">
        <v>102</v>
      </c>
      <c r="K4" s="217" t="s">
        <v>103</v>
      </c>
      <c r="L4" s="217"/>
      <c r="M4" s="14"/>
      <c r="N4" s="12" t="s">
        <v>71</v>
      </c>
      <c r="O4" s="208" t="s">
        <v>72</v>
      </c>
    </row>
    <row r="5" ht="10.5" customHeight="1">
      <c r="A5" s="226"/>
    </row>
    <row r="6" spans="1:15" ht="16.5" customHeight="1">
      <c r="A6" s="226"/>
      <c r="B6" s="108" t="s">
        <v>73</v>
      </c>
      <c r="C6" s="218" t="s">
        <v>74</v>
      </c>
      <c r="D6" s="218"/>
      <c r="E6" s="218"/>
      <c r="F6" s="21" t="s">
        <v>73</v>
      </c>
      <c r="G6" s="218" t="s">
        <v>75</v>
      </c>
      <c r="H6" s="218"/>
      <c r="I6" s="218"/>
      <c r="J6" s="21" t="s">
        <v>73</v>
      </c>
      <c r="K6" s="218"/>
      <c r="L6" s="218"/>
      <c r="M6" s="221"/>
      <c r="N6" s="200" t="s">
        <v>104</v>
      </c>
      <c r="O6" s="184"/>
    </row>
    <row r="7" spans="1:15" ht="16.5" customHeight="1">
      <c r="A7" s="226"/>
      <c r="B7" s="43" t="s">
        <v>76</v>
      </c>
      <c r="C7" s="220" t="s">
        <v>77</v>
      </c>
      <c r="D7" s="220"/>
      <c r="E7" s="220"/>
      <c r="F7" s="24" t="s">
        <v>76</v>
      </c>
      <c r="G7" s="220" t="s">
        <v>77</v>
      </c>
      <c r="H7" s="220"/>
      <c r="I7" s="220"/>
      <c r="J7" s="24" t="s">
        <v>76</v>
      </c>
      <c r="K7" s="220"/>
      <c r="L7" s="220"/>
      <c r="M7" s="222"/>
      <c r="N7" s="113"/>
      <c r="O7" s="114"/>
    </row>
    <row r="8" spans="1:15" ht="16.5" customHeight="1">
      <c r="A8" s="226"/>
      <c r="B8" s="239" t="s">
        <v>78</v>
      </c>
      <c r="C8" s="220">
        <v>-100</v>
      </c>
      <c r="D8" s="220"/>
      <c r="E8" s="220"/>
      <c r="F8" s="238" t="s">
        <v>78</v>
      </c>
      <c r="G8" s="220">
        <v>-100</v>
      </c>
      <c r="H8" s="220"/>
      <c r="I8" s="220"/>
      <c r="J8" s="238" t="s">
        <v>78</v>
      </c>
      <c r="K8" s="220"/>
      <c r="L8" s="220"/>
      <c r="M8" s="222"/>
      <c r="N8" s="209"/>
      <c r="O8" s="114"/>
    </row>
    <row r="9" spans="1:15" ht="9" customHeight="1">
      <c r="A9" s="226"/>
      <c r="B9" s="239"/>
      <c r="C9" s="220"/>
      <c r="D9" s="220"/>
      <c r="E9" s="220"/>
      <c r="F9" s="238"/>
      <c r="G9" s="220"/>
      <c r="H9" s="220"/>
      <c r="I9" s="220"/>
      <c r="J9" s="238"/>
      <c r="K9" s="220"/>
      <c r="L9" s="220"/>
      <c r="M9" s="222"/>
      <c r="N9" s="113"/>
      <c r="O9" s="114"/>
    </row>
    <row r="10" spans="1:15" ht="16.5" customHeight="1">
      <c r="A10" s="226"/>
      <c r="B10" s="43" t="s">
        <v>79</v>
      </c>
      <c r="C10" s="24" t="s">
        <v>80</v>
      </c>
      <c r="D10" s="24" t="s">
        <v>81</v>
      </c>
      <c r="E10" s="24" t="s">
        <v>82</v>
      </c>
      <c r="F10" s="24" t="s">
        <v>79</v>
      </c>
      <c r="G10" s="24" t="s">
        <v>80</v>
      </c>
      <c r="H10" s="24" t="s">
        <v>81</v>
      </c>
      <c r="I10" s="24" t="s">
        <v>82</v>
      </c>
      <c r="J10" s="24" t="s">
        <v>79</v>
      </c>
      <c r="K10" s="24" t="s">
        <v>80</v>
      </c>
      <c r="L10" s="24" t="s">
        <v>81</v>
      </c>
      <c r="M10" s="26" t="s">
        <v>82</v>
      </c>
      <c r="N10" s="159"/>
      <c r="O10" s="114"/>
    </row>
    <row r="11" spans="1:15" ht="16.5" customHeight="1">
      <c r="A11" s="226"/>
      <c r="B11" s="189" t="s">
        <v>83</v>
      </c>
      <c r="C11" s="1">
        <v>14600</v>
      </c>
      <c r="D11" s="1">
        <v>14640</v>
      </c>
      <c r="E11" s="196">
        <f>D11-C11</f>
        <v>40</v>
      </c>
      <c r="F11" s="92" t="s">
        <v>105</v>
      </c>
      <c r="G11" s="1">
        <v>4600</v>
      </c>
      <c r="H11" s="1">
        <v>4660</v>
      </c>
      <c r="I11" s="213">
        <f>H11-G11</f>
        <v>60</v>
      </c>
      <c r="J11" s="90"/>
      <c r="K11" s="1"/>
      <c r="L11" s="1"/>
      <c r="M11" s="211"/>
      <c r="N11" s="113"/>
      <c r="O11" s="114"/>
    </row>
    <row r="12" spans="1:15" ht="16.5" customHeight="1">
      <c r="A12" s="226"/>
      <c r="B12" s="189" t="s">
        <v>85</v>
      </c>
      <c r="C12" s="1">
        <v>14600</v>
      </c>
      <c r="D12" s="1">
        <v>14660</v>
      </c>
      <c r="E12" s="196">
        <f aca="true" t="shared" si="0" ref="E12:E20">D12-C12</f>
        <v>60</v>
      </c>
      <c r="F12" s="92" t="s">
        <v>106</v>
      </c>
      <c r="G12" s="1">
        <v>4500</v>
      </c>
      <c r="H12" s="1">
        <v>4510</v>
      </c>
      <c r="I12" s="213">
        <f aca="true" t="shared" si="1" ref="I12:I20">H12-G12</f>
        <v>10</v>
      </c>
      <c r="J12" s="90"/>
      <c r="K12" s="1"/>
      <c r="L12" s="1"/>
      <c r="M12" s="211"/>
      <c r="N12" s="113"/>
      <c r="O12" s="114"/>
    </row>
    <row r="13" spans="1:15" ht="16.5" customHeight="1">
      <c r="A13" s="226"/>
      <c r="B13" s="189" t="s">
        <v>87</v>
      </c>
      <c r="C13" s="1">
        <v>14600</v>
      </c>
      <c r="D13" s="1">
        <v>14690</v>
      </c>
      <c r="E13" s="196">
        <f t="shared" si="0"/>
        <v>90</v>
      </c>
      <c r="F13" s="92" t="s">
        <v>107</v>
      </c>
      <c r="G13" s="1">
        <v>4500</v>
      </c>
      <c r="H13" s="1">
        <v>4520</v>
      </c>
      <c r="I13" s="213">
        <f t="shared" si="1"/>
        <v>20</v>
      </c>
      <c r="J13" s="90"/>
      <c r="K13" s="1"/>
      <c r="L13" s="1"/>
      <c r="M13" s="211"/>
      <c r="N13" s="113"/>
      <c r="O13" s="114"/>
    </row>
    <row r="14" spans="1:15" ht="16.5" customHeight="1">
      <c r="A14" s="226"/>
      <c r="B14" s="189" t="s">
        <v>88</v>
      </c>
      <c r="C14" s="1">
        <v>14600</v>
      </c>
      <c r="D14" s="1">
        <v>14650</v>
      </c>
      <c r="E14" s="196">
        <f t="shared" si="0"/>
        <v>50</v>
      </c>
      <c r="F14" s="92" t="s">
        <v>108</v>
      </c>
      <c r="G14" s="1">
        <v>4300</v>
      </c>
      <c r="H14" s="1">
        <v>4290</v>
      </c>
      <c r="I14" s="213">
        <f t="shared" si="1"/>
        <v>-10</v>
      </c>
      <c r="J14" s="90"/>
      <c r="K14" s="1"/>
      <c r="L14" s="1"/>
      <c r="M14" s="211"/>
      <c r="N14" s="113"/>
      <c r="O14" s="114"/>
    </row>
    <row r="15" spans="1:15" ht="16.5" customHeight="1">
      <c r="A15" s="226"/>
      <c r="B15" s="189" t="s">
        <v>89</v>
      </c>
      <c r="C15" s="1">
        <v>14600</v>
      </c>
      <c r="D15" s="1">
        <v>14580</v>
      </c>
      <c r="E15" s="196">
        <f t="shared" si="0"/>
        <v>-20</v>
      </c>
      <c r="F15" s="92" t="s">
        <v>109</v>
      </c>
      <c r="G15" s="1">
        <v>4300</v>
      </c>
      <c r="H15" s="1">
        <v>4300</v>
      </c>
      <c r="I15" s="213">
        <f t="shared" si="1"/>
        <v>0</v>
      </c>
      <c r="J15" s="90"/>
      <c r="K15" s="1"/>
      <c r="L15" s="1"/>
      <c r="M15" s="211"/>
      <c r="N15" s="113"/>
      <c r="O15" s="114"/>
    </row>
    <row r="16" spans="1:15" ht="16.5" customHeight="1">
      <c r="A16" s="226"/>
      <c r="B16" s="189" t="s">
        <v>90</v>
      </c>
      <c r="C16" s="1">
        <v>14600</v>
      </c>
      <c r="D16" s="1">
        <v>14590</v>
      </c>
      <c r="E16" s="196">
        <f t="shared" si="0"/>
        <v>-10</v>
      </c>
      <c r="F16" s="92" t="s">
        <v>110</v>
      </c>
      <c r="G16" s="1">
        <v>4300</v>
      </c>
      <c r="H16" s="1">
        <v>4310</v>
      </c>
      <c r="I16" s="213">
        <f t="shared" si="1"/>
        <v>10</v>
      </c>
      <c r="J16" s="90"/>
      <c r="K16" s="1"/>
      <c r="L16" s="1"/>
      <c r="M16" s="211"/>
      <c r="N16" s="113"/>
      <c r="O16" s="114"/>
    </row>
    <row r="17" spans="1:15" ht="16.5" customHeight="1">
      <c r="A17" s="226"/>
      <c r="B17" s="189" t="s">
        <v>91</v>
      </c>
      <c r="C17" s="1">
        <v>14600</v>
      </c>
      <c r="D17" s="1">
        <v>14620</v>
      </c>
      <c r="E17" s="196">
        <f t="shared" si="0"/>
        <v>20</v>
      </c>
      <c r="F17" s="92" t="s">
        <v>111</v>
      </c>
      <c r="G17" s="1">
        <v>2100</v>
      </c>
      <c r="H17" s="1">
        <v>2120</v>
      </c>
      <c r="I17" s="213">
        <f t="shared" si="1"/>
        <v>20</v>
      </c>
      <c r="J17" s="90"/>
      <c r="K17" s="1"/>
      <c r="L17" s="1"/>
      <c r="M17" s="211"/>
      <c r="N17" s="113"/>
      <c r="O17" s="114"/>
    </row>
    <row r="18" spans="1:15" ht="16.5" customHeight="1">
      <c r="A18" s="226"/>
      <c r="B18" s="189" t="s">
        <v>112</v>
      </c>
      <c r="C18" s="1">
        <v>14600</v>
      </c>
      <c r="D18" s="1">
        <v>14690</v>
      </c>
      <c r="E18" s="196">
        <f t="shared" si="0"/>
        <v>90</v>
      </c>
      <c r="F18" s="92" t="s">
        <v>113</v>
      </c>
      <c r="G18" s="1">
        <v>2500</v>
      </c>
      <c r="H18" s="1">
        <v>2480</v>
      </c>
      <c r="I18" s="213">
        <f t="shared" si="1"/>
        <v>-20</v>
      </c>
      <c r="J18" s="90"/>
      <c r="K18" s="1"/>
      <c r="L18" s="1"/>
      <c r="M18" s="211"/>
      <c r="N18" s="113"/>
      <c r="O18" s="114"/>
    </row>
    <row r="19" spans="1:15" ht="16.5" customHeight="1">
      <c r="A19" s="226"/>
      <c r="B19" s="189" t="s">
        <v>114</v>
      </c>
      <c r="C19" s="1">
        <v>14600</v>
      </c>
      <c r="D19" s="1">
        <v>14710</v>
      </c>
      <c r="E19" s="196">
        <f t="shared" si="0"/>
        <v>110</v>
      </c>
      <c r="F19" s="92" t="s">
        <v>115</v>
      </c>
      <c r="G19" s="1">
        <v>2600</v>
      </c>
      <c r="H19" s="1">
        <v>2590</v>
      </c>
      <c r="I19" s="213">
        <f t="shared" si="1"/>
        <v>-10</v>
      </c>
      <c r="J19" s="90"/>
      <c r="K19" s="1"/>
      <c r="L19" s="1"/>
      <c r="M19" s="211"/>
      <c r="N19" s="113"/>
      <c r="O19" s="114"/>
    </row>
    <row r="20" spans="1:15" ht="16.5" customHeight="1">
      <c r="A20" s="226"/>
      <c r="B20" s="189" t="s">
        <v>116</v>
      </c>
      <c r="C20" s="1">
        <v>14600</v>
      </c>
      <c r="D20" s="1">
        <v>14700</v>
      </c>
      <c r="E20" s="196">
        <f t="shared" si="0"/>
        <v>100</v>
      </c>
      <c r="F20" s="92" t="s">
        <v>117</v>
      </c>
      <c r="G20" s="1">
        <v>2600</v>
      </c>
      <c r="H20" s="1">
        <v>2610</v>
      </c>
      <c r="I20" s="213">
        <f t="shared" si="1"/>
        <v>10</v>
      </c>
      <c r="J20" s="90"/>
      <c r="K20" s="1"/>
      <c r="L20" s="1"/>
      <c r="M20" s="211"/>
      <c r="N20" s="113"/>
      <c r="O20" s="114"/>
    </row>
    <row r="21" spans="1:15" ht="16.5" customHeight="1">
      <c r="A21" s="226"/>
      <c r="B21" s="189"/>
      <c r="C21" s="1"/>
      <c r="D21" s="2"/>
      <c r="E21" s="196"/>
      <c r="F21" s="92"/>
      <c r="G21" s="1"/>
      <c r="H21" s="28"/>
      <c r="I21" s="90"/>
      <c r="J21" s="90"/>
      <c r="K21" s="1"/>
      <c r="L21" s="28"/>
      <c r="M21" s="47"/>
      <c r="N21" s="113"/>
      <c r="O21" s="114"/>
    </row>
    <row r="22" spans="1:15" ht="16.5" customHeight="1">
      <c r="A22" s="226"/>
      <c r="B22" s="189"/>
      <c r="C22" s="1"/>
      <c r="D22" s="2"/>
      <c r="E22" s="196"/>
      <c r="F22" s="92"/>
      <c r="G22" s="1"/>
      <c r="H22" s="28"/>
      <c r="I22" s="210"/>
      <c r="J22" s="90"/>
      <c r="K22" s="1"/>
      <c r="L22" s="28"/>
      <c r="M22" s="211"/>
      <c r="N22" s="113"/>
      <c r="O22" s="114"/>
    </row>
    <row r="23" spans="1:15" ht="16.5" customHeight="1">
      <c r="A23" s="226"/>
      <c r="B23" s="189"/>
      <c r="C23" s="1"/>
      <c r="D23" s="2"/>
      <c r="E23" s="196"/>
      <c r="F23" s="92"/>
      <c r="G23" s="1"/>
      <c r="H23" s="28"/>
      <c r="I23" s="90"/>
      <c r="J23" s="90"/>
      <c r="K23" s="1"/>
      <c r="L23" s="28"/>
      <c r="M23" s="47"/>
      <c r="N23" s="113"/>
      <c r="O23" s="114"/>
    </row>
    <row r="24" spans="1:15" ht="16.5" customHeight="1">
      <c r="A24" s="226"/>
      <c r="B24" s="189"/>
      <c r="C24" s="1"/>
      <c r="D24" s="2"/>
      <c r="E24" s="196"/>
      <c r="F24" s="92"/>
      <c r="G24" s="1"/>
      <c r="H24" s="28"/>
      <c r="I24" s="90"/>
      <c r="J24" s="90"/>
      <c r="K24" s="1"/>
      <c r="L24" s="28"/>
      <c r="M24" s="47"/>
      <c r="N24" s="113"/>
      <c r="O24" s="114"/>
    </row>
    <row r="25" spans="1:15" ht="16.5" customHeight="1">
      <c r="A25" s="226"/>
      <c r="B25" s="189"/>
      <c r="C25" s="1"/>
      <c r="D25" s="2"/>
      <c r="E25" s="196"/>
      <c r="F25" s="92"/>
      <c r="G25" s="1"/>
      <c r="H25" s="28"/>
      <c r="I25" s="90"/>
      <c r="J25" s="90"/>
      <c r="K25" s="1"/>
      <c r="L25" s="28"/>
      <c r="M25" s="47"/>
      <c r="N25" s="113"/>
      <c r="O25" s="114"/>
    </row>
    <row r="26" spans="1:15" ht="16.5" customHeight="1">
      <c r="A26" s="226"/>
      <c r="B26" s="189"/>
      <c r="C26" s="1"/>
      <c r="D26" s="2"/>
      <c r="E26" s="196"/>
      <c r="F26" s="92"/>
      <c r="G26" s="1"/>
      <c r="H26" s="28"/>
      <c r="I26" s="90"/>
      <c r="J26" s="90"/>
      <c r="K26" s="1"/>
      <c r="L26" s="28"/>
      <c r="M26" s="47"/>
      <c r="N26" s="113"/>
      <c r="O26" s="114"/>
    </row>
    <row r="27" spans="1:15" ht="16.5" customHeight="1">
      <c r="A27" s="226"/>
      <c r="B27" s="189"/>
      <c r="C27" s="1"/>
      <c r="D27" s="2"/>
      <c r="E27" s="196"/>
      <c r="F27" s="92"/>
      <c r="G27" s="1"/>
      <c r="H27" s="28"/>
      <c r="I27" s="90"/>
      <c r="J27" s="90"/>
      <c r="K27" s="1"/>
      <c r="L27" s="28"/>
      <c r="M27" s="47"/>
      <c r="N27" s="113"/>
      <c r="O27" s="114"/>
    </row>
    <row r="28" spans="1:15" ht="16.5" customHeight="1">
      <c r="A28" s="226"/>
      <c r="B28" s="189"/>
      <c r="C28" s="1"/>
      <c r="D28" s="2"/>
      <c r="E28" s="196"/>
      <c r="F28" s="92"/>
      <c r="G28" s="1"/>
      <c r="H28" s="28"/>
      <c r="I28" s="90"/>
      <c r="J28" s="90"/>
      <c r="K28" s="1"/>
      <c r="L28" s="28"/>
      <c r="M28" s="47"/>
      <c r="N28" s="113"/>
      <c r="O28" s="114"/>
    </row>
    <row r="29" spans="1:15" ht="16.5" customHeight="1">
      <c r="A29" s="226"/>
      <c r="B29" s="189"/>
      <c r="C29" s="1"/>
      <c r="D29" s="2"/>
      <c r="E29" s="196"/>
      <c r="F29" s="92"/>
      <c r="G29" s="1"/>
      <c r="H29" s="28"/>
      <c r="I29" s="90"/>
      <c r="J29" s="90"/>
      <c r="K29" s="1"/>
      <c r="L29" s="28"/>
      <c r="M29" s="47"/>
      <c r="N29" s="113"/>
      <c r="O29" s="114"/>
    </row>
    <row r="30" spans="1:15" ht="16.5" customHeight="1">
      <c r="A30" s="226"/>
      <c r="B30" s="235" t="s">
        <v>93</v>
      </c>
      <c r="C30" s="220" t="s">
        <v>94</v>
      </c>
      <c r="D30" s="220"/>
      <c r="E30" s="28">
        <v>53</v>
      </c>
      <c r="F30" s="220" t="s">
        <v>93</v>
      </c>
      <c r="G30" s="220" t="s">
        <v>94</v>
      </c>
      <c r="H30" s="220"/>
      <c r="I30" s="28">
        <v>9</v>
      </c>
      <c r="J30" s="220" t="s">
        <v>93</v>
      </c>
      <c r="K30" s="220" t="s">
        <v>94</v>
      </c>
      <c r="L30" s="220"/>
      <c r="M30" s="31"/>
      <c r="N30" s="113"/>
      <c r="O30" s="114"/>
    </row>
    <row r="31" spans="1:15" ht="16.5" customHeight="1">
      <c r="A31" s="226"/>
      <c r="B31" s="235"/>
      <c r="C31" s="220" t="s">
        <v>95</v>
      </c>
      <c r="D31" s="220"/>
      <c r="E31" s="28">
        <v>110</v>
      </c>
      <c r="F31" s="220"/>
      <c r="G31" s="220" t="s">
        <v>95</v>
      </c>
      <c r="H31" s="220"/>
      <c r="I31" s="28">
        <v>60</v>
      </c>
      <c r="J31" s="220"/>
      <c r="K31" s="220" t="s">
        <v>95</v>
      </c>
      <c r="L31" s="220"/>
      <c r="M31" s="31"/>
      <c r="N31" s="113"/>
      <c r="O31" s="114"/>
    </row>
    <row r="32" spans="1:15" ht="16.5" customHeight="1">
      <c r="A32" s="226"/>
      <c r="B32" s="236"/>
      <c r="C32" s="237" t="s">
        <v>96</v>
      </c>
      <c r="D32" s="237"/>
      <c r="E32" s="36">
        <v>-20</v>
      </c>
      <c r="F32" s="237"/>
      <c r="G32" s="237" t="s">
        <v>96</v>
      </c>
      <c r="H32" s="237"/>
      <c r="I32" s="36">
        <v>-20</v>
      </c>
      <c r="J32" s="237"/>
      <c r="K32" s="237" t="s">
        <v>96</v>
      </c>
      <c r="L32" s="237"/>
      <c r="M32" s="39"/>
      <c r="N32" s="116"/>
      <c r="O32" s="118"/>
    </row>
    <row r="33" spans="1:15" ht="14.25" customHeight="1">
      <c r="A33" s="226"/>
      <c r="B33" s="14" t="s">
        <v>430</v>
      </c>
      <c r="C33" s="16"/>
      <c r="D33" s="16"/>
      <c r="E33" s="40"/>
      <c r="F33" s="16"/>
      <c r="G33" s="16"/>
      <c r="H33" s="16"/>
      <c r="I33" s="129"/>
      <c r="J33" s="16"/>
      <c r="K33" s="16"/>
      <c r="L33" s="16"/>
      <c r="M33" s="129"/>
      <c r="N33" s="14"/>
      <c r="O33" s="14"/>
    </row>
    <row r="34" spans="1:15" ht="14.25" customHeight="1">
      <c r="A34" s="226"/>
      <c r="B34" s="13" t="s">
        <v>97</v>
      </c>
      <c r="C34" s="16"/>
      <c r="D34" s="16"/>
      <c r="E34" s="40"/>
      <c r="F34" s="16"/>
      <c r="G34" s="16"/>
      <c r="H34" s="16"/>
      <c r="I34" s="129"/>
      <c r="J34" s="16"/>
      <c r="K34" s="16"/>
      <c r="L34" s="16"/>
      <c r="M34" s="129"/>
      <c r="N34" s="14"/>
      <c r="O34" s="14"/>
    </row>
    <row r="35" ht="12">
      <c r="B35" s="13" t="s">
        <v>427</v>
      </c>
    </row>
  </sheetData>
  <sheetProtection/>
  <mergeCells count="30">
    <mergeCell ref="K32:L32"/>
    <mergeCell ref="K7:M7"/>
    <mergeCell ref="B8:B9"/>
    <mergeCell ref="C8:E9"/>
    <mergeCell ref="F8:F9"/>
    <mergeCell ref="G8:I9"/>
    <mergeCell ref="J30:J32"/>
    <mergeCell ref="K30:L30"/>
    <mergeCell ref="C31:D31"/>
    <mergeCell ref="G31:H31"/>
    <mergeCell ref="K31:L31"/>
    <mergeCell ref="C6:E6"/>
    <mergeCell ref="G6:I6"/>
    <mergeCell ref="B30:B32"/>
    <mergeCell ref="C30:D30"/>
    <mergeCell ref="F30:F32"/>
    <mergeCell ref="G30:H30"/>
    <mergeCell ref="G7:I7"/>
    <mergeCell ref="C32:D32"/>
    <mergeCell ref="G32:H32"/>
    <mergeCell ref="K6:M6"/>
    <mergeCell ref="C7:E7"/>
    <mergeCell ref="J8:J9"/>
    <mergeCell ref="K8:M9"/>
    <mergeCell ref="A1:A34"/>
    <mergeCell ref="G1:K1"/>
    <mergeCell ref="C3:H3"/>
    <mergeCell ref="K3:L3"/>
    <mergeCell ref="C4:H4"/>
    <mergeCell ref="K4:L4"/>
  </mergeCells>
  <printOptions/>
  <pageMargins left="0.35" right="0.46" top="0.5905511811023623" bottom="0.43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PageLayoutView="0" workbookViewId="0" topLeftCell="A1">
      <selection activeCell="C28" sqref="C28"/>
    </sheetView>
  </sheetViews>
  <sheetFormatPr defaultColWidth="8.8515625" defaultRowHeight="12"/>
  <cols>
    <col min="1" max="1" width="9.140625" style="13" customWidth="1"/>
    <col min="2" max="2" width="10.7109375" style="13" customWidth="1"/>
    <col min="3" max="3" width="12.7109375" style="13" customWidth="1"/>
    <col min="4" max="4" width="9.140625" style="13" customWidth="1"/>
    <col min="5" max="14" width="10.140625" style="13" customWidth="1"/>
    <col min="15" max="15" width="9.7109375" style="13" customWidth="1"/>
    <col min="16" max="16" width="11.28125" style="13" customWidth="1"/>
    <col min="17" max="16384" width="8.8515625" style="13" customWidth="1"/>
  </cols>
  <sheetData>
    <row r="1" spans="1:12" ht="24.75" customHeight="1" thickBot="1">
      <c r="A1" s="226"/>
      <c r="F1" s="215" t="s">
        <v>134</v>
      </c>
      <c r="G1" s="215"/>
      <c r="H1" s="215"/>
      <c r="I1" s="215"/>
      <c r="J1" s="215"/>
      <c r="K1" s="84" t="s">
        <v>135</v>
      </c>
      <c r="L1" s="84"/>
    </row>
    <row r="2" ht="7.5" customHeight="1" thickTop="1">
      <c r="A2" s="226"/>
    </row>
    <row r="3" spans="1:15" ht="16.5" customHeight="1">
      <c r="A3" s="226"/>
      <c r="B3" s="17" t="s">
        <v>98</v>
      </c>
      <c r="C3" s="216" t="s">
        <v>65</v>
      </c>
      <c r="D3" s="216"/>
      <c r="E3" s="216"/>
      <c r="F3" s="216"/>
      <c r="G3" s="216"/>
      <c r="I3" s="17" t="s">
        <v>99</v>
      </c>
      <c r="J3" s="216" t="s">
        <v>343</v>
      </c>
      <c r="K3" s="216"/>
      <c r="L3" s="18"/>
      <c r="M3" s="17" t="s">
        <v>17</v>
      </c>
      <c r="N3" s="216" t="s">
        <v>136</v>
      </c>
      <c r="O3" s="216"/>
    </row>
    <row r="4" spans="1:15" ht="16.5" customHeight="1">
      <c r="A4" s="226"/>
      <c r="B4" s="12" t="s">
        <v>429</v>
      </c>
      <c r="C4" s="217" t="s">
        <v>13</v>
      </c>
      <c r="D4" s="217"/>
      <c r="E4" s="217"/>
      <c r="F4" s="217"/>
      <c r="G4" s="217"/>
      <c r="I4" s="12" t="s">
        <v>102</v>
      </c>
      <c r="J4" s="217" t="s">
        <v>137</v>
      </c>
      <c r="K4" s="217"/>
      <c r="L4" s="18"/>
      <c r="M4" s="12" t="s">
        <v>71</v>
      </c>
      <c r="N4" s="217" t="s">
        <v>138</v>
      </c>
      <c r="O4" s="217"/>
    </row>
    <row r="5" ht="9" customHeight="1">
      <c r="A5" s="226"/>
    </row>
    <row r="6" spans="1:15" ht="24" customHeight="1">
      <c r="A6" s="226"/>
      <c r="B6" s="19" t="s">
        <v>73</v>
      </c>
      <c r="C6" s="20" t="s">
        <v>139</v>
      </c>
      <c r="D6" s="20" t="s">
        <v>5</v>
      </c>
      <c r="E6" s="20" t="s">
        <v>78</v>
      </c>
      <c r="F6" s="20" t="s">
        <v>80</v>
      </c>
      <c r="G6" s="20" t="s">
        <v>81</v>
      </c>
      <c r="H6" s="140" t="s">
        <v>82</v>
      </c>
      <c r="I6" s="200" t="s">
        <v>66</v>
      </c>
      <c r="J6" s="201"/>
      <c r="K6" s="201"/>
      <c r="L6" s="201"/>
      <c r="M6" s="88"/>
      <c r="N6" s="88"/>
      <c r="O6" s="111"/>
    </row>
    <row r="7" spans="1:15" ht="16.5" customHeight="1">
      <c r="A7" s="226"/>
      <c r="B7" s="43" t="s">
        <v>140</v>
      </c>
      <c r="C7" s="90" t="s">
        <v>141</v>
      </c>
      <c r="D7" s="24" t="s">
        <v>344</v>
      </c>
      <c r="E7" s="24" t="s">
        <v>345</v>
      </c>
      <c r="F7" s="202">
        <v>2000</v>
      </c>
      <c r="G7" s="202">
        <v>2000</v>
      </c>
      <c r="H7" s="203">
        <f>G7-F7</f>
        <v>0</v>
      </c>
      <c r="I7" s="159"/>
      <c r="J7" s="16"/>
      <c r="K7" s="16"/>
      <c r="L7" s="14"/>
      <c r="M7" s="14"/>
      <c r="N7" s="14"/>
      <c r="O7" s="114"/>
    </row>
    <row r="8" spans="1:15" ht="16.5" customHeight="1">
      <c r="A8" s="226"/>
      <c r="B8" s="43" t="s">
        <v>142</v>
      </c>
      <c r="C8" s="90"/>
      <c r="D8" s="24" t="s">
        <v>346</v>
      </c>
      <c r="E8" s="24" t="s">
        <v>347</v>
      </c>
      <c r="F8" s="202">
        <v>2000</v>
      </c>
      <c r="G8" s="202">
        <v>2000</v>
      </c>
      <c r="H8" s="203">
        <f aca="true" t="shared" si="0" ref="H8:H31">G8-F8</f>
        <v>0</v>
      </c>
      <c r="I8" s="113"/>
      <c r="J8" s="14"/>
      <c r="K8" s="14"/>
      <c r="L8" s="14"/>
      <c r="M8" s="14"/>
      <c r="N8" s="14"/>
      <c r="O8" s="114"/>
    </row>
    <row r="9" spans="1:15" ht="16.5" customHeight="1">
      <c r="A9" s="226"/>
      <c r="B9" s="43" t="s">
        <v>143</v>
      </c>
      <c r="C9" s="90"/>
      <c r="D9" s="24" t="s">
        <v>348</v>
      </c>
      <c r="E9" s="24" t="s">
        <v>349</v>
      </c>
      <c r="F9" s="202">
        <v>2000</v>
      </c>
      <c r="G9" s="202">
        <v>2001</v>
      </c>
      <c r="H9" s="203">
        <f t="shared" si="0"/>
        <v>1</v>
      </c>
      <c r="I9" s="113"/>
      <c r="J9" s="14"/>
      <c r="K9" s="14"/>
      <c r="L9" s="14"/>
      <c r="M9" s="14"/>
      <c r="N9" s="14"/>
      <c r="O9" s="114"/>
    </row>
    <row r="10" spans="1:15" ht="16.5" customHeight="1">
      <c r="A10" s="226"/>
      <c r="B10" s="43" t="s">
        <v>144</v>
      </c>
      <c r="C10" s="90" t="s">
        <v>145</v>
      </c>
      <c r="D10" s="24" t="s">
        <v>344</v>
      </c>
      <c r="E10" s="24" t="s">
        <v>345</v>
      </c>
      <c r="F10" s="202">
        <v>2100</v>
      </c>
      <c r="G10" s="202">
        <v>2101</v>
      </c>
      <c r="H10" s="203">
        <f t="shared" si="0"/>
        <v>1</v>
      </c>
      <c r="I10" s="113"/>
      <c r="J10" s="14"/>
      <c r="K10" s="14"/>
      <c r="L10" s="14"/>
      <c r="M10" s="14"/>
      <c r="N10" s="14"/>
      <c r="O10" s="114"/>
    </row>
    <row r="11" spans="1:15" ht="16.5" customHeight="1">
      <c r="A11" s="226"/>
      <c r="B11" s="43" t="s">
        <v>146</v>
      </c>
      <c r="C11" s="90"/>
      <c r="D11" s="24" t="s">
        <v>346</v>
      </c>
      <c r="E11" s="24" t="s">
        <v>347</v>
      </c>
      <c r="F11" s="202">
        <v>2100</v>
      </c>
      <c r="G11" s="202">
        <v>2101</v>
      </c>
      <c r="H11" s="203">
        <f t="shared" si="0"/>
        <v>1</v>
      </c>
      <c r="I11" s="113"/>
      <c r="J11" s="14"/>
      <c r="K11" s="14"/>
      <c r="L11" s="14"/>
      <c r="M11" s="14"/>
      <c r="N11" s="14"/>
      <c r="O11" s="114"/>
    </row>
    <row r="12" spans="1:15" ht="16.5" customHeight="1">
      <c r="A12" s="226"/>
      <c r="B12" s="43" t="s">
        <v>147</v>
      </c>
      <c r="C12" s="90"/>
      <c r="D12" s="24" t="s">
        <v>348</v>
      </c>
      <c r="E12" s="24" t="s">
        <v>349</v>
      </c>
      <c r="F12" s="202">
        <v>2100</v>
      </c>
      <c r="G12" s="202">
        <v>2101</v>
      </c>
      <c r="H12" s="203">
        <f t="shared" si="0"/>
        <v>1</v>
      </c>
      <c r="I12" s="113"/>
      <c r="J12" s="14"/>
      <c r="K12" s="14"/>
      <c r="L12" s="14"/>
      <c r="M12" s="14"/>
      <c r="N12" s="14"/>
      <c r="O12" s="114"/>
    </row>
    <row r="13" spans="1:15" ht="16.5" customHeight="1">
      <c r="A13" s="226"/>
      <c r="B13" s="43" t="s">
        <v>148</v>
      </c>
      <c r="C13" s="90" t="s">
        <v>149</v>
      </c>
      <c r="D13" s="24" t="s">
        <v>350</v>
      </c>
      <c r="E13" s="24" t="s">
        <v>351</v>
      </c>
      <c r="F13" s="202">
        <v>225</v>
      </c>
      <c r="G13" s="202">
        <v>225</v>
      </c>
      <c r="H13" s="203">
        <f t="shared" si="0"/>
        <v>0</v>
      </c>
      <c r="I13" s="113"/>
      <c r="J13" s="14"/>
      <c r="K13" s="14"/>
      <c r="L13" s="14"/>
      <c r="M13" s="14"/>
      <c r="N13" s="14"/>
      <c r="O13" s="114"/>
    </row>
    <row r="14" spans="1:15" ht="16.5" customHeight="1">
      <c r="A14" s="226"/>
      <c r="B14" s="43" t="s">
        <v>150</v>
      </c>
      <c r="C14" s="90"/>
      <c r="D14" s="24" t="s">
        <v>346</v>
      </c>
      <c r="E14" s="24" t="s">
        <v>347</v>
      </c>
      <c r="F14" s="202">
        <v>225</v>
      </c>
      <c r="G14" s="202">
        <v>225</v>
      </c>
      <c r="H14" s="203">
        <f t="shared" si="0"/>
        <v>0</v>
      </c>
      <c r="I14" s="113"/>
      <c r="J14" s="14"/>
      <c r="K14" s="240" t="s">
        <v>151</v>
      </c>
      <c r="L14" s="240"/>
      <c r="M14" s="14"/>
      <c r="N14" s="14"/>
      <c r="O14" s="114"/>
    </row>
    <row r="15" spans="1:15" ht="16.5" customHeight="1">
      <c r="A15" s="226"/>
      <c r="B15" s="43" t="s">
        <v>152</v>
      </c>
      <c r="C15" s="90"/>
      <c r="D15" s="24" t="s">
        <v>348</v>
      </c>
      <c r="E15" s="24" t="s">
        <v>349</v>
      </c>
      <c r="F15" s="202">
        <v>225</v>
      </c>
      <c r="G15" s="202">
        <v>226</v>
      </c>
      <c r="H15" s="203">
        <f t="shared" si="0"/>
        <v>1</v>
      </c>
      <c r="I15" s="113"/>
      <c r="J15" s="14"/>
      <c r="K15" s="14"/>
      <c r="L15" s="14"/>
      <c r="M15" s="14"/>
      <c r="N15" s="14"/>
      <c r="O15" s="114"/>
    </row>
    <row r="16" spans="1:15" ht="16.5" customHeight="1">
      <c r="A16" s="226"/>
      <c r="B16" s="43" t="s">
        <v>148</v>
      </c>
      <c r="C16" s="90" t="s">
        <v>153</v>
      </c>
      <c r="D16" s="24" t="s">
        <v>350</v>
      </c>
      <c r="E16" s="24" t="s">
        <v>351</v>
      </c>
      <c r="F16" s="202">
        <v>225</v>
      </c>
      <c r="G16" s="202">
        <v>225</v>
      </c>
      <c r="H16" s="203">
        <f t="shared" si="0"/>
        <v>0</v>
      </c>
      <c r="I16" s="113"/>
      <c r="J16" s="14"/>
      <c r="K16" s="14"/>
      <c r="L16" s="14"/>
      <c r="M16" s="14"/>
      <c r="N16" s="14"/>
      <c r="O16" s="114"/>
    </row>
    <row r="17" spans="1:15" ht="16.5" customHeight="1">
      <c r="A17" s="226"/>
      <c r="B17" s="43" t="s">
        <v>150</v>
      </c>
      <c r="C17" s="90"/>
      <c r="D17" s="24" t="s">
        <v>346</v>
      </c>
      <c r="E17" s="24" t="s">
        <v>347</v>
      </c>
      <c r="F17" s="202">
        <v>225</v>
      </c>
      <c r="G17" s="202">
        <v>226</v>
      </c>
      <c r="H17" s="203">
        <f t="shared" si="0"/>
        <v>1</v>
      </c>
      <c r="I17" s="113"/>
      <c r="J17" s="14"/>
      <c r="K17" s="14"/>
      <c r="L17" s="14"/>
      <c r="M17" s="14"/>
      <c r="N17" s="14"/>
      <c r="O17" s="114"/>
    </row>
    <row r="18" spans="1:15" ht="16.5" customHeight="1">
      <c r="A18" s="226"/>
      <c r="B18" s="43" t="s">
        <v>152</v>
      </c>
      <c r="C18" s="90"/>
      <c r="D18" s="24" t="s">
        <v>348</v>
      </c>
      <c r="E18" s="24" t="s">
        <v>349</v>
      </c>
      <c r="F18" s="202">
        <v>225</v>
      </c>
      <c r="G18" s="202">
        <v>226</v>
      </c>
      <c r="H18" s="203">
        <f t="shared" si="0"/>
        <v>1</v>
      </c>
      <c r="I18" s="113"/>
      <c r="J18" s="14"/>
      <c r="K18" s="14"/>
      <c r="L18" s="14"/>
      <c r="M18" s="14"/>
      <c r="N18" s="14"/>
      <c r="O18" s="114"/>
    </row>
    <row r="19" spans="1:15" ht="16.5" customHeight="1">
      <c r="A19" s="226"/>
      <c r="B19" s="43" t="s">
        <v>154</v>
      </c>
      <c r="C19" s="90" t="s">
        <v>155</v>
      </c>
      <c r="D19" s="24" t="s">
        <v>350</v>
      </c>
      <c r="E19" s="24" t="s">
        <v>351</v>
      </c>
      <c r="F19" s="202">
        <v>90</v>
      </c>
      <c r="G19" s="202">
        <v>90</v>
      </c>
      <c r="H19" s="203">
        <f t="shared" si="0"/>
        <v>0</v>
      </c>
      <c r="I19" s="113"/>
      <c r="J19" s="14"/>
      <c r="K19" s="14"/>
      <c r="L19" s="14"/>
      <c r="M19" s="14"/>
      <c r="N19" s="14"/>
      <c r="O19" s="114"/>
    </row>
    <row r="20" spans="1:15" ht="16.5" customHeight="1">
      <c r="A20" s="226"/>
      <c r="B20" s="43" t="s">
        <v>156</v>
      </c>
      <c r="C20" s="90"/>
      <c r="D20" s="24" t="s">
        <v>346</v>
      </c>
      <c r="E20" s="24" t="s">
        <v>347</v>
      </c>
      <c r="F20" s="202">
        <v>90</v>
      </c>
      <c r="G20" s="202">
        <v>90</v>
      </c>
      <c r="H20" s="203">
        <f t="shared" si="0"/>
        <v>0</v>
      </c>
      <c r="I20" s="113"/>
      <c r="J20" s="14"/>
      <c r="K20" s="14"/>
      <c r="L20" s="14"/>
      <c r="M20" s="14"/>
      <c r="N20" s="14"/>
      <c r="O20" s="114"/>
    </row>
    <row r="21" spans="1:15" ht="16.5" customHeight="1">
      <c r="A21" s="226"/>
      <c r="B21" s="43" t="s">
        <v>157</v>
      </c>
      <c r="C21" s="90"/>
      <c r="D21" s="24" t="s">
        <v>348</v>
      </c>
      <c r="E21" s="24" t="s">
        <v>349</v>
      </c>
      <c r="F21" s="202">
        <v>90</v>
      </c>
      <c r="G21" s="202">
        <v>90</v>
      </c>
      <c r="H21" s="203">
        <f t="shared" si="0"/>
        <v>0</v>
      </c>
      <c r="I21" s="113"/>
      <c r="J21" s="14"/>
      <c r="K21" s="14"/>
      <c r="L21" s="14"/>
      <c r="M21" s="14"/>
      <c r="N21" s="14"/>
      <c r="O21" s="114"/>
    </row>
    <row r="22" spans="1:15" ht="16.5" customHeight="1">
      <c r="A22" s="226"/>
      <c r="B22" s="43" t="s">
        <v>154</v>
      </c>
      <c r="C22" s="90" t="s">
        <v>158</v>
      </c>
      <c r="D22" s="24" t="s">
        <v>350</v>
      </c>
      <c r="E22" s="24" t="s">
        <v>351</v>
      </c>
      <c r="F22" s="202">
        <v>90</v>
      </c>
      <c r="G22" s="202">
        <v>90</v>
      </c>
      <c r="H22" s="203">
        <f t="shared" si="0"/>
        <v>0</v>
      </c>
      <c r="I22" s="113"/>
      <c r="J22" s="14"/>
      <c r="K22" s="14"/>
      <c r="L22" s="14"/>
      <c r="M22" s="14"/>
      <c r="N22" s="14"/>
      <c r="O22" s="114"/>
    </row>
    <row r="23" spans="1:15" ht="16.5" customHeight="1">
      <c r="A23" s="226"/>
      <c r="B23" s="43" t="s">
        <v>156</v>
      </c>
      <c r="C23" s="90"/>
      <c r="D23" s="24" t="s">
        <v>346</v>
      </c>
      <c r="E23" s="24" t="s">
        <v>347</v>
      </c>
      <c r="F23" s="202">
        <v>90</v>
      </c>
      <c r="G23" s="202">
        <v>90</v>
      </c>
      <c r="H23" s="203">
        <f t="shared" si="0"/>
        <v>0</v>
      </c>
      <c r="I23" s="113"/>
      <c r="J23" s="14"/>
      <c r="K23" s="14"/>
      <c r="L23" s="14"/>
      <c r="M23" s="14"/>
      <c r="N23" s="14"/>
      <c r="O23" s="114"/>
    </row>
    <row r="24" spans="1:15" ht="16.5" customHeight="1">
      <c r="A24" s="226"/>
      <c r="B24" s="43" t="s">
        <v>157</v>
      </c>
      <c r="C24" s="90"/>
      <c r="D24" s="24" t="s">
        <v>348</v>
      </c>
      <c r="E24" s="24" t="s">
        <v>349</v>
      </c>
      <c r="F24" s="202">
        <v>90</v>
      </c>
      <c r="G24" s="202">
        <v>90</v>
      </c>
      <c r="H24" s="203">
        <f t="shared" si="0"/>
        <v>0</v>
      </c>
      <c r="I24" s="113"/>
      <c r="J24" s="14"/>
      <c r="K24" s="14"/>
      <c r="L24" s="14"/>
      <c r="M24" s="14"/>
      <c r="N24" s="14"/>
      <c r="O24" s="114"/>
    </row>
    <row r="25" spans="1:15" ht="16.5" customHeight="1">
      <c r="A25" s="226"/>
      <c r="B25" s="43" t="s">
        <v>159</v>
      </c>
      <c r="C25" s="90" t="s">
        <v>160</v>
      </c>
      <c r="D25" s="24" t="s">
        <v>350</v>
      </c>
      <c r="E25" s="24" t="s">
        <v>352</v>
      </c>
      <c r="F25" s="202">
        <v>2180</v>
      </c>
      <c r="G25" s="202">
        <v>2180</v>
      </c>
      <c r="H25" s="203">
        <f>G25-F25</f>
        <v>0</v>
      </c>
      <c r="I25" s="113"/>
      <c r="J25" s="14"/>
      <c r="K25" s="14"/>
      <c r="L25" s="14"/>
      <c r="M25" s="14"/>
      <c r="N25" s="14"/>
      <c r="O25" s="114"/>
    </row>
    <row r="26" spans="1:15" ht="16.5" customHeight="1">
      <c r="A26" s="226"/>
      <c r="B26" s="43" t="s">
        <v>161</v>
      </c>
      <c r="C26" s="90"/>
      <c r="D26" s="24" t="s">
        <v>346</v>
      </c>
      <c r="E26" s="24" t="s">
        <v>353</v>
      </c>
      <c r="F26" s="202">
        <v>2180</v>
      </c>
      <c r="G26" s="202">
        <v>2180</v>
      </c>
      <c r="H26" s="203">
        <f t="shared" si="0"/>
        <v>0</v>
      </c>
      <c r="I26" s="113"/>
      <c r="J26" s="14"/>
      <c r="K26" s="14"/>
      <c r="L26" s="14"/>
      <c r="M26" s="14"/>
      <c r="N26" s="14"/>
      <c r="O26" s="114"/>
    </row>
    <row r="27" spans="1:15" ht="16.5" customHeight="1">
      <c r="A27" s="226"/>
      <c r="B27" s="43" t="s">
        <v>162</v>
      </c>
      <c r="C27" s="90"/>
      <c r="D27" s="24" t="s">
        <v>348</v>
      </c>
      <c r="E27" s="24" t="s">
        <v>354</v>
      </c>
      <c r="F27" s="202">
        <v>2180</v>
      </c>
      <c r="G27" s="202">
        <v>2181</v>
      </c>
      <c r="H27" s="203">
        <f t="shared" si="0"/>
        <v>1</v>
      </c>
      <c r="I27" s="113"/>
      <c r="J27" s="14"/>
      <c r="K27" s="14"/>
      <c r="L27" s="14"/>
      <c r="M27" s="14"/>
      <c r="N27" s="14"/>
      <c r="O27" s="114"/>
    </row>
    <row r="28" spans="1:15" ht="16.5" customHeight="1">
      <c r="A28" s="226"/>
      <c r="B28" s="43" t="s">
        <v>163</v>
      </c>
      <c r="C28" s="90" t="s">
        <v>164</v>
      </c>
      <c r="D28" s="24" t="s">
        <v>350</v>
      </c>
      <c r="E28" s="182" t="s">
        <v>355</v>
      </c>
      <c r="F28" s="202">
        <v>2200</v>
      </c>
      <c r="G28" s="202">
        <v>2201</v>
      </c>
      <c r="H28" s="203">
        <f t="shared" si="0"/>
        <v>1</v>
      </c>
      <c r="I28" s="113"/>
      <c r="J28" s="14"/>
      <c r="K28" s="14"/>
      <c r="L28" s="14"/>
      <c r="M28" s="14"/>
      <c r="N28" s="14"/>
      <c r="O28" s="114"/>
    </row>
    <row r="29" spans="1:15" ht="16.5" customHeight="1">
      <c r="A29" s="226"/>
      <c r="B29" s="43" t="s">
        <v>166</v>
      </c>
      <c r="C29" s="90"/>
      <c r="D29" s="24" t="s">
        <v>356</v>
      </c>
      <c r="E29" s="182" t="s">
        <v>357</v>
      </c>
      <c r="F29" s="202">
        <v>2200</v>
      </c>
      <c r="G29" s="202">
        <v>2201</v>
      </c>
      <c r="H29" s="203">
        <f t="shared" si="0"/>
        <v>1</v>
      </c>
      <c r="I29" s="113"/>
      <c r="J29" s="14"/>
      <c r="K29" s="14"/>
      <c r="L29" s="14"/>
      <c r="M29" s="14"/>
      <c r="N29" s="14"/>
      <c r="O29" s="114"/>
    </row>
    <row r="30" spans="1:15" ht="16.5" customHeight="1">
      <c r="A30" s="226"/>
      <c r="B30" s="43" t="s">
        <v>167</v>
      </c>
      <c r="C30" s="90" t="s">
        <v>168</v>
      </c>
      <c r="D30" s="24" t="s">
        <v>350</v>
      </c>
      <c r="E30" s="182" t="s">
        <v>358</v>
      </c>
      <c r="F30" s="202">
        <v>4800</v>
      </c>
      <c r="G30" s="202">
        <v>4805</v>
      </c>
      <c r="H30" s="203">
        <f t="shared" si="0"/>
        <v>5</v>
      </c>
      <c r="I30" s="113"/>
      <c r="J30" s="14"/>
      <c r="K30" s="14"/>
      <c r="L30" s="14"/>
      <c r="M30" s="14"/>
      <c r="N30" s="14"/>
      <c r="O30" s="114"/>
    </row>
    <row r="31" spans="1:15" ht="16.5" customHeight="1">
      <c r="A31" s="226"/>
      <c r="B31" s="148" t="s">
        <v>169</v>
      </c>
      <c r="C31" s="99"/>
      <c r="D31" s="77" t="s">
        <v>356</v>
      </c>
      <c r="E31" s="204" t="s">
        <v>359</v>
      </c>
      <c r="F31" s="205">
        <v>4800</v>
      </c>
      <c r="G31" s="205">
        <v>4803</v>
      </c>
      <c r="H31" s="206">
        <f t="shared" si="0"/>
        <v>3</v>
      </c>
      <c r="I31" s="116"/>
      <c r="J31" s="117"/>
      <c r="K31" s="117"/>
      <c r="L31" s="117"/>
      <c r="M31" s="117"/>
      <c r="N31" s="117"/>
      <c r="O31" s="118"/>
    </row>
    <row r="32" spans="1:2" ht="18" customHeight="1">
      <c r="A32" s="226"/>
      <c r="B32" s="14" t="s">
        <v>430</v>
      </c>
    </row>
    <row r="33" ht="18" customHeight="1">
      <c r="B33" s="13" t="s">
        <v>427</v>
      </c>
    </row>
    <row r="34" ht="18" customHeight="1"/>
  </sheetData>
  <sheetProtection/>
  <mergeCells count="9">
    <mergeCell ref="N3:O3"/>
    <mergeCell ref="C4:G4"/>
    <mergeCell ref="J4:K4"/>
    <mergeCell ref="N4:O4"/>
    <mergeCell ref="A1:A32"/>
    <mergeCell ref="F1:J1"/>
    <mergeCell ref="C3:G3"/>
    <mergeCell ref="J3:K3"/>
    <mergeCell ref="K14:L14"/>
  </mergeCells>
  <printOptions/>
  <pageMargins left="0.28" right="0.25" top="0.5905511811023623" bottom="0.4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60" zoomScalePageLayoutView="0" workbookViewId="0" topLeftCell="A1">
      <selection activeCell="C28" sqref="C28"/>
    </sheetView>
  </sheetViews>
  <sheetFormatPr defaultColWidth="8.8515625" defaultRowHeight="12"/>
  <cols>
    <col min="1" max="1" width="9.140625" style="13" customWidth="1"/>
    <col min="2" max="2" width="9.8515625" style="13" customWidth="1"/>
    <col min="3" max="17" width="9.00390625" style="13" customWidth="1"/>
    <col min="18" max="16384" width="8.8515625" style="13" customWidth="1"/>
  </cols>
  <sheetData>
    <row r="1" spans="1:14" ht="18" customHeight="1" thickBot="1">
      <c r="A1" s="226"/>
      <c r="G1" s="215" t="s">
        <v>64</v>
      </c>
      <c r="H1" s="215"/>
      <c r="I1" s="215"/>
      <c r="J1" s="215"/>
      <c r="K1" s="215"/>
      <c r="N1" s="14"/>
    </row>
    <row r="2" spans="1:17" ht="16.5" customHeight="1" thickTop="1">
      <c r="A2" s="226"/>
      <c r="B2" s="16"/>
      <c r="C2" s="166"/>
      <c r="D2" s="166"/>
      <c r="E2" s="166"/>
      <c r="F2" s="166"/>
      <c r="G2" s="166"/>
      <c r="H2" s="166"/>
      <c r="I2" s="166"/>
      <c r="J2" s="16"/>
      <c r="K2" s="166"/>
      <c r="L2" s="166"/>
      <c r="M2" s="166"/>
      <c r="N2" s="16"/>
      <c r="O2" s="166"/>
      <c r="P2" s="166"/>
      <c r="Q2" s="166"/>
    </row>
    <row r="3" spans="1:17" ht="17.25" customHeight="1">
      <c r="A3" s="226"/>
      <c r="B3" s="234" t="s">
        <v>11</v>
      </c>
      <c r="C3" s="234"/>
      <c r="D3" s="216" t="s">
        <v>28</v>
      </c>
      <c r="E3" s="216"/>
      <c r="F3" s="216"/>
      <c r="G3" s="216"/>
      <c r="H3" s="216"/>
      <c r="I3" s="14"/>
      <c r="J3" s="110" t="s">
        <v>66</v>
      </c>
      <c r="K3" s="88"/>
      <c r="L3" s="88"/>
      <c r="M3" s="88"/>
      <c r="N3" s="183" t="s">
        <v>170</v>
      </c>
      <c r="O3" s="88"/>
      <c r="P3" s="88"/>
      <c r="Q3" s="184"/>
    </row>
    <row r="4" spans="1:17" ht="17.25" customHeight="1">
      <c r="A4" s="226"/>
      <c r="B4" s="233" t="s">
        <v>428</v>
      </c>
      <c r="C4" s="233"/>
      <c r="D4" s="217" t="s">
        <v>13</v>
      </c>
      <c r="E4" s="217"/>
      <c r="F4" s="217"/>
      <c r="G4" s="217"/>
      <c r="H4" s="217"/>
      <c r="I4" s="14"/>
      <c r="J4" s="113"/>
      <c r="K4" s="166"/>
      <c r="L4" s="166"/>
      <c r="M4" s="166"/>
      <c r="N4" s="16"/>
      <c r="O4" s="166"/>
      <c r="P4" s="166"/>
      <c r="Q4" s="185"/>
    </row>
    <row r="5" spans="1:17" ht="17.25" customHeight="1">
      <c r="A5" s="226"/>
      <c r="B5" s="233" t="s">
        <v>14</v>
      </c>
      <c r="C5" s="233"/>
      <c r="D5" s="217" t="s">
        <v>171</v>
      </c>
      <c r="E5" s="217"/>
      <c r="F5" s="217"/>
      <c r="G5" s="217"/>
      <c r="H5" s="217"/>
      <c r="I5" s="14"/>
      <c r="J5" s="113"/>
      <c r="K5" s="166"/>
      <c r="L5" s="166"/>
      <c r="M5" s="166"/>
      <c r="N5" s="16"/>
      <c r="O5" s="166"/>
      <c r="P5" s="166"/>
      <c r="Q5" s="185"/>
    </row>
    <row r="6" spans="1:17" ht="17.25" customHeight="1">
      <c r="A6" s="226"/>
      <c r="B6" s="233" t="s">
        <v>67</v>
      </c>
      <c r="C6" s="233"/>
      <c r="D6" s="217" t="s">
        <v>172</v>
      </c>
      <c r="E6" s="217"/>
      <c r="F6" s="217"/>
      <c r="G6" s="217"/>
      <c r="H6" s="217"/>
      <c r="I6" s="14"/>
      <c r="J6" s="113"/>
      <c r="K6" s="166"/>
      <c r="L6" s="166"/>
      <c r="M6" s="166"/>
      <c r="N6" s="16"/>
      <c r="O6" s="166"/>
      <c r="P6" s="166" t="s">
        <v>173</v>
      </c>
      <c r="Q6" s="185"/>
    </row>
    <row r="7" spans="1:17" ht="17.25" customHeight="1">
      <c r="A7" s="226"/>
      <c r="B7" s="233" t="s">
        <v>69</v>
      </c>
      <c r="C7" s="233"/>
      <c r="D7" s="217" t="s">
        <v>174</v>
      </c>
      <c r="E7" s="217"/>
      <c r="F7" s="217"/>
      <c r="G7" s="217"/>
      <c r="H7" s="217"/>
      <c r="I7" s="14"/>
      <c r="J7" s="113"/>
      <c r="K7" s="166"/>
      <c r="L7" s="166"/>
      <c r="M7" s="166"/>
      <c r="N7" s="16"/>
      <c r="O7" s="166"/>
      <c r="P7" s="166"/>
      <c r="Q7" s="185"/>
    </row>
    <row r="8" spans="1:17" ht="17.25" customHeight="1">
      <c r="A8" s="226"/>
      <c r="B8" s="233" t="s">
        <v>71</v>
      </c>
      <c r="C8" s="233"/>
      <c r="D8" s="217" t="s">
        <v>175</v>
      </c>
      <c r="E8" s="217"/>
      <c r="F8" s="217"/>
      <c r="G8" s="217"/>
      <c r="H8" s="217"/>
      <c r="I8" s="14"/>
      <c r="J8" s="116"/>
      <c r="K8" s="186"/>
      <c r="L8" s="186"/>
      <c r="M8" s="186"/>
      <c r="N8" s="187"/>
      <c r="O8" s="186"/>
      <c r="P8" s="186"/>
      <c r="Q8" s="188"/>
    </row>
    <row r="9" ht="6.75" customHeight="1">
      <c r="A9" s="226"/>
    </row>
    <row r="10" spans="1:17" ht="16.5" customHeight="1">
      <c r="A10" s="226"/>
      <c r="B10" s="108" t="s">
        <v>73</v>
      </c>
      <c r="C10" s="218" t="s">
        <v>176</v>
      </c>
      <c r="D10" s="218"/>
      <c r="E10" s="218"/>
      <c r="F10" s="21" t="s">
        <v>73</v>
      </c>
      <c r="G10" s="218" t="s">
        <v>177</v>
      </c>
      <c r="H10" s="218"/>
      <c r="I10" s="244"/>
      <c r="J10" s="241" t="s">
        <v>178</v>
      </c>
      <c r="K10" s="242"/>
      <c r="L10" s="88"/>
      <c r="M10" s="88"/>
      <c r="N10" s="86"/>
      <c r="O10" s="88"/>
      <c r="P10" s="88"/>
      <c r="Q10" s="111"/>
    </row>
    <row r="11" spans="1:17" ht="16.5" customHeight="1">
      <c r="A11" s="226"/>
      <c r="B11" s="43" t="s">
        <v>76</v>
      </c>
      <c r="C11" s="220" t="s">
        <v>179</v>
      </c>
      <c r="D11" s="220"/>
      <c r="E11" s="220"/>
      <c r="F11" s="24" t="s">
        <v>76</v>
      </c>
      <c r="G11" s="220" t="s">
        <v>180</v>
      </c>
      <c r="H11" s="220"/>
      <c r="I11" s="243"/>
      <c r="J11" s="159"/>
      <c r="K11" s="14"/>
      <c r="L11" s="14"/>
      <c r="M11" s="14"/>
      <c r="N11" s="16"/>
      <c r="O11" s="14"/>
      <c r="P11" s="14"/>
      <c r="Q11" s="114"/>
    </row>
    <row r="12" spans="1:17" ht="16.5" customHeight="1">
      <c r="A12" s="226"/>
      <c r="B12" s="239" t="s">
        <v>78</v>
      </c>
      <c r="C12" s="220">
        <v>-0.1</v>
      </c>
      <c r="D12" s="220"/>
      <c r="E12" s="220"/>
      <c r="F12" s="238" t="s">
        <v>78</v>
      </c>
      <c r="G12" s="220">
        <v>150</v>
      </c>
      <c r="H12" s="220"/>
      <c r="I12" s="243"/>
      <c r="J12" s="3"/>
      <c r="K12" s="14"/>
      <c r="L12" s="14"/>
      <c r="M12" s="14"/>
      <c r="N12" s="4"/>
      <c r="O12" s="14"/>
      <c r="P12" s="14"/>
      <c r="Q12" s="114"/>
    </row>
    <row r="13" spans="1:17" ht="9" customHeight="1">
      <c r="A13" s="226"/>
      <c r="B13" s="239"/>
      <c r="C13" s="220"/>
      <c r="D13" s="220"/>
      <c r="E13" s="220"/>
      <c r="F13" s="238"/>
      <c r="G13" s="220"/>
      <c r="H13" s="220"/>
      <c r="I13" s="243"/>
      <c r="J13" s="3"/>
      <c r="K13" s="14"/>
      <c r="L13" s="14"/>
      <c r="M13" s="14"/>
      <c r="N13" s="4"/>
      <c r="O13" s="14"/>
      <c r="P13" s="14"/>
      <c r="Q13" s="114"/>
    </row>
    <row r="14" spans="1:17" ht="16.5" customHeight="1">
      <c r="A14" s="226"/>
      <c r="B14" s="43" t="s">
        <v>79</v>
      </c>
      <c r="C14" s="24" t="s">
        <v>80</v>
      </c>
      <c r="D14" s="24" t="s">
        <v>81</v>
      </c>
      <c r="E14" s="24" t="s">
        <v>82</v>
      </c>
      <c r="F14" s="24" t="s">
        <v>79</v>
      </c>
      <c r="G14" s="24" t="s">
        <v>181</v>
      </c>
      <c r="H14" s="24" t="s">
        <v>182</v>
      </c>
      <c r="I14" s="151" t="s">
        <v>183</v>
      </c>
      <c r="J14" s="159"/>
      <c r="K14" s="16"/>
      <c r="L14" s="16"/>
      <c r="M14" s="16"/>
      <c r="N14" s="16"/>
      <c r="O14" s="16"/>
      <c r="P14" s="16"/>
      <c r="Q14" s="160"/>
    </row>
    <row r="15" spans="1:17" ht="16.5" customHeight="1">
      <c r="A15" s="226"/>
      <c r="B15" s="189" t="s">
        <v>184</v>
      </c>
      <c r="C15" s="5">
        <v>14.79</v>
      </c>
      <c r="D15" s="5">
        <v>14.8</v>
      </c>
      <c r="E15" s="156">
        <f>D15-C15</f>
        <v>0.010000000000001563</v>
      </c>
      <c r="F15" s="92" t="s">
        <v>184</v>
      </c>
      <c r="G15" s="6">
        <v>90</v>
      </c>
      <c r="H15" s="6">
        <v>-60</v>
      </c>
      <c r="I15" s="190">
        <f>SQRT(G15*G15+H15*H15)</f>
        <v>108.16653826391968</v>
      </c>
      <c r="J15" s="191"/>
      <c r="K15" s="7"/>
      <c r="L15" s="8" t="s">
        <v>170</v>
      </c>
      <c r="M15" s="192"/>
      <c r="N15" s="166"/>
      <c r="O15" s="7"/>
      <c r="P15" s="7"/>
      <c r="Q15" s="193"/>
    </row>
    <row r="16" spans="1:17" ht="16.5" customHeight="1">
      <c r="A16" s="226"/>
      <c r="B16" s="189" t="s">
        <v>125</v>
      </c>
      <c r="C16" s="5">
        <v>14.79</v>
      </c>
      <c r="D16" s="5">
        <v>14.81</v>
      </c>
      <c r="E16" s="156">
        <f aca="true" t="shared" si="0" ref="E16:E24">D16-C16</f>
        <v>0.02000000000000135</v>
      </c>
      <c r="F16" s="92" t="s">
        <v>125</v>
      </c>
      <c r="G16" s="6">
        <v>-30</v>
      </c>
      <c r="H16" s="6">
        <v>10</v>
      </c>
      <c r="I16" s="190">
        <f aca="true" t="shared" si="1" ref="I16:I24">SQRT(G16*G16+H16*H16)</f>
        <v>31.622776601683793</v>
      </c>
      <c r="J16" s="191"/>
      <c r="K16" s="7"/>
      <c r="L16" s="7"/>
      <c r="M16" s="194" t="s">
        <v>185</v>
      </c>
      <c r="N16" s="166"/>
      <c r="O16" s="7"/>
      <c r="P16" s="7"/>
      <c r="Q16" s="193"/>
    </row>
    <row r="17" spans="1:17" ht="16.5" customHeight="1">
      <c r="A17" s="226"/>
      <c r="B17" s="189" t="s">
        <v>106</v>
      </c>
      <c r="C17" s="5">
        <v>14.79</v>
      </c>
      <c r="D17" s="5">
        <v>14.8</v>
      </c>
      <c r="E17" s="156">
        <f t="shared" si="0"/>
        <v>0.010000000000001563</v>
      </c>
      <c r="F17" s="92" t="s">
        <v>106</v>
      </c>
      <c r="G17" s="6">
        <v>40</v>
      </c>
      <c r="H17" s="6">
        <v>-10</v>
      </c>
      <c r="I17" s="190">
        <f t="shared" si="1"/>
        <v>41.23105625617661</v>
      </c>
      <c r="J17" s="191"/>
      <c r="K17" s="7"/>
      <c r="L17" s="7"/>
      <c r="M17" s="192"/>
      <c r="N17" s="195" t="s">
        <v>186</v>
      </c>
      <c r="O17" s="7"/>
      <c r="P17" s="7"/>
      <c r="Q17" s="193"/>
    </row>
    <row r="18" spans="1:17" ht="16.5" customHeight="1">
      <c r="A18" s="226"/>
      <c r="B18" s="189" t="s">
        <v>126</v>
      </c>
      <c r="C18" s="5">
        <v>14.79</v>
      </c>
      <c r="D18" s="5">
        <v>14.8</v>
      </c>
      <c r="E18" s="156">
        <f t="shared" si="0"/>
        <v>0.010000000000001563</v>
      </c>
      <c r="F18" s="92" t="s">
        <v>126</v>
      </c>
      <c r="G18" s="6">
        <v>-30</v>
      </c>
      <c r="H18" s="6">
        <v>90</v>
      </c>
      <c r="I18" s="190">
        <f t="shared" si="1"/>
        <v>94.86832980505137</v>
      </c>
      <c r="J18" s="191"/>
      <c r="K18" s="7"/>
      <c r="L18" s="7"/>
      <c r="M18" s="192"/>
      <c r="N18" s="14"/>
      <c r="O18" s="7"/>
      <c r="P18" s="7"/>
      <c r="Q18" s="193"/>
    </row>
    <row r="19" spans="1:17" ht="16.5" customHeight="1">
      <c r="A19" s="226"/>
      <c r="B19" s="189" t="s">
        <v>107</v>
      </c>
      <c r="C19" s="5">
        <v>14.79</v>
      </c>
      <c r="D19" s="5">
        <v>14.82</v>
      </c>
      <c r="E19" s="156">
        <f t="shared" si="0"/>
        <v>0.030000000000001137</v>
      </c>
      <c r="F19" s="92" t="s">
        <v>107</v>
      </c>
      <c r="G19" s="6">
        <v>-50</v>
      </c>
      <c r="H19" s="6">
        <v>0</v>
      </c>
      <c r="I19" s="190">
        <f t="shared" si="1"/>
        <v>50</v>
      </c>
      <c r="J19" s="191"/>
      <c r="K19" s="7"/>
      <c r="L19" s="7"/>
      <c r="M19" s="192"/>
      <c r="N19" s="14"/>
      <c r="O19" s="7"/>
      <c r="P19" s="7"/>
      <c r="Q19" s="193"/>
    </row>
    <row r="20" spans="1:17" ht="16.5" customHeight="1">
      <c r="A20" s="226"/>
      <c r="B20" s="189" t="s">
        <v>127</v>
      </c>
      <c r="C20" s="5">
        <v>14.79</v>
      </c>
      <c r="D20" s="5">
        <v>14.8</v>
      </c>
      <c r="E20" s="156">
        <f t="shared" si="0"/>
        <v>0.010000000000001563</v>
      </c>
      <c r="F20" s="92" t="s">
        <v>127</v>
      </c>
      <c r="G20" s="6">
        <v>-10</v>
      </c>
      <c r="H20" s="6">
        <v>20</v>
      </c>
      <c r="I20" s="190">
        <f t="shared" si="1"/>
        <v>22.360679774997898</v>
      </c>
      <c r="J20" s="113"/>
      <c r="K20" s="14"/>
      <c r="L20" s="7"/>
      <c r="M20" s="192"/>
      <c r="N20" s="14"/>
      <c r="O20" s="7"/>
      <c r="P20" s="7"/>
      <c r="Q20" s="193"/>
    </row>
    <row r="21" spans="1:17" ht="16.5" customHeight="1">
      <c r="A21" s="226"/>
      <c r="B21" s="189" t="s">
        <v>108</v>
      </c>
      <c r="C21" s="5">
        <v>14.79</v>
      </c>
      <c r="D21" s="5">
        <v>14.75</v>
      </c>
      <c r="E21" s="156">
        <f t="shared" si="0"/>
        <v>-0.03999999999999915</v>
      </c>
      <c r="F21" s="92" t="s">
        <v>108</v>
      </c>
      <c r="G21" s="6">
        <v>60</v>
      </c>
      <c r="H21" s="6">
        <v>-30</v>
      </c>
      <c r="I21" s="190">
        <f t="shared" si="1"/>
        <v>67.08203932499369</v>
      </c>
      <c r="J21" s="113"/>
      <c r="K21" s="7"/>
      <c r="L21" s="9" t="s">
        <v>187</v>
      </c>
      <c r="M21" s="192"/>
      <c r="N21" s="14"/>
      <c r="O21" s="10">
        <v>150</v>
      </c>
      <c r="P21" s="7"/>
      <c r="Q21" s="193"/>
    </row>
    <row r="22" spans="1:17" ht="16.5" customHeight="1">
      <c r="A22" s="226"/>
      <c r="B22" s="189" t="s">
        <v>128</v>
      </c>
      <c r="C22" s="5">
        <v>14.79</v>
      </c>
      <c r="D22" s="5">
        <v>14.8</v>
      </c>
      <c r="E22" s="156">
        <f t="shared" si="0"/>
        <v>0.010000000000001563</v>
      </c>
      <c r="F22" s="92" t="s">
        <v>128</v>
      </c>
      <c r="G22" s="6">
        <v>-40</v>
      </c>
      <c r="H22" s="6">
        <v>30</v>
      </c>
      <c r="I22" s="190">
        <f t="shared" si="1"/>
        <v>50</v>
      </c>
      <c r="J22" s="113"/>
      <c r="L22" s="11" t="s">
        <v>188</v>
      </c>
      <c r="M22" s="192"/>
      <c r="N22" s="14"/>
      <c r="O22" s="7"/>
      <c r="P22" s="7" t="s">
        <v>189</v>
      </c>
      <c r="Q22" s="193"/>
    </row>
    <row r="23" spans="1:17" ht="16.5" customHeight="1">
      <c r="A23" s="226"/>
      <c r="B23" s="189" t="s">
        <v>109</v>
      </c>
      <c r="C23" s="5">
        <v>14.79</v>
      </c>
      <c r="D23" s="5">
        <v>14.8</v>
      </c>
      <c r="E23" s="156">
        <f t="shared" si="0"/>
        <v>0.010000000000001563</v>
      </c>
      <c r="F23" s="92" t="s">
        <v>109</v>
      </c>
      <c r="G23" s="6">
        <v>-20</v>
      </c>
      <c r="H23" s="6">
        <v>-40</v>
      </c>
      <c r="I23" s="190">
        <f t="shared" si="1"/>
        <v>44.721359549995796</v>
      </c>
      <c r="J23" s="113"/>
      <c r="K23" s="7"/>
      <c r="L23" s="7"/>
      <c r="M23" s="192"/>
      <c r="N23" s="14"/>
      <c r="O23" s="7"/>
      <c r="P23" s="7"/>
      <c r="Q23" s="193"/>
    </row>
    <row r="24" spans="1:17" ht="16.5" customHeight="1">
      <c r="A24" s="226"/>
      <c r="B24" s="189" t="s">
        <v>129</v>
      </c>
      <c r="C24" s="5">
        <v>14.79</v>
      </c>
      <c r="D24" s="5">
        <v>14.8</v>
      </c>
      <c r="E24" s="156">
        <f t="shared" si="0"/>
        <v>0.010000000000001563</v>
      </c>
      <c r="F24" s="92" t="s">
        <v>129</v>
      </c>
      <c r="G24" s="6">
        <v>80</v>
      </c>
      <c r="H24" s="6">
        <v>-20</v>
      </c>
      <c r="I24" s="190">
        <f t="shared" si="1"/>
        <v>82.46211251235322</v>
      </c>
      <c r="J24" s="113"/>
      <c r="K24" s="7"/>
      <c r="L24" s="7"/>
      <c r="M24" s="192"/>
      <c r="N24" s="14"/>
      <c r="O24" s="7"/>
      <c r="P24" s="7"/>
      <c r="Q24" s="193"/>
    </row>
    <row r="25" spans="1:17" ht="16.5" customHeight="1">
      <c r="A25" s="226"/>
      <c r="B25" s="189"/>
      <c r="C25" s="5"/>
      <c r="D25" s="5"/>
      <c r="E25" s="156"/>
      <c r="F25" s="92"/>
      <c r="G25" s="6"/>
      <c r="H25" s="196"/>
      <c r="I25" s="190"/>
      <c r="J25" s="113"/>
      <c r="K25" s="7"/>
      <c r="L25" s="40"/>
      <c r="M25" s="14"/>
      <c r="N25" s="14"/>
      <c r="O25" s="7"/>
      <c r="P25" s="40"/>
      <c r="Q25" s="114"/>
    </row>
    <row r="26" spans="1:17" ht="16.5" customHeight="1">
      <c r="A26" s="226"/>
      <c r="B26" s="189"/>
      <c r="C26" s="5"/>
      <c r="D26" s="5"/>
      <c r="E26" s="156"/>
      <c r="F26" s="92"/>
      <c r="G26" s="6"/>
      <c r="H26" s="196"/>
      <c r="I26" s="190"/>
      <c r="J26" s="113"/>
      <c r="K26" s="7"/>
      <c r="L26" s="40"/>
      <c r="M26" s="14"/>
      <c r="N26" s="195" t="s">
        <v>187</v>
      </c>
      <c r="O26" s="7"/>
      <c r="P26" s="40" t="s">
        <v>173</v>
      </c>
      <c r="Q26" s="114"/>
    </row>
    <row r="27" spans="1:17" ht="16.5" customHeight="1">
      <c r="A27" s="226"/>
      <c r="B27" s="189"/>
      <c r="C27" s="5"/>
      <c r="D27" s="5"/>
      <c r="E27" s="156"/>
      <c r="F27" s="92"/>
      <c r="G27" s="6"/>
      <c r="H27" s="196"/>
      <c r="I27" s="190"/>
      <c r="J27" s="113"/>
      <c r="K27" s="7"/>
      <c r="L27" s="40"/>
      <c r="M27" s="136" t="s">
        <v>190</v>
      </c>
      <c r="N27" s="14"/>
      <c r="O27" s="7"/>
      <c r="P27" s="40"/>
      <c r="Q27" s="114"/>
    </row>
    <row r="28" spans="1:17" ht="16.5" customHeight="1">
      <c r="A28" s="226"/>
      <c r="B28" s="189"/>
      <c r="C28" s="5"/>
      <c r="D28" s="5"/>
      <c r="E28" s="156"/>
      <c r="F28" s="92"/>
      <c r="G28" s="6"/>
      <c r="H28" s="196"/>
      <c r="I28" s="190"/>
      <c r="J28" s="113"/>
      <c r="K28" s="7"/>
      <c r="L28" s="40"/>
      <c r="M28" s="192"/>
      <c r="N28" s="14"/>
      <c r="O28" s="7"/>
      <c r="P28" s="40"/>
      <c r="Q28" s="193"/>
    </row>
    <row r="29" spans="1:17" ht="16.5" customHeight="1">
      <c r="A29" s="226"/>
      <c r="B29" s="189"/>
      <c r="C29" s="5"/>
      <c r="D29" s="5"/>
      <c r="E29" s="156"/>
      <c r="F29" s="92"/>
      <c r="G29" s="6"/>
      <c r="H29" s="196"/>
      <c r="I29" s="190"/>
      <c r="J29" s="113"/>
      <c r="K29" s="7"/>
      <c r="L29" s="40"/>
      <c r="M29" s="14"/>
      <c r="N29" s="14"/>
      <c r="O29" s="7"/>
      <c r="P29" s="40"/>
      <c r="Q29" s="114"/>
    </row>
    <row r="30" spans="1:17" ht="16.5" customHeight="1">
      <c r="A30" s="226"/>
      <c r="B30" s="235" t="s">
        <v>93</v>
      </c>
      <c r="C30" s="220" t="s">
        <v>94</v>
      </c>
      <c r="D30" s="220"/>
      <c r="E30" s="28">
        <v>0.08</v>
      </c>
      <c r="F30" s="220" t="s">
        <v>93</v>
      </c>
      <c r="G30" s="220" t="s">
        <v>94</v>
      </c>
      <c r="H30" s="220"/>
      <c r="I30" s="69">
        <v>59.3</v>
      </c>
      <c r="J30" s="113"/>
      <c r="K30" s="14"/>
      <c r="L30" s="14"/>
      <c r="M30" s="40"/>
      <c r="N30" s="14"/>
      <c r="O30" s="14"/>
      <c r="P30" s="14"/>
      <c r="Q30" s="197"/>
    </row>
    <row r="31" spans="1:17" ht="16.5" customHeight="1">
      <c r="A31" s="226"/>
      <c r="B31" s="235"/>
      <c r="C31" s="220" t="s">
        <v>95</v>
      </c>
      <c r="D31" s="220"/>
      <c r="E31" s="28">
        <v>0.03</v>
      </c>
      <c r="F31" s="220"/>
      <c r="G31" s="220" t="s">
        <v>95</v>
      </c>
      <c r="H31" s="220"/>
      <c r="I31" s="69">
        <v>108</v>
      </c>
      <c r="J31" s="113"/>
      <c r="K31" s="14"/>
      <c r="L31" s="14"/>
      <c r="M31" s="40"/>
      <c r="N31" s="14"/>
      <c r="O31" s="14"/>
      <c r="P31" s="14"/>
      <c r="Q31" s="197"/>
    </row>
    <row r="32" spans="1:17" ht="16.5" customHeight="1">
      <c r="A32" s="226"/>
      <c r="B32" s="236"/>
      <c r="C32" s="237" t="s">
        <v>96</v>
      </c>
      <c r="D32" s="237"/>
      <c r="E32" s="36">
        <v>-0.04</v>
      </c>
      <c r="F32" s="237"/>
      <c r="G32" s="237" t="s">
        <v>96</v>
      </c>
      <c r="H32" s="237"/>
      <c r="I32" s="74">
        <v>22</v>
      </c>
      <c r="J32" s="116"/>
      <c r="K32" s="117"/>
      <c r="L32" s="117"/>
      <c r="M32" s="198"/>
      <c r="N32" s="117"/>
      <c r="O32" s="117"/>
      <c r="P32" s="117"/>
      <c r="Q32" s="199"/>
    </row>
    <row r="33" spans="1:17" ht="18" customHeight="1">
      <c r="A33" s="226"/>
      <c r="B33" s="14" t="s">
        <v>430</v>
      </c>
      <c r="C33" s="16"/>
      <c r="D33" s="16"/>
      <c r="E33" s="40"/>
      <c r="F33" s="16"/>
      <c r="G33" s="16"/>
      <c r="H33" s="16"/>
      <c r="I33" s="129"/>
      <c r="J33" s="16"/>
      <c r="K33" s="16"/>
      <c r="L33" s="16"/>
      <c r="M33" s="129"/>
      <c r="N33" s="16"/>
      <c r="O33" s="16"/>
      <c r="P33" s="16"/>
      <c r="Q33" s="129"/>
    </row>
    <row r="34" ht="12">
      <c r="B34" s="13" t="s">
        <v>427</v>
      </c>
    </row>
  </sheetData>
  <sheetProtection/>
  <mergeCells count="31">
    <mergeCell ref="B30:B32"/>
    <mergeCell ref="C30:D30"/>
    <mergeCell ref="F30:F32"/>
    <mergeCell ref="G30:H30"/>
    <mergeCell ref="C31:D31"/>
    <mergeCell ref="G31:H31"/>
    <mergeCell ref="C32:D32"/>
    <mergeCell ref="G32:H32"/>
    <mergeCell ref="B12:B13"/>
    <mergeCell ref="C12:E13"/>
    <mergeCell ref="F12:F13"/>
    <mergeCell ref="G12:I13"/>
    <mergeCell ref="C10:E10"/>
    <mergeCell ref="G10:I10"/>
    <mergeCell ref="J10:K10"/>
    <mergeCell ref="C11:E11"/>
    <mergeCell ref="G11:I11"/>
    <mergeCell ref="B7:C7"/>
    <mergeCell ref="D7:H7"/>
    <mergeCell ref="B8:C8"/>
    <mergeCell ref="D8:H8"/>
    <mergeCell ref="A1:A33"/>
    <mergeCell ref="G1:K1"/>
    <mergeCell ref="B3:C3"/>
    <mergeCell ref="D3:H3"/>
    <mergeCell ref="B4:C4"/>
    <mergeCell ref="D4:H4"/>
    <mergeCell ref="B5:C5"/>
    <mergeCell ref="D5:H5"/>
    <mergeCell ref="B6:C6"/>
    <mergeCell ref="D6:H6"/>
  </mergeCells>
  <printOptions/>
  <pageMargins left="0.34" right="0.25" top="0.5905511811023623" bottom="0.4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60" zoomScalePageLayoutView="0" workbookViewId="0" topLeftCell="A1">
      <selection activeCell="C28" sqref="C28"/>
    </sheetView>
  </sheetViews>
  <sheetFormatPr defaultColWidth="8.8515625" defaultRowHeight="12"/>
  <cols>
    <col min="1" max="1" width="9.140625" style="13" customWidth="1"/>
    <col min="2" max="2" width="11.28125" style="13" customWidth="1"/>
    <col min="3" max="14" width="6.421875" style="13" customWidth="1"/>
    <col min="15" max="19" width="11.00390625" style="13" customWidth="1"/>
    <col min="20" max="16384" width="8.8515625" style="13" customWidth="1"/>
  </cols>
  <sheetData>
    <row r="1" spans="1:14" ht="24.75" customHeight="1" thickBot="1">
      <c r="A1" s="226"/>
      <c r="E1" s="14"/>
      <c r="F1" s="14"/>
      <c r="G1" s="14"/>
      <c r="H1" s="215" t="s">
        <v>134</v>
      </c>
      <c r="I1" s="215"/>
      <c r="J1" s="215"/>
      <c r="K1" s="215"/>
      <c r="L1" s="215"/>
      <c r="M1" s="215"/>
      <c r="N1" s="13" t="s">
        <v>191</v>
      </c>
    </row>
    <row r="2" ht="8.25" customHeight="1" thickTop="1">
      <c r="A2" s="226"/>
    </row>
    <row r="3" spans="1:19" ht="16.5" customHeight="1">
      <c r="A3" s="226"/>
      <c r="B3" s="17" t="s">
        <v>98</v>
      </c>
      <c r="C3" s="216" t="s">
        <v>65</v>
      </c>
      <c r="D3" s="216"/>
      <c r="E3" s="216"/>
      <c r="F3" s="216"/>
      <c r="G3" s="216"/>
      <c r="H3" s="216"/>
      <c r="I3" s="216"/>
      <c r="J3" s="216"/>
      <c r="L3" s="245" t="s">
        <v>99</v>
      </c>
      <c r="M3" s="245"/>
      <c r="N3" s="216" t="s">
        <v>343</v>
      </c>
      <c r="O3" s="216"/>
      <c r="P3" s="18"/>
      <c r="Q3" s="17" t="s">
        <v>17</v>
      </c>
      <c r="R3" s="216" t="s">
        <v>192</v>
      </c>
      <c r="S3" s="216"/>
    </row>
    <row r="4" spans="1:19" ht="16.5" customHeight="1">
      <c r="A4" s="226"/>
      <c r="B4" s="12" t="s">
        <v>429</v>
      </c>
      <c r="C4" s="217" t="s">
        <v>13</v>
      </c>
      <c r="D4" s="217"/>
      <c r="E4" s="217"/>
      <c r="F4" s="217"/>
      <c r="G4" s="217"/>
      <c r="H4" s="217"/>
      <c r="I4" s="217"/>
      <c r="J4" s="217"/>
      <c r="L4" s="246" t="s">
        <v>102</v>
      </c>
      <c r="M4" s="246"/>
      <c r="N4" s="217" t="s">
        <v>137</v>
      </c>
      <c r="O4" s="217"/>
      <c r="P4" s="18"/>
      <c r="Q4" s="12" t="s">
        <v>71</v>
      </c>
      <c r="R4" s="217" t="s">
        <v>138</v>
      </c>
      <c r="S4" s="217"/>
    </row>
    <row r="5" ht="6" customHeight="1">
      <c r="A5" s="226"/>
    </row>
    <row r="6" spans="1:19" ht="16.5" customHeight="1">
      <c r="A6" s="226"/>
      <c r="B6" s="108" t="s">
        <v>193</v>
      </c>
      <c r="C6" s="218" t="s">
        <v>194</v>
      </c>
      <c r="D6" s="218"/>
      <c r="E6" s="218" t="s">
        <v>195</v>
      </c>
      <c r="F6" s="218"/>
      <c r="G6" s="218" t="s">
        <v>196</v>
      </c>
      <c r="H6" s="218"/>
      <c r="I6" s="218" t="s">
        <v>197</v>
      </c>
      <c r="J6" s="218"/>
      <c r="K6" s="218" t="s">
        <v>198</v>
      </c>
      <c r="L6" s="218"/>
      <c r="M6" s="218" t="s">
        <v>93</v>
      </c>
      <c r="N6" s="221"/>
      <c r="O6" s="110" t="s">
        <v>199</v>
      </c>
      <c r="P6" s="88"/>
      <c r="Q6" s="88"/>
      <c r="R6" s="88"/>
      <c r="S6" s="111"/>
    </row>
    <row r="7" spans="1:19" ht="16.5" customHeight="1">
      <c r="A7" s="226"/>
      <c r="B7" s="43" t="s">
        <v>200</v>
      </c>
      <c r="C7" s="220" t="s">
        <v>360</v>
      </c>
      <c r="D7" s="220"/>
      <c r="E7" s="220" t="s">
        <v>360</v>
      </c>
      <c r="F7" s="220"/>
      <c r="G7" s="220" t="s">
        <v>360</v>
      </c>
      <c r="H7" s="220"/>
      <c r="I7" s="220" t="s">
        <v>360</v>
      </c>
      <c r="J7" s="220"/>
      <c r="K7" s="220" t="s">
        <v>360</v>
      </c>
      <c r="L7" s="220"/>
      <c r="M7" s="220" t="s">
        <v>360</v>
      </c>
      <c r="N7" s="222"/>
      <c r="O7" s="113"/>
      <c r="P7" s="14"/>
      <c r="Q7" s="14"/>
      <c r="R7" s="14"/>
      <c r="S7" s="114"/>
    </row>
    <row r="8" spans="1:19" ht="16.5" customHeight="1">
      <c r="A8" s="226"/>
      <c r="B8" s="43" t="s">
        <v>201</v>
      </c>
      <c r="C8" s="220">
        <v>20</v>
      </c>
      <c r="D8" s="220"/>
      <c r="E8" s="220">
        <v>60</v>
      </c>
      <c r="F8" s="220"/>
      <c r="G8" s="220">
        <v>60</v>
      </c>
      <c r="H8" s="220"/>
      <c r="I8" s="220">
        <v>30</v>
      </c>
      <c r="J8" s="220"/>
      <c r="K8" s="220">
        <v>30</v>
      </c>
      <c r="L8" s="220"/>
      <c r="M8" s="220">
        <v>200</v>
      </c>
      <c r="N8" s="222"/>
      <c r="O8" s="113"/>
      <c r="P8" s="14"/>
      <c r="Q8" s="14"/>
      <c r="R8" s="14"/>
      <c r="S8" s="114"/>
    </row>
    <row r="9" spans="1:19" ht="16.5" customHeight="1">
      <c r="A9" s="226"/>
      <c r="B9" s="43" t="s">
        <v>78</v>
      </c>
      <c r="C9" s="247" t="s">
        <v>361</v>
      </c>
      <c r="D9" s="247"/>
      <c r="E9" s="247" t="s">
        <v>361</v>
      </c>
      <c r="F9" s="247"/>
      <c r="G9" s="247" t="s">
        <v>361</v>
      </c>
      <c r="H9" s="247"/>
      <c r="I9" s="247" t="s">
        <v>361</v>
      </c>
      <c r="J9" s="247"/>
      <c r="K9" s="247" t="s">
        <v>361</v>
      </c>
      <c r="L9" s="247"/>
      <c r="M9" s="247" t="s">
        <v>361</v>
      </c>
      <c r="N9" s="248"/>
      <c r="O9" s="113"/>
      <c r="P9" s="14"/>
      <c r="Q9" s="14"/>
      <c r="R9" s="14"/>
      <c r="S9" s="114"/>
    </row>
    <row r="10" spans="1:19" ht="16.5" customHeight="1">
      <c r="A10" s="226"/>
      <c r="B10" s="43" t="s">
        <v>73</v>
      </c>
      <c r="C10" s="24" t="s">
        <v>81</v>
      </c>
      <c r="D10" s="24" t="s">
        <v>82</v>
      </c>
      <c r="E10" s="24" t="s">
        <v>81</v>
      </c>
      <c r="F10" s="24" t="s">
        <v>82</v>
      </c>
      <c r="G10" s="24" t="s">
        <v>81</v>
      </c>
      <c r="H10" s="24" t="s">
        <v>82</v>
      </c>
      <c r="I10" s="24" t="s">
        <v>81</v>
      </c>
      <c r="J10" s="24" t="s">
        <v>82</v>
      </c>
      <c r="K10" s="24" t="s">
        <v>81</v>
      </c>
      <c r="L10" s="24" t="s">
        <v>82</v>
      </c>
      <c r="M10" s="24" t="s">
        <v>81</v>
      </c>
      <c r="N10" s="26" t="s">
        <v>82</v>
      </c>
      <c r="O10" s="113"/>
      <c r="P10" s="14"/>
      <c r="Q10" s="14"/>
      <c r="R10" s="14"/>
      <c r="S10" s="114"/>
    </row>
    <row r="11" spans="1:19" ht="16.5" customHeight="1">
      <c r="A11" s="226"/>
      <c r="B11" s="43">
        <v>1</v>
      </c>
      <c r="C11" s="24">
        <v>22</v>
      </c>
      <c r="D11" s="24">
        <f>C11-$C$8</f>
        <v>2</v>
      </c>
      <c r="E11" s="24">
        <v>76</v>
      </c>
      <c r="F11" s="24">
        <f>E11-$E$8</f>
        <v>16</v>
      </c>
      <c r="G11" s="24">
        <v>74</v>
      </c>
      <c r="H11" s="24">
        <f>G11-$G$8</f>
        <v>14</v>
      </c>
      <c r="I11" s="24">
        <v>34</v>
      </c>
      <c r="J11" s="24">
        <f>I11-$I$8</f>
        <v>4</v>
      </c>
      <c r="K11" s="24">
        <v>31</v>
      </c>
      <c r="L11" s="24">
        <f>K11-$K$8</f>
        <v>1</v>
      </c>
      <c r="M11" s="24">
        <f>C11+E11+G11+I11+K11</f>
        <v>237</v>
      </c>
      <c r="N11" s="26">
        <f>D11+F11+H11+J11+L11</f>
        <v>37</v>
      </c>
      <c r="O11" s="113"/>
      <c r="P11" s="14"/>
      <c r="Q11" s="14"/>
      <c r="R11" s="14"/>
      <c r="S11" s="114"/>
    </row>
    <row r="12" spans="1:19" ht="16.5" customHeight="1">
      <c r="A12" s="226"/>
      <c r="B12" s="43">
        <v>2</v>
      </c>
      <c r="C12" s="24">
        <v>21</v>
      </c>
      <c r="D12" s="24">
        <f aca="true" t="shared" si="0" ref="D12:D22">C12-$C$8</f>
        <v>1</v>
      </c>
      <c r="E12" s="24">
        <v>80</v>
      </c>
      <c r="F12" s="24">
        <f aca="true" t="shared" si="1" ref="F12:F22">E12-$E$8</f>
        <v>20</v>
      </c>
      <c r="G12" s="24">
        <v>76</v>
      </c>
      <c r="H12" s="24">
        <f aca="true" t="shared" si="2" ref="H12:H22">G12-$G$8</f>
        <v>16</v>
      </c>
      <c r="I12" s="24">
        <v>36</v>
      </c>
      <c r="J12" s="24">
        <f aca="true" t="shared" si="3" ref="J12:J22">I12-$I$8</f>
        <v>6</v>
      </c>
      <c r="K12" s="24">
        <v>32</v>
      </c>
      <c r="L12" s="24">
        <f aca="true" t="shared" si="4" ref="L12:L22">K12-$K$8</f>
        <v>2</v>
      </c>
      <c r="M12" s="24">
        <f aca="true" t="shared" si="5" ref="M12:N22">C12+E12+G12+I12+K12</f>
        <v>245</v>
      </c>
      <c r="N12" s="26">
        <f t="shared" si="5"/>
        <v>45</v>
      </c>
      <c r="O12" s="113"/>
      <c r="P12" s="14"/>
      <c r="Q12" s="14"/>
      <c r="R12" s="14"/>
      <c r="S12" s="114"/>
    </row>
    <row r="13" spans="1:19" ht="16.5" customHeight="1">
      <c r="A13" s="226"/>
      <c r="B13" s="43">
        <v>3</v>
      </c>
      <c r="C13" s="24">
        <v>22</v>
      </c>
      <c r="D13" s="24">
        <f t="shared" si="0"/>
        <v>2</v>
      </c>
      <c r="E13" s="24">
        <v>79</v>
      </c>
      <c r="F13" s="24">
        <f t="shared" si="1"/>
        <v>19</v>
      </c>
      <c r="G13" s="24">
        <v>81</v>
      </c>
      <c r="H13" s="24">
        <f t="shared" si="2"/>
        <v>21</v>
      </c>
      <c r="I13" s="24">
        <v>31</v>
      </c>
      <c r="J13" s="24">
        <f t="shared" si="3"/>
        <v>1</v>
      </c>
      <c r="K13" s="24">
        <v>30</v>
      </c>
      <c r="L13" s="24">
        <f t="shared" si="4"/>
        <v>0</v>
      </c>
      <c r="M13" s="24">
        <f t="shared" si="5"/>
        <v>243</v>
      </c>
      <c r="N13" s="26">
        <f t="shared" si="5"/>
        <v>43</v>
      </c>
      <c r="O13" s="113"/>
      <c r="P13" s="14"/>
      <c r="Q13" s="14"/>
      <c r="R13" s="14"/>
      <c r="S13" s="114"/>
    </row>
    <row r="14" spans="1:19" ht="16.5" customHeight="1">
      <c r="A14" s="226"/>
      <c r="B14" s="43">
        <v>4</v>
      </c>
      <c r="C14" s="24">
        <v>23</v>
      </c>
      <c r="D14" s="24">
        <f t="shared" si="0"/>
        <v>3</v>
      </c>
      <c r="E14" s="24">
        <v>81</v>
      </c>
      <c r="F14" s="24">
        <f t="shared" si="1"/>
        <v>21</v>
      </c>
      <c r="G14" s="24">
        <v>82</v>
      </c>
      <c r="H14" s="24">
        <f t="shared" si="2"/>
        <v>22</v>
      </c>
      <c r="I14" s="24">
        <v>32</v>
      </c>
      <c r="J14" s="24">
        <f t="shared" si="3"/>
        <v>2</v>
      </c>
      <c r="K14" s="24">
        <v>31</v>
      </c>
      <c r="L14" s="24">
        <f t="shared" si="4"/>
        <v>1</v>
      </c>
      <c r="M14" s="24">
        <f t="shared" si="5"/>
        <v>249</v>
      </c>
      <c r="N14" s="26">
        <f t="shared" si="5"/>
        <v>49</v>
      </c>
      <c r="O14" s="113"/>
      <c r="P14" s="14"/>
      <c r="Q14" s="14"/>
      <c r="R14" s="14"/>
      <c r="S14" s="114"/>
    </row>
    <row r="15" spans="1:19" ht="16.5" customHeight="1">
      <c r="A15" s="226"/>
      <c r="B15" s="43">
        <v>5</v>
      </c>
      <c r="C15" s="24">
        <v>21</v>
      </c>
      <c r="D15" s="24">
        <f t="shared" si="0"/>
        <v>1</v>
      </c>
      <c r="E15" s="24">
        <v>74</v>
      </c>
      <c r="F15" s="24">
        <f t="shared" si="1"/>
        <v>14</v>
      </c>
      <c r="G15" s="24">
        <v>76</v>
      </c>
      <c r="H15" s="24">
        <f t="shared" si="2"/>
        <v>16</v>
      </c>
      <c r="I15" s="24">
        <v>34</v>
      </c>
      <c r="J15" s="24">
        <f t="shared" si="3"/>
        <v>4</v>
      </c>
      <c r="K15" s="24">
        <v>32</v>
      </c>
      <c r="L15" s="24">
        <f t="shared" si="4"/>
        <v>2</v>
      </c>
      <c r="M15" s="24">
        <f t="shared" si="5"/>
        <v>237</v>
      </c>
      <c r="N15" s="26">
        <f t="shared" si="5"/>
        <v>37</v>
      </c>
      <c r="O15" s="113"/>
      <c r="P15" s="14"/>
      <c r="Q15" s="14"/>
      <c r="R15" s="14"/>
      <c r="S15" s="114"/>
    </row>
    <row r="16" spans="1:19" ht="16.5" customHeight="1">
      <c r="A16" s="226"/>
      <c r="B16" s="43">
        <v>6</v>
      </c>
      <c r="C16" s="24">
        <v>20</v>
      </c>
      <c r="D16" s="24">
        <f t="shared" si="0"/>
        <v>0</v>
      </c>
      <c r="E16" s="24">
        <v>79</v>
      </c>
      <c r="F16" s="24">
        <f t="shared" si="1"/>
        <v>19</v>
      </c>
      <c r="G16" s="24">
        <v>73</v>
      </c>
      <c r="H16" s="24">
        <f t="shared" si="2"/>
        <v>13</v>
      </c>
      <c r="I16" s="24">
        <v>31</v>
      </c>
      <c r="J16" s="24">
        <f t="shared" si="3"/>
        <v>1</v>
      </c>
      <c r="K16" s="24">
        <v>31</v>
      </c>
      <c r="L16" s="24">
        <f t="shared" si="4"/>
        <v>1</v>
      </c>
      <c r="M16" s="24">
        <f t="shared" si="5"/>
        <v>234</v>
      </c>
      <c r="N16" s="26">
        <f t="shared" si="5"/>
        <v>34</v>
      </c>
      <c r="O16" s="113"/>
      <c r="P16" s="14"/>
      <c r="Q16" s="14"/>
      <c r="R16" s="14"/>
      <c r="S16" s="114"/>
    </row>
    <row r="17" spans="1:19" ht="16.5" customHeight="1">
      <c r="A17" s="226"/>
      <c r="B17" s="43" t="s">
        <v>202</v>
      </c>
      <c r="C17" s="24">
        <v>22</v>
      </c>
      <c r="D17" s="24">
        <f t="shared" si="0"/>
        <v>2</v>
      </c>
      <c r="E17" s="24">
        <v>69</v>
      </c>
      <c r="F17" s="24">
        <f t="shared" si="1"/>
        <v>9</v>
      </c>
      <c r="G17" s="24">
        <v>72</v>
      </c>
      <c r="H17" s="24">
        <f t="shared" si="2"/>
        <v>12</v>
      </c>
      <c r="I17" s="24">
        <v>30</v>
      </c>
      <c r="J17" s="24">
        <f t="shared" si="3"/>
        <v>0</v>
      </c>
      <c r="K17" s="24">
        <v>33</v>
      </c>
      <c r="L17" s="24">
        <f t="shared" si="4"/>
        <v>3</v>
      </c>
      <c r="M17" s="24">
        <f t="shared" si="5"/>
        <v>226</v>
      </c>
      <c r="N17" s="26">
        <f t="shared" si="5"/>
        <v>26</v>
      </c>
      <c r="O17" s="113"/>
      <c r="P17" s="14"/>
      <c r="Q17" s="14"/>
      <c r="R17" s="14"/>
      <c r="S17" s="114"/>
    </row>
    <row r="18" spans="1:19" ht="16.5" customHeight="1">
      <c r="A18" s="226"/>
      <c r="B18" s="43" t="s">
        <v>203</v>
      </c>
      <c r="C18" s="24">
        <v>21</v>
      </c>
      <c r="D18" s="24">
        <f t="shared" si="0"/>
        <v>1</v>
      </c>
      <c r="E18" s="24">
        <v>73</v>
      </c>
      <c r="F18" s="24">
        <f t="shared" si="1"/>
        <v>13</v>
      </c>
      <c r="G18" s="24">
        <v>74</v>
      </c>
      <c r="H18" s="24">
        <f t="shared" si="2"/>
        <v>14</v>
      </c>
      <c r="I18" s="24">
        <v>34</v>
      </c>
      <c r="J18" s="24">
        <f t="shared" si="3"/>
        <v>4</v>
      </c>
      <c r="K18" s="24">
        <v>32</v>
      </c>
      <c r="L18" s="24">
        <f t="shared" si="4"/>
        <v>2</v>
      </c>
      <c r="M18" s="24">
        <f t="shared" si="5"/>
        <v>234</v>
      </c>
      <c r="N18" s="26">
        <f t="shared" si="5"/>
        <v>34</v>
      </c>
      <c r="O18" s="113"/>
      <c r="P18" s="240" t="s">
        <v>151</v>
      </c>
      <c r="Q18" s="240"/>
      <c r="R18" s="240"/>
      <c r="S18" s="114"/>
    </row>
    <row r="19" spans="1:19" ht="16.5" customHeight="1">
      <c r="A19" s="226"/>
      <c r="B19" s="43" t="s">
        <v>204</v>
      </c>
      <c r="C19" s="24">
        <v>21</v>
      </c>
      <c r="D19" s="24">
        <f t="shared" si="0"/>
        <v>1</v>
      </c>
      <c r="E19" s="24">
        <v>81</v>
      </c>
      <c r="F19" s="24">
        <f t="shared" si="1"/>
        <v>21</v>
      </c>
      <c r="G19" s="24">
        <v>81</v>
      </c>
      <c r="H19" s="24">
        <f t="shared" si="2"/>
        <v>21</v>
      </c>
      <c r="I19" s="24">
        <v>36</v>
      </c>
      <c r="J19" s="24">
        <f t="shared" si="3"/>
        <v>6</v>
      </c>
      <c r="K19" s="24">
        <v>31</v>
      </c>
      <c r="L19" s="24">
        <f t="shared" si="4"/>
        <v>1</v>
      </c>
      <c r="M19" s="24">
        <f t="shared" si="5"/>
        <v>250</v>
      </c>
      <c r="N19" s="26">
        <f t="shared" si="5"/>
        <v>50</v>
      </c>
      <c r="O19" s="113"/>
      <c r="P19" s="240"/>
      <c r="Q19" s="240"/>
      <c r="R19" s="240"/>
      <c r="S19" s="114"/>
    </row>
    <row r="20" spans="1:19" ht="16.5" customHeight="1">
      <c r="A20" s="226"/>
      <c r="B20" s="43" t="s">
        <v>205</v>
      </c>
      <c r="C20" s="24">
        <v>23</v>
      </c>
      <c r="D20" s="24">
        <f t="shared" si="0"/>
        <v>3</v>
      </c>
      <c r="E20" s="24">
        <v>76</v>
      </c>
      <c r="F20" s="24">
        <f t="shared" si="1"/>
        <v>16</v>
      </c>
      <c r="G20" s="24">
        <v>76</v>
      </c>
      <c r="H20" s="24">
        <f t="shared" si="2"/>
        <v>16</v>
      </c>
      <c r="I20" s="24">
        <v>32</v>
      </c>
      <c r="J20" s="24">
        <f t="shared" si="3"/>
        <v>2</v>
      </c>
      <c r="K20" s="24">
        <v>32</v>
      </c>
      <c r="L20" s="24">
        <f t="shared" si="4"/>
        <v>2</v>
      </c>
      <c r="M20" s="24">
        <f t="shared" si="5"/>
        <v>239</v>
      </c>
      <c r="N20" s="26">
        <f t="shared" si="5"/>
        <v>39</v>
      </c>
      <c r="O20" s="113"/>
      <c r="P20" s="14"/>
      <c r="Q20" s="14"/>
      <c r="R20" s="14"/>
      <c r="S20" s="114"/>
    </row>
    <row r="21" spans="1:19" ht="16.5" customHeight="1">
      <c r="A21" s="226"/>
      <c r="B21" s="43" t="s">
        <v>206</v>
      </c>
      <c r="C21" s="24">
        <v>20</v>
      </c>
      <c r="D21" s="24">
        <f t="shared" si="0"/>
        <v>0</v>
      </c>
      <c r="E21" s="24">
        <v>82</v>
      </c>
      <c r="F21" s="24">
        <f t="shared" si="1"/>
        <v>22</v>
      </c>
      <c r="G21" s="24">
        <v>77</v>
      </c>
      <c r="H21" s="24">
        <f t="shared" si="2"/>
        <v>17</v>
      </c>
      <c r="I21" s="24">
        <v>33</v>
      </c>
      <c r="J21" s="24">
        <f t="shared" si="3"/>
        <v>3</v>
      </c>
      <c r="K21" s="24">
        <v>32</v>
      </c>
      <c r="L21" s="24">
        <f t="shared" si="4"/>
        <v>2</v>
      </c>
      <c r="M21" s="24">
        <f t="shared" si="5"/>
        <v>244</v>
      </c>
      <c r="N21" s="26">
        <f t="shared" si="5"/>
        <v>44</v>
      </c>
      <c r="O21" s="113"/>
      <c r="P21" s="14"/>
      <c r="Q21" s="14"/>
      <c r="R21" s="14"/>
      <c r="S21" s="114"/>
    </row>
    <row r="22" spans="1:19" ht="16.5" customHeight="1">
      <c r="A22" s="226"/>
      <c r="B22" s="43" t="s">
        <v>207</v>
      </c>
      <c r="C22" s="24">
        <v>20</v>
      </c>
      <c r="D22" s="24">
        <f t="shared" si="0"/>
        <v>0</v>
      </c>
      <c r="E22" s="24">
        <v>76</v>
      </c>
      <c r="F22" s="24">
        <f t="shared" si="1"/>
        <v>16</v>
      </c>
      <c r="G22" s="24">
        <v>75</v>
      </c>
      <c r="H22" s="24">
        <f t="shared" si="2"/>
        <v>15</v>
      </c>
      <c r="I22" s="24">
        <v>31</v>
      </c>
      <c r="J22" s="24">
        <f t="shared" si="3"/>
        <v>1</v>
      </c>
      <c r="K22" s="24">
        <v>31</v>
      </c>
      <c r="L22" s="24">
        <f t="shared" si="4"/>
        <v>1</v>
      </c>
      <c r="M22" s="24">
        <f t="shared" si="5"/>
        <v>233</v>
      </c>
      <c r="N22" s="26">
        <f t="shared" si="5"/>
        <v>33</v>
      </c>
      <c r="O22" s="113"/>
      <c r="P22" s="14"/>
      <c r="Q22" s="14"/>
      <c r="R22" s="14"/>
      <c r="S22" s="114"/>
    </row>
    <row r="23" spans="1:19" ht="16.5" customHeight="1">
      <c r="A23" s="226"/>
      <c r="B23" s="4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6"/>
      <c r="O23" s="113"/>
      <c r="P23" s="14"/>
      <c r="Q23" s="14"/>
      <c r="R23" s="14"/>
      <c r="S23" s="114"/>
    </row>
    <row r="24" spans="1:19" ht="16.5" customHeight="1">
      <c r="A24" s="226"/>
      <c r="B24" s="4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6"/>
      <c r="O24" s="113"/>
      <c r="P24" s="14"/>
      <c r="Q24" s="14"/>
      <c r="R24" s="14"/>
      <c r="S24" s="114"/>
    </row>
    <row r="25" spans="1:19" ht="16.5" customHeight="1">
      <c r="A25" s="226"/>
      <c r="B25" s="4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6"/>
      <c r="O25" s="113"/>
      <c r="P25" s="14"/>
      <c r="Q25" s="14"/>
      <c r="R25" s="14"/>
      <c r="S25" s="114"/>
    </row>
    <row r="26" spans="1:19" ht="16.5" customHeight="1">
      <c r="A26" s="226"/>
      <c r="B26" s="4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6"/>
      <c r="O26" s="113"/>
      <c r="P26" s="14"/>
      <c r="Q26" s="14"/>
      <c r="R26" s="14"/>
      <c r="S26" s="114"/>
    </row>
    <row r="27" spans="1:19" ht="16.5" customHeight="1">
      <c r="A27" s="226"/>
      <c r="B27" s="4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6"/>
      <c r="O27" s="113"/>
      <c r="P27" s="14"/>
      <c r="Q27" s="14"/>
      <c r="R27" s="14"/>
      <c r="S27" s="114"/>
    </row>
    <row r="28" spans="1:19" ht="16.5" customHeight="1">
      <c r="A28" s="226"/>
      <c r="B28" s="51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47"/>
      <c r="O28" s="113"/>
      <c r="P28" s="14"/>
      <c r="Q28" s="14"/>
      <c r="R28" s="14"/>
      <c r="S28" s="114"/>
    </row>
    <row r="29" spans="1:19" ht="16.5" customHeight="1">
      <c r="A29" s="226"/>
      <c r="B29" s="51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47"/>
      <c r="O29" s="113"/>
      <c r="P29" s="14"/>
      <c r="Q29" s="14"/>
      <c r="R29" s="14"/>
      <c r="S29" s="114"/>
    </row>
    <row r="30" spans="1:19" ht="16.5" customHeight="1">
      <c r="A30" s="226"/>
      <c r="B30" s="43" t="s">
        <v>208</v>
      </c>
      <c r="C30" s="90"/>
      <c r="D30" s="143">
        <v>1.3</v>
      </c>
      <c r="E30" s="90"/>
      <c r="F30" s="24">
        <v>17.2</v>
      </c>
      <c r="G30" s="90"/>
      <c r="H30" s="24">
        <v>16.4</v>
      </c>
      <c r="I30" s="90"/>
      <c r="J30" s="143">
        <v>2.8</v>
      </c>
      <c r="K30" s="90"/>
      <c r="L30" s="24">
        <v>1.5</v>
      </c>
      <c r="M30" s="90"/>
      <c r="N30" s="26">
        <v>39.3</v>
      </c>
      <c r="O30" s="113"/>
      <c r="P30" s="14"/>
      <c r="Q30" s="14"/>
      <c r="R30" s="14"/>
      <c r="S30" s="114"/>
    </row>
    <row r="31" spans="1:19" ht="16.5" customHeight="1">
      <c r="A31" s="226"/>
      <c r="B31" s="43" t="s">
        <v>23</v>
      </c>
      <c r="C31" s="90"/>
      <c r="D31" s="24">
        <v>3</v>
      </c>
      <c r="E31" s="90"/>
      <c r="F31" s="24">
        <v>22</v>
      </c>
      <c r="G31" s="90"/>
      <c r="H31" s="24">
        <v>22</v>
      </c>
      <c r="I31" s="24"/>
      <c r="J31" s="24">
        <v>6</v>
      </c>
      <c r="K31" s="24"/>
      <c r="L31" s="24">
        <v>3</v>
      </c>
      <c r="M31" s="24"/>
      <c r="N31" s="26">
        <v>50</v>
      </c>
      <c r="O31" s="113"/>
      <c r="P31" s="14"/>
      <c r="Q31" s="14"/>
      <c r="R31" s="14"/>
      <c r="S31" s="114"/>
    </row>
    <row r="32" spans="1:19" ht="16.5" customHeight="1">
      <c r="A32" s="226"/>
      <c r="B32" s="148" t="s">
        <v>24</v>
      </c>
      <c r="C32" s="99"/>
      <c r="D32" s="77">
        <v>0</v>
      </c>
      <c r="E32" s="99"/>
      <c r="F32" s="77">
        <v>9</v>
      </c>
      <c r="G32" s="99"/>
      <c r="H32" s="77">
        <v>12</v>
      </c>
      <c r="I32" s="77"/>
      <c r="J32" s="77">
        <v>0</v>
      </c>
      <c r="K32" s="77"/>
      <c r="L32" s="77">
        <v>0</v>
      </c>
      <c r="M32" s="77"/>
      <c r="N32" s="165">
        <v>26</v>
      </c>
      <c r="O32" s="116"/>
      <c r="P32" s="117"/>
      <c r="Q32" s="117"/>
      <c r="R32" s="117"/>
      <c r="S32" s="118"/>
    </row>
    <row r="33" spans="1:2" ht="17.25" customHeight="1">
      <c r="A33" s="226"/>
      <c r="B33" s="14" t="s">
        <v>430</v>
      </c>
    </row>
    <row r="34" ht="12">
      <c r="B34" s="13" t="s">
        <v>427</v>
      </c>
    </row>
  </sheetData>
  <sheetProtection/>
  <mergeCells count="35">
    <mergeCell ref="P18:R19"/>
    <mergeCell ref="K8:L8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6:L6"/>
    <mergeCell ref="I6:J6"/>
    <mergeCell ref="M7:N7"/>
    <mergeCell ref="C6:D6"/>
    <mergeCell ref="E6:F6"/>
    <mergeCell ref="G6:H6"/>
    <mergeCell ref="N3:O3"/>
    <mergeCell ref="R3:S3"/>
    <mergeCell ref="C4:J4"/>
    <mergeCell ref="L4:M4"/>
    <mergeCell ref="N4:O4"/>
    <mergeCell ref="R4:S4"/>
    <mergeCell ref="A1:A33"/>
    <mergeCell ref="H1:M1"/>
    <mergeCell ref="C3:J3"/>
    <mergeCell ref="L3:M3"/>
    <mergeCell ref="M6:N6"/>
    <mergeCell ref="C7:D7"/>
    <mergeCell ref="E7:F7"/>
    <mergeCell ref="G7:H7"/>
    <mergeCell ref="I7:J7"/>
    <mergeCell ref="K7:L7"/>
  </mergeCells>
  <printOptions/>
  <pageMargins left="0.26" right="0.25" top="0.5905511811023623" bottom="0.44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="60" zoomScalePageLayoutView="0" workbookViewId="0" topLeftCell="A1">
      <selection activeCell="C28" sqref="C28"/>
    </sheetView>
  </sheetViews>
  <sheetFormatPr defaultColWidth="8.8515625" defaultRowHeight="12"/>
  <cols>
    <col min="1" max="1" width="9.140625" style="13" customWidth="1"/>
    <col min="2" max="3" width="4.7109375" style="13" customWidth="1"/>
    <col min="4" max="23" width="6.7109375" style="13" customWidth="1"/>
    <col min="24" max="24" width="3.421875" style="13" customWidth="1"/>
    <col min="25" max="25" width="12.7109375" style="13" customWidth="1"/>
    <col min="26" max="16384" width="8.8515625" style="13" customWidth="1"/>
  </cols>
  <sheetData>
    <row r="1" spans="1:18" ht="23.25" customHeight="1" thickBot="1">
      <c r="A1" s="226"/>
      <c r="I1" s="215" t="s">
        <v>209</v>
      </c>
      <c r="J1" s="215"/>
      <c r="K1" s="215"/>
      <c r="L1" s="215"/>
      <c r="M1" s="215"/>
      <c r="N1" s="215"/>
      <c r="O1" s="215"/>
      <c r="P1" s="249" t="s">
        <v>210</v>
      </c>
      <c r="Q1" s="249"/>
      <c r="R1" s="249"/>
    </row>
    <row r="2" ht="8.25" customHeight="1" thickTop="1">
      <c r="A2" s="226"/>
    </row>
    <row r="3" spans="1:23" ht="16.5" customHeight="1">
      <c r="A3" s="226"/>
      <c r="C3" s="245" t="s">
        <v>98</v>
      </c>
      <c r="D3" s="245"/>
      <c r="E3" s="216" t="s">
        <v>65</v>
      </c>
      <c r="F3" s="216"/>
      <c r="G3" s="216"/>
      <c r="H3" s="216"/>
      <c r="I3" s="216"/>
      <c r="J3" s="216"/>
      <c r="K3" s="216"/>
      <c r="L3" s="216"/>
      <c r="M3" s="216"/>
      <c r="O3" s="245" t="s">
        <v>99</v>
      </c>
      <c r="P3" s="245"/>
      <c r="Q3" s="216" t="s">
        <v>343</v>
      </c>
      <c r="R3" s="216"/>
      <c r="S3" s="18"/>
      <c r="T3" s="245" t="s">
        <v>17</v>
      </c>
      <c r="U3" s="245"/>
      <c r="V3" s="216" t="s">
        <v>211</v>
      </c>
      <c r="W3" s="216"/>
    </row>
    <row r="4" spans="1:23" ht="16.5" customHeight="1">
      <c r="A4" s="226"/>
      <c r="C4" s="246" t="s">
        <v>429</v>
      </c>
      <c r="D4" s="246"/>
      <c r="E4" s="217" t="s">
        <v>13</v>
      </c>
      <c r="F4" s="217"/>
      <c r="G4" s="217"/>
      <c r="H4" s="217"/>
      <c r="I4" s="217"/>
      <c r="J4" s="217"/>
      <c r="K4" s="217"/>
      <c r="L4" s="217"/>
      <c r="M4" s="217"/>
      <c r="O4" s="246" t="s">
        <v>102</v>
      </c>
      <c r="P4" s="246"/>
      <c r="Q4" s="217" t="s">
        <v>8</v>
      </c>
      <c r="R4" s="217"/>
      <c r="S4" s="18"/>
      <c r="T4" s="246" t="s">
        <v>71</v>
      </c>
      <c r="U4" s="246"/>
      <c r="V4" s="217" t="s">
        <v>212</v>
      </c>
      <c r="W4" s="217"/>
    </row>
    <row r="5" ht="9" customHeight="1">
      <c r="A5" s="226"/>
    </row>
    <row r="6" spans="1:22" ht="17.25" customHeight="1">
      <c r="A6" s="226"/>
      <c r="D6" s="250" t="s">
        <v>213</v>
      </c>
      <c r="E6" s="218"/>
      <c r="F6" s="218"/>
      <c r="G6" s="218" t="s">
        <v>5</v>
      </c>
      <c r="H6" s="218"/>
      <c r="I6" s="218" t="s">
        <v>78</v>
      </c>
      <c r="J6" s="218"/>
      <c r="K6" s="218" t="s">
        <v>214</v>
      </c>
      <c r="L6" s="218"/>
      <c r="M6" s="251">
        <v>10.35</v>
      </c>
      <c r="N6" s="251"/>
      <c r="O6" s="218" t="s">
        <v>215</v>
      </c>
      <c r="P6" s="218"/>
      <c r="Q6" s="218" t="s">
        <v>216</v>
      </c>
      <c r="R6" s="218"/>
      <c r="S6" s="218">
        <v>10.379</v>
      </c>
      <c r="T6" s="218"/>
      <c r="U6" s="218" t="s">
        <v>215</v>
      </c>
      <c r="V6" s="221"/>
    </row>
    <row r="7" spans="1:22" ht="17.25" customHeight="1">
      <c r="A7" s="226"/>
      <c r="D7" s="236">
        <v>14</v>
      </c>
      <c r="E7" s="237"/>
      <c r="F7" s="237"/>
      <c r="G7" s="237" t="s">
        <v>362</v>
      </c>
      <c r="H7" s="237"/>
      <c r="I7" s="237" t="s">
        <v>363</v>
      </c>
      <c r="J7" s="237"/>
      <c r="K7" s="237" t="s">
        <v>217</v>
      </c>
      <c r="L7" s="237"/>
      <c r="M7" s="237">
        <v>10.353</v>
      </c>
      <c r="N7" s="237"/>
      <c r="O7" s="237">
        <v>0.003</v>
      </c>
      <c r="P7" s="237"/>
      <c r="Q7" s="237" t="s">
        <v>218</v>
      </c>
      <c r="R7" s="237"/>
      <c r="S7" s="237">
        <v>10.334</v>
      </c>
      <c r="T7" s="237"/>
      <c r="U7" s="237">
        <v>0.045</v>
      </c>
      <c r="V7" s="252"/>
    </row>
    <row r="8" spans="1:22" ht="9" customHeight="1">
      <c r="A8" s="226"/>
      <c r="D8" s="16"/>
      <c r="E8" s="16"/>
      <c r="F8" s="166"/>
      <c r="G8" s="166"/>
      <c r="H8" s="166"/>
      <c r="I8" s="16"/>
      <c r="J8" s="16"/>
      <c r="K8" s="16"/>
      <c r="L8" s="16"/>
      <c r="M8" s="16"/>
      <c r="N8" s="16"/>
      <c r="O8" s="14"/>
      <c r="P8" s="14"/>
      <c r="Q8" s="16"/>
      <c r="R8" s="16"/>
      <c r="S8" s="16"/>
      <c r="T8" s="16"/>
      <c r="U8" s="14"/>
      <c r="V8" s="14"/>
    </row>
    <row r="9" spans="1:23" ht="13.5" customHeight="1">
      <c r="A9" s="226"/>
      <c r="D9" s="167" t="s">
        <v>364</v>
      </c>
      <c r="E9" s="116"/>
      <c r="F9" s="117"/>
      <c r="G9" s="117"/>
      <c r="H9" s="117"/>
      <c r="I9" s="117"/>
      <c r="J9" s="253" t="s">
        <v>365</v>
      </c>
      <c r="K9" s="253"/>
      <c r="L9" s="253"/>
      <c r="M9" s="253"/>
      <c r="N9" s="253"/>
      <c r="O9" s="253"/>
      <c r="P9" s="253"/>
      <c r="Q9" s="253"/>
      <c r="R9" s="117"/>
      <c r="S9" s="117"/>
      <c r="T9" s="117"/>
      <c r="U9" s="117"/>
      <c r="V9" s="117"/>
      <c r="W9" s="168" t="s">
        <v>364</v>
      </c>
    </row>
    <row r="10" spans="1:23" ht="7.5" customHeight="1">
      <c r="A10" s="226"/>
      <c r="D10" s="169"/>
      <c r="E10" s="169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170"/>
    </row>
    <row r="11" spans="1:23" ht="6" customHeight="1">
      <c r="A11" s="226"/>
      <c r="B11" s="114"/>
      <c r="D11" s="254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6"/>
    </row>
    <row r="12" spans="1:24" ht="13.5" customHeight="1">
      <c r="A12" s="226"/>
      <c r="B12" s="171">
        <v>1</v>
      </c>
      <c r="C12" s="257" t="s">
        <v>219</v>
      </c>
      <c r="D12" s="258" t="s">
        <v>366</v>
      </c>
      <c r="E12" s="240"/>
      <c r="F12" s="240" t="s">
        <v>367</v>
      </c>
      <c r="G12" s="240"/>
      <c r="H12" s="240" t="s">
        <v>367</v>
      </c>
      <c r="I12" s="240"/>
      <c r="J12" s="240" t="s">
        <v>367</v>
      </c>
      <c r="K12" s="240"/>
      <c r="L12" s="240" t="s">
        <v>367</v>
      </c>
      <c r="M12" s="240"/>
      <c r="N12" s="240" t="s">
        <v>366</v>
      </c>
      <c r="O12" s="240"/>
      <c r="P12" s="240" t="s">
        <v>367</v>
      </c>
      <c r="Q12" s="240"/>
      <c r="R12" s="240" t="s">
        <v>367</v>
      </c>
      <c r="S12" s="240"/>
      <c r="T12" s="240" t="s">
        <v>367</v>
      </c>
      <c r="U12" s="240"/>
      <c r="V12" s="240" t="s">
        <v>366</v>
      </c>
      <c r="W12" s="259"/>
      <c r="X12" s="257" t="s">
        <v>220</v>
      </c>
    </row>
    <row r="13" spans="1:24" ht="13.5" customHeight="1">
      <c r="A13" s="226"/>
      <c r="B13" s="171">
        <v>2</v>
      </c>
      <c r="C13" s="257"/>
      <c r="D13" s="258" t="s">
        <v>368</v>
      </c>
      <c r="E13" s="240"/>
      <c r="F13" s="240" t="s">
        <v>368</v>
      </c>
      <c r="G13" s="240"/>
      <c r="H13" s="240" t="s">
        <v>368</v>
      </c>
      <c r="I13" s="240"/>
      <c r="J13" s="240" t="s">
        <v>368</v>
      </c>
      <c r="K13" s="240"/>
      <c r="L13" s="240" t="s">
        <v>368</v>
      </c>
      <c r="M13" s="240"/>
      <c r="N13" s="240" t="s">
        <v>368</v>
      </c>
      <c r="O13" s="240"/>
      <c r="P13" s="240" t="s">
        <v>368</v>
      </c>
      <c r="Q13" s="240"/>
      <c r="R13" s="240" t="s">
        <v>368</v>
      </c>
      <c r="S13" s="240"/>
      <c r="T13" s="240" t="s">
        <v>368</v>
      </c>
      <c r="U13" s="240"/>
      <c r="V13" s="240" t="s">
        <v>368</v>
      </c>
      <c r="W13" s="259"/>
      <c r="X13" s="257"/>
    </row>
    <row r="14" spans="1:23" ht="13.5" customHeight="1">
      <c r="A14" s="226"/>
      <c r="B14" s="171">
        <v>3</v>
      </c>
      <c r="D14" s="258" t="s">
        <v>368</v>
      </c>
      <c r="E14" s="240"/>
      <c r="F14" s="240" t="s">
        <v>368</v>
      </c>
      <c r="G14" s="240"/>
      <c r="H14" s="240" t="s">
        <v>368</v>
      </c>
      <c r="I14" s="240"/>
      <c r="J14" s="240" t="s">
        <v>368</v>
      </c>
      <c r="K14" s="240"/>
      <c r="L14" s="240" t="s">
        <v>368</v>
      </c>
      <c r="M14" s="240"/>
      <c r="N14" s="240" t="s">
        <v>368</v>
      </c>
      <c r="O14" s="240"/>
      <c r="P14" s="240" t="s">
        <v>368</v>
      </c>
      <c r="Q14" s="240"/>
      <c r="R14" s="240" t="s">
        <v>368</v>
      </c>
      <c r="S14" s="240"/>
      <c r="T14" s="240" t="s">
        <v>368</v>
      </c>
      <c r="U14" s="240"/>
      <c r="V14" s="240" t="s">
        <v>368</v>
      </c>
      <c r="W14" s="259"/>
    </row>
    <row r="15" spans="1:23" ht="13.5" customHeight="1">
      <c r="A15" s="226"/>
      <c r="B15" s="171">
        <v>4</v>
      </c>
      <c r="D15" s="258" t="s">
        <v>369</v>
      </c>
      <c r="E15" s="240"/>
      <c r="F15" s="240" t="s">
        <v>368</v>
      </c>
      <c r="G15" s="240"/>
      <c r="H15" s="240" t="s">
        <v>368</v>
      </c>
      <c r="I15" s="240"/>
      <c r="J15" s="240" t="s">
        <v>368</v>
      </c>
      <c r="K15" s="240"/>
      <c r="L15" s="240" t="s">
        <v>368</v>
      </c>
      <c r="M15" s="240"/>
      <c r="N15" s="240" t="s">
        <v>369</v>
      </c>
      <c r="O15" s="240"/>
      <c r="P15" s="240" t="s">
        <v>368</v>
      </c>
      <c r="Q15" s="240"/>
      <c r="R15" s="240" t="s">
        <v>368</v>
      </c>
      <c r="S15" s="240"/>
      <c r="T15" s="240" t="s">
        <v>368</v>
      </c>
      <c r="U15" s="240"/>
      <c r="V15" s="240" t="s">
        <v>369</v>
      </c>
      <c r="W15" s="259"/>
    </row>
    <row r="16" spans="1:23" ht="13.5" customHeight="1">
      <c r="A16" s="226"/>
      <c r="B16" s="171">
        <v>5</v>
      </c>
      <c r="D16" s="258" t="s">
        <v>368</v>
      </c>
      <c r="E16" s="240"/>
      <c r="F16" s="240" t="s">
        <v>368</v>
      </c>
      <c r="G16" s="240"/>
      <c r="H16" s="240" t="s">
        <v>368</v>
      </c>
      <c r="I16" s="240"/>
      <c r="J16" s="240" t="s">
        <v>368</v>
      </c>
      <c r="K16" s="240"/>
      <c r="L16" s="240" t="s">
        <v>368</v>
      </c>
      <c r="M16" s="240"/>
      <c r="N16" s="240" t="s">
        <v>368</v>
      </c>
      <c r="O16" s="240"/>
      <c r="P16" s="240" t="s">
        <v>368</v>
      </c>
      <c r="Q16" s="240"/>
      <c r="R16" s="240" t="s">
        <v>368</v>
      </c>
      <c r="S16" s="240"/>
      <c r="T16" s="240" t="s">
        <v>368</v>
      </c>
      <c r="U16" s="240"/>
      <c r="V16" s="240" t="s">
        <v>368</v>
      </c>
      <c r="W16" s="259"/>
    </row>
    <row r="17" spans="1:23" ht="13.5" customHeight="1">
      <c r="A17" s="226"/>
      <c r="B17" s="171">
        <v>6</v>
      </c>
      <c r="D17" s="258" t="s">
        <v>368</v>
      </c>
      <c r="E17" s="240"/>
      <c r="F17" s="240" t="s">
        <v>368</v>
      </c>
      <c r="G17" s="240"/>
      <c r="H17" s="240" t="s">
        <v>368</v>
      </c>
      <c r="I17" s="240"/>
      <c r="J17" s="240" t="s">
        <v>368</v>
      </c>
      <c r="K17" s="240"/>
      <c r="L17" s="240" t="s">
        <v>368</v>
      </c>
      <c r="M17" s="240"/>
      <c r="N17" s="240" t="s">
        <v>368</v>
      </c>
      <c r="O17" s="240"/>
      <c r="P17" s="240" t="s">
        <v>368</v>
      </c>
      <c r="Q17" s="240"/>
      <c r="R17" s="240" t="s">
        <v>368</v>
      </c>
      <c r="S17" s="240"/>
      <c r="T17" s="240" t="s">
        <v>368</v>
      </c>
      <c r="U17" s="240"/>
      <c r="V17" s="240" t="s">
        <v>368</v>
      </c>
      <c r="W17" s="259"/>
    </row>
    <row r="18" spans="1:23" ht="13.5" customHeight="1">
      <c r="A18" s="226"/>
      <c r="B18" s="171">
        <v>7</v>
      </c>
      <c r="D18" s="258" t="s">
        <v>369</v>
      </c>
      <c r="E18" s="240"/>
      <c r="F18" s="240" t="s">
        <v>368</v>
      </c>
      <c r="G18" s="240"/>
      <c r="H18" s="240" t="s">
        <v>368</v>
      </c>
      <c r="I18" s="240"/>
      <c r="J18" s="240" t="s">
        <v>368</v>
      </c>
      <c r="K18" s="240"/>
      <c r="L18" s="240" t="s">
        <v>368</v>
      </c>
      <c r="M18" s="240"/>
      <c r="N18" s="240" t="s">
        <v>369</v>
      </c>
      <c r="O18" s="240"/>
      <c r="P18" s="240" t="s">
        <v>368</v>
      </c>
      <c r="Q18" s="240"/>
      <c r="R18" s="240" t="s">
        <v>368</v>
      </c>
      <c r="S18" s="240"/>
      <c r="T18" s="240" t="s">
        <v>368</v>
      </c>
      <c r="U18" s="240"/>
      <c r="V18" s="240" t="s">
        <v>369</v>
      </c>
      <c r="W18" s="259"/>
    </row>
    <row r="19" spans="1:23" ht="6.75" customHeight="1">
      <c r="A19" s="226"/>
      <c r="B19" s="114"/>
      <c r="D19" s="260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2"/>
    </row>
    <row r="20" spans="1:23" ht="16.5" customHeight="1">
      <c r="A20" s="226"/>
      <c r="D20" s="240">
        <v>1</v>
      </c>
      <c r="E20" s="240"/>
      <c r="F20" s="240">
        <v>2</v>
      </c>
      <c r="G20" s="240"/>
      <c r="H20" s="240">
        <v>3</v>
      </c>
      <c r="I20" s="240"/>
      <c r="J20" s="240">
        <v>4</v>
      </c>
      <c r="K20" s="240"/>
      <c r="L20" s="240">
        <v>5</v>
      </c>
      <c r="M20" s="240"/>
      <c r="N20" s="240">
        <v>6</v>
      </c>
      <c r="O20" s="240"/>
      <c r="P20" s="240">
        <v>7</v>
      </c>
      <c r="Q20" s="240"/>
      <c r="R20" s="240">
        <v>8</v>
      </c>
      <c r="S20" s="240"/>
      <c r="T20" s="240">
        <v>9</v>
      </c>
      <c r="U20" s="240"/>
      <c r="V20" s="240">
        <v>10</v>
      </c>
      <c r="W20" s="240"/>
    </row>
    <row r="21" spans="1:23" ht="13.5" customHeight="1">
      <c r="A21" s="226"/>
      <c r="C21" s="172">
        <v>1</v>
      </c>
      <c r="D21" s="263">
        <v>10.375</v>
      </c>
      <c r="E21" s="251"/>
      <c r="F21" s="251">
        <v>10.377</v>
      </c>
      <c r="G21" s="251"/>
      <c r="H21" s="251">
        <v>10.361</v>
      </c>
      <c r="I21" s="251"/>
      <c r="J21" s="251">
        <v>10.35</v>
      </c>
      <c r="K21" s="251"/>
      <c r="L21" s="251">
        <v>10.355</v>
      </c>
      <c r="M21" s="251"/>
      <c r="N21" s="251">
        <v>10.344</v>
      </c>
      <c r="O21" s="251"/>
      <c r="P21" s="251">
        <v>10.355</v>
      </c>
      <c r="Q21" s="251"/>
      <c r="R21" s="251">
        <v>10.338</v>
      </c>
      <c r="S21" s="251"/>
      <c r="T21" s="251">
        <v>10.336</v>
      </c>
      <c r="U21" s="251"/>
      <c r="V21" s="251">
        <v>10.334</v>
      </c>
      <c r="W21" s="264"/>
    </row>
    <row r="22" spans="1:23" ht="13.5" customHeight="1">
      <c r="A22" s="226"/>
      <c r="C22" s="172">
        <v>2</v>
      </c>
      <c r="D22" s="265">
        <v>10.38</v>
      </c>
      <c r="E22" s="266"/>
      <c r="F22" s="266">
        <v>10.368</v>
      </c>
      <c r="G22" s="266"/>
      <c r="H22" s="266">
        <v>10.371</v>
      </c>
      <c r="I22" s="266"/>
      <c r="J22" s="266">
        <v>10.36</v>
      </c>
      <c r="K22" s="266"/>
      <c r="L22" s="266">
        <v>10.359</v>
      </c>
      <c r="M22" s="266"/>
      <c r="N22" s="266">
        <v>10.346</v>
      </c>
      <c r="O22" s="266"/>
      <c r="P22" s="266">
        <v>10.339</v>
      </c>
      <c r="Q22" s="266"/>
      <c r="R22" s="266">
        <v>10.335</v>
      </c>
      <c r="S22" s="266"/>
      <c r="T22" s="266">
        <v>10.337</v>
      </c>
      <c r="U22" s="266"/>
      <c r="V22" s="266">
        <v>10.332</v>
      </c>
      <c r="W22" s="267"/>
    </row>
    <row r="23" spans="1:23" ht="13.5" customHeight="1">
      <c r="A23" s="226"/>
      <c r="C23" s="172">
        <v>3</v>
      </c>
      <c r="D23" s="265">
        <v>10.381</v>
      </c>
      <c r="E23" s="266"/>
      <c r="F23" s="266">
        <v>10.37</v>
      </c>
      <c r="G23" s="266"/>
      <c r="H23" s="266">
        <v>10.368</v>
      </c>
      <c r="I23" s="266"/>
      <c r="J23" s="266">
        <v>10.369</v>
      </c>
      <c r="K23" s="266"/>
      <c r="L23" s="266">
        <v>10.355</v>
      </c>
      <c r="M23" s="266"/>
      <c r="N23" s="266">
        <v>10.344</v>
      </c>
      <c r="O23" s="266"/>
      <c r="P23" s="266">
        <v>10.342</v>
      </c>
      <c r="Q23" s="266"/>
      <c r="R23" s="266">
        <v>10.346</v>
      </c>
      <c r="S23" s="266"/>
      <c r="T23" s="266">
        <v>10.34</v>
      </c>
      <c r="U23" s="266"/>
      <c r="V23" s="266">
        <v>10.335</v>
      </c>
      <c r="W23" s="267"/>
    </row>
    <row r="24" spans="1:23" ht="13.5" customHeight="1">
      <c r="A24" s="226"/>
      <c r="C24" s="172">
        <v>4</v>
      </c>
      <c r="D24" s="235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2"/>
    </row>
    <row r="25" spans="1:23" ht="13.5" customHeight="1">
      <c r="A25" s="226"/>
      <c r="C25" s="172">
        <v>5</v>
      </c>
      <c r="D25" s="235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2"/>
    </row>
    <row r="26" spans="1:23" ht="13.5" customHeight="1">
      <c r="A26" s="226"/>
      <c r="C26" s="172">
        <v>6</v>
      </c>
      <c r="D26" s="235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2"/>
    </row>
    <row r="27" spans="1:23" ht="13.5" customHeight="1">
      <c r="A27" s="226"/>
      <c r="C27" s="172">
        <v>7</v>
      </c>
      <c r="D27" s="235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2"/>
    </row>
    <row r="28" spans="1:26" ht="13.5" customHeight="1">
      <c r="A28" s="226"/>
      <c r="C28" s="172" t="s">
        <v>93</v>
      </c>
      <c r="D28" s="265">
        <v>31.136</v>
      </c>
      <c r="E28" s="220"/>
      <c r="F28" s="266">
        <v>31.115</v>
      </c>
      <c r="G28" s="220"/>
      <c r="H28" s="266">
        <v>31.1</v>
      </c>
      <c r="I28" s="220"/>
      <c r="J28" s="266">
        <v>31.079</v>
      </c>
      <c r="K28" s="220"/>
      <c r="L28" s="266">
        <v>31.069</v>
      </c>
      <c r="M28" s="220"/>
      <c r="N28" s="266">
        <v>31.034</v>
      </c>
      <c r="O28" s="220"/>
      <c r="P28" s="266">
        <v>31.036</v>
      </c>
      <c r="Q28" s="220"/>
      <c r="R28" s="266">
        <v>31.019</v>
      </c>
      <c r="S28" s="220"/>
      <c r="T28" s="266">
        <v>31.013</v>
      </c>
      <c r="U28" s="220"/>
      <c r="V28" s="266">
        <v>31.001</v>
      </c>
      <c r="W28" s="222"/>
      <c r="Y28" s="173">
        <f>SUM(D28:W28)</f>
        <v>310.602</v>
      </c>
      <c r="Z28" s="13">
        <f>ROUND(Y28/30,3)</f>
        <v>10.353</v>
      </c>
    </row>
    <row r="29" spans="1:23" ht="13.5" customHeight="1">
      <c r="A29" s="226"/>
      <c r="C29" s="172" t="s">
        <v>25</v>
      </c>
      <c r="D29" s="268">
        <v>10.379</v>
      </c>
      <c r="E29" s="269"/>
      <c r="F29" s="269">
        <v>10.372</v>
      </c>
      <c r="G29" s="269"/>
      <c r="H29" s="269">
        <v>10.372</v>
      </c>
      <c r="I29" s="269"/>
      <c r="J29" s="269">
        <v>10.36</v>
      </c>
      <c r="K29" s="269"/>
      <c r="L29" s="269">
        <v>10.356</v>
      </c>
      <c r="M29" s="269"/>
      <c r="N29" s="269">
        <v>10.345</v>
      </c>
      <c r="O29" s="269"/>
      <c r="P29" s="269">
        <v>10.345</v>
      </c>
      <c r="Q29" s="269"/>
      <c r="R29" s="269">
        <v>10.34</v>
      </c>
      <c r="S29" s="269"/>
      <c r="T29" s="269">
        <v>10.338</v>
      </c>
      <c r="U29" s="269"/>
      <c r="V29" s="269">
        <v>10.334</v>
      </c>
      <c r="W29" s="270"/>
    </row>
    <row r="30" ht="6.75" customHeight="1">
      <c r="A30" s="226"/>
    </row>
    <row r="31" spans="1:23" ht="13.5" customHeight="1">
      <c r="A31" s="226"/>
      <c r="B31" s="114"/>
      <c r="C31" s="174">
        <v>40</v>
      </c>
      <c r="D31" s="132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133"/>
    </row>
    <row r="32" spans="1:23" ht="13.5" customHeight="1">
      <c r="A32" s="226"/>
      <c r="B32" s="114"/>
      <c r="C32" s="175">
        <v>30</v>
      </c>
      <c r="D32" s="90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47"/>
    </row>
    <row r="33" spans="1:23" ht="13.5" customHeight="1">
      <c r="A33" s="226"/>
      <c r="B33" s="114"/>
      <c r="C33" s="175">
        <v>20</v>
      </c>
      <c r="D33" s="90"/>
      <c r="E33" s="273"/>
      <c r="F33" s="273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47"/>
    </row>
    <row r="34" spans="1:23" ht="13.5" customHeight="1">
      <c r="A34" s="226"/>
      <c r="B34" s="114"/>
      <c r="C34" s="175">
        <v>10</v>
      </c>
      <c r="D34" s="90"/>
      <c r="E34" s="273"/>
      <c r="F34" s="273"/>
      <c r="G34" s="274"/>
      <c r="H34" s="274"/>
      <c r="I34" s="273"/>
      <c r="J34" s="273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47"/>
    </row>
    <row r="35" spans="1:23" ht="13.5" customHeight="1">
      <c r="A35" s="226"/>
      <c r="B35" s="160"/>
      <c r="C35" s="176">
        <v>0</v>
      </c>
      <c r="D35" s="99"/>
      <c r="E35" s="278"/>
      <c r="F35" s="278"/>
      <c r="G35" s="276"/>
      <c r="H35" s="276"/>
      <c r="I35" s="275"/>
      <c r="J35" s="275"/>
      <c r="K35" s="275"/>
      <c r="L35" s="275"/>
      <c r="M35" s="275"/>
      <c r="N35" s="275"/>
      <c r="O35" s="276"/>
      <c r="P35" s="276"/>
      <c r="Q35" s="277"/>
      <c r="R35" s="277"/>
      <c r="S35" s="277"/>
      <c r="T35" s="277"/>
      <c r="U35" s="277"/>
      <c r="V35" s="277"/>
      <c r="W35" s="55"/>
    </row>
    <row r="36" spans="1:23" ht="13.5" customHeight="1">
      <c r="A36" s="226"/>
      <c r="B36" s="160"/>
      <c r="C36" s="177"/>
      <c r="D36" s="178"/>
      <c r="E36" s="279"/>
      <c r="F36" s="279"/>
      <c r="G36" s="279"/>
      <c r="H36" s="279"/>
      <c r="I36" s="279"/>
      <c r="J36" s="279"/>
      <c r="K36" s="280"/>
      <c r="L36" s="280"/>
      <c r="M36" s="281"/>
      <c r="N36" s="281"/>
      <c r="O36" s="280"/>
      <c r="P36" s="280"/>
      <c r="Q36" s="282"/>
      <c r="R36" s="282"/>
      <c r="S36" s="280"/>
      <c r="T36" s="280"/>
      <c r="U36" s="279"/>
      <c r="V36" s="279"/>
      <c r="W36" s="179"/>
    </row>
    <row r="37" spans="1:23" ht="13.5" customHeight="1">
      <c r="A37" s="226"/>
      <c r="B37" s="114"/>
      <c r="C37" s="180">
        <v>10</v>
      </c>
      <c r="D37" s="90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3"/>
      <c r="R37" s="273"/>
      <c r="S37" s="274"/>
      <c r="T37" s="274"/>
      <c r="U37" s="274"/>
      <c r="V37" s="274"/>
      <c r="W37" s="47"/>
    </row>
    <row r="38" spans="1:23" ht="13.5" customHeight="1">
      <c r="A38" s="226"/>
      <c r="B38" s="114"/>
      <c r="C38" s="180">
        <v>20</v>
      </c>
      <c r="D38" s="90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3"/>
      <c r="V38" s="273"/>
      <c r="W38" s="47"/>
    </row>
    <row r="39" spans="1:23" ht="13.5" customHeight="1">
      <c r="A39" s="226"/>
      <c r="B39" s="114"/>
      <c r="C39" s="180">
        <v>30</v>
      </c>
      <c r="D39" s="90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47"/>
    </row>
    <row r="40" spans="1:23" ht="13.5" customHeight="1">
      <c r="A40" s="226"/>
      <c r="B40" s="114"/>
      <c r="C40" s="181">
        <v>40</v>
      </c>
      <c r="D40" s="99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55"/>
    </row>
    <row r="41" spans="1:3" ht="16.5" customHeight="1">
      <c r="A41" s="226"/>
      <c r="C41" s="14" t="s">
        <v>430</v>
      </c>
    </row>
    <row r="42" ht="12">
      <c r="C42" s="13" t="s">
        <v>427</v>
      </c>
    </row>
    <row r="43" ht="14.25" customHeight="1"/>
    <row r="44" spans="4:23" ht="14.25" customHeight="1">
      <c r="D44" s="283">
        <f>D21-$M$6</f>
        <v>0.025000000000000355</v>
      </c>
      <c r="E44" s="284"/>
      <c r="F44" s="283">
        <f>F21-$M$6</f>
        <v>0.027000000000001023</v>
      </c>
      <c r="G44" s="284"/>
      <c r="H44" s="283">
        <f aca="true" t="shared" si="0" ref="H44:H50">H21-$M$6</f>
        <v>0.011000000000001009</v>
      </c>
      <c r="I44" s="284"/>
      <c r="J44" s="283">
        <f aca="true" t="shared" si="1" ref="J44:J50">J21-$M$6</f>
        <v>0</v>
      </c>
      <c r="K44" s="284"/>
      <c r="L44" s="283">
        <f aca="true" t="shared" si="2" ref="L44:L50">L21-$M$6</f>
        <v>0.005000000000000782</v>
      </c>
      <c r="M44" s="284"/>
      <c r="N44" s="283">
        <f aca="true" t="shared" si="3" ref="N44:N50">N21-$M$6</f>
        <v>-0.006000000000000227</v>
      </c>
      <c r="O44" s="284"/>
      <c r="P44" s="283">
        <f aca="true" t="shared" si="4" ref="P44:P50">P21-$M$6</f>
        <v>0.005000000000000782</v>
      </c>
      <c r="Q44" s="284"/>
      <c r="R44" s="283">
        <f aca="true" t="shared" si="5" ref="R44:R50">R21-$M$6</f>
        <v>-0.012000000000000455</v>
      </c>
      <c r="S44" s="284"/>
      <c r="T44" s="283">
        <f aca="true" t="shared" si="6" ref="T44:T50">T21-$M$6</f>
        <v>-0.013999999999999346</v>
      </c>
      <c r="U44" s="284"/>
      <c r="V44" s="283">
        <f aca="true" t="shared" si="7" ref="V44:V50">V21-$M$6</f>
        <v>-0.016000000000000014</v>
      </c>
      <c r="W44" s="284"/>
    </row>
    <row r="45" spans="4:23" ht="14.25" customHeight="1">
      <c r="D45" s="283">
        <f aca="true" t="shared" si="8" ref="D45:F50">D22-$M$6</f>
        <v>0.030000000000001137</v>
      </c>
      <c r="E45" s="284"/>
      <c r="F45" s="283">
        <f t="shared" si="8"/>
        <v>0.018000000000000682</v>
      </c>
      <c r="G45" s="284"/>
      <c r="H45" s="283">
        <f t="shared" si="0"/>
        <v>0.021000000000000796</v>
      </c>
      <c r="I45" s="284"/>
      <c r="J45" s="283">
        <f t="shared" si="1"/>
        <v>0.009999999999999787</v>
      </c>
      <c r="K45" s="284"/>
      <c r="L45" s="283">
        <f t="shared" si="2"/>
        <v>0.009000000000000341</v>
      </c>
      <c r="M45" s="284"/>
      <c r="N45" s="283">
        <f t="shared" si="3"/>
        <v>-0.0039999999999995595</v>
      </c>
      <c r="O45" s="284"/>
      <c r="P45" s="283">
        <f t="shared" si="4"/>
        <v>-0.010999999999999233</v>
      </c>
      <c r="Q45" s="284"/>
      <c r="R45" s="283">
        <f t="shared" si="5"/>
        <v>-0.014999999999998792</v>
      </c>
      <c r="S45" s="284"/>
      <c r="T45" s="283">
        <f t="shared" si="6"/>
        <v>-0.0129999999999999</v>
      </c>
      <c r="U45" s="284"/>
      <c r="V45" s="283">
        <f t="shared" si="7"/>
        <v>-0.017999999999998906</v>
      </c>
      <c r="W45" s="284"/>
    </row>
    <row r="46" spans="4:23" ht="14.25" customHeight="1">
      <c r="D46" s="283">
        <f t="shared" si="8"/>
        <v>0.031000000000000583</v>
      </c>
      <c r="E46" s="284"/>
      <c r="F46" s="283">
        <f t="shared" si="8"/>
        <v>0.019999999999999574</v>
      </c>
      <c r="G46" s="284"/>
      <c r="H46" s="283">
        <f t="shared" si="0"/>
        <v>0.018000000000000682</v>
      </c>
      <c r="I46" s="284"/>
      <c r="J46" s="283">
        <f t="shared" si="1"/>
        <v>0.019000000000000128</v>
      </c>
      <c r="K46" s="284"/>
      <c r="L46" s="283">
        <f t="shared" si="2"/>
        <v>0.005000000000000782</v>
      </c>
      <c r="M46" s="284"/>
      <c r="N46" s="283">
        <f t="shared" si="3"/>
        <v>-0.006000000000000227</v>
      </c>
      <c r="O46" s="284"/>
      <c r="P46" s="283">
        <f t="shared" si="4"/>
        <v>-0.007999999999999119</v>
      </c>
      <c r="Q46" s="284"/>
      <c r="R46" s="283">
        <f t="shared" si="5"/>
        <v>-0.0039999999999995595</v>
      </c>
      <c r="S46" s="284"/>
      <c r="T46" s="283">
        <f t="shared" si="6"/>
        <v>-0.009999999999999787</v>
      </c>
      <c r="U46" s="284"/>
      <c r="V46" s="283">
        <f t="shared" si="7"/>
        <v>-0.014999999999998792</v>
      </c>
      <c r="W46" s="284"/>
    </row>
    <row r="47" spans="4:23" ht="14.25" customHeight="1">
      <c r="D47" s="283">
        <f t="shared" si="8"/>
        <v>-10.35</v>
      </c>
      <c r="E47" s="284"/>
      <c r="F47" s="283">
        <f t="shared" si="8"/>
        <v>-10.35</v>
      </c>
      <c r="G47" s="284"/>
      <c r="H47" s="283">
        <f t="shared" si="0"/>
        <v>-10.35</v>
      </c>
      <c r="I47" s="284"/>
      <c r="J47" s="283">
        <f t="shared" si="1"/>
        <v>-10.35</v>
      </c>
      <c r="K47" s="284"/>
      <c r="L47" s="283">
        <f t="shared" si="2"/>
        <v>-10.35</v>
      </c>
      <c r="M47" s="284"/>
      <c r="N47" s="283">
        <f t="shared" si="3"/>
        <v>-10.35</v>
      </c>
      <c r="O47" s="284"/>
      <c r="P47" s="283">
        <f t="shared" si="4"/>
        <v>-10.35</v>
      </c>
      <c r="Q47" s="284"/>
      <c r="R47" s="283">
        <f t="shared" si="5"/>
        <v>-10.35</v>
      </c>
      <c r="S47" s="284"/>
      <c r="T47" s="283">
        <f t="shared" si="6"/>
        <v>-10.35</v>
      </c>
      <c r="U47" s="284"/>
      <c r="V47" s="283">
        <f t="shared" si="7"/>
        <v>-10.35</v>
      </c>
      <c r="W47" s="284"/>
    </row>
    <row r="48" spans="4:23" ht="14.25" customHeight="1">
      <c r="D48" s="283">
        <f t="shared" si="8"/>
        <v>-10.35</v>
      </c>
      <c r="E48" s="284"/>
      <c r="F48" s="283">
        <f t="shared" si="8"/>
        <v>-10.35</v>
      </c>
      <c r="G48" s="284"/>
      <c r="H48" s="283">
        <f t="shared" si="0"/>
        <v>-10.35</v>
      </c>
      <c r="I48" s="284"/>
      <c r="J48" s="283">
        <f t="shared" si="1"/>
        <v>-10.35</v>
      </c>
      <c r="K48" s="284"/>
      <c r="L48" s="283">
        <f t="shared" si="2"/>
        <v>-10.35</v>
      </c>
      <c r="M48" s="284"/>
      <c r="N48" s="283">
        <f t="shared" si="3"/>
        <v>-10.35</v>
      </c>
      <c r="O48" s="284"/>
      <c r="P48" s="283">
        <f t="shared" si="4"/>
        <v>-10.35</v>
      </c>
      <c r="Q48" s="284"/>
      <c r="R48" s="283">
        <f t="shared" si="5"/>
        <v>-10.35</v>
      </c>
      <c r="S48" s="284"/>
      <c r="T48" s="283">
        <f t="shared" si="6"/>
        <v>-10.35</v>
      </c>
      <c r="U48" s="284"/>
      <c r="V48" s="283">
        <f t="shared" si="7"/>
        <v>-10.35</v>
      </c>
      <c r="W48" s="284"/>
    </row>
    <row r="49" spans="4:23" ht="14.25" customHeight="1">
      <c r="D49" s="283">
        <f t="shared" si="8"/>
        <v>-10.35</v>
      </c>
      <c r="E49" s="284"/>
      <c r="F49" s="283">
        <f t="shared" si="8"/>
        <v>-10.35</v>
      </c>
      <c r="G49" s="284"/>
      <c r="H49" s="283">
        <f t="shared" si="0"/>
        <v>-10.35</v>
      </c>
      <c r="I49" s="284"/>
      <c r="J49" s="283">
        <f t="shared" si="1"/>
        <v>-10.35</v>
      </c>
      <c r="K49" s="284"/>
      <c r="L49" s="283">
        <f t="shared" si="2"/>
        <v>-10.35</v>
      </c>
      <c r="M49" s="284"/>
      <c r="N49" s="283">
        <f t="shared" si="3"/>
        <v>-10.35</v>
      </c>
      <c r="O49" s="284"/>
      <c r="P49" s="283">
        <f t="shared" si="4"/>
        <v>-10.35</v>
      </c>
      <c r="Q49" s="284"/>
      <c r="R49" s="283">
        <f t="shared" si="5"/>
        <v>-10.35</v>
      </c>
      <c r="S49" s="284"/>
      <c r="T49" s="283">
        <f t="shared" si="6"/>
        <v>-10.35</v>
      </c>
      <c r="U49" s="284"/>
      <c r="V49" s="283">
        <f t="shared" si="7"/>
        <v>-10.35</v>
      </c>
      <c r="W49" s="284"/>
    </row>
    <row r="50" spans="4:23" ht="14.25" customHeight="1">
      <c r="D50" s="283">
        <f t="shared" si="8"/>
        <v>-10.35</v>
      </c>
      <c r="E50" s="284"/>
      <c r="F50" s="283">
        <f t="shared" si="8"/>
        <v>-10.35</v>
      </c>
      <c r="G50" s="284"/>
      <c r="H50" s="283">
        <f t="shared" si="0"/>
        <v>-10.35</v>
      </c>
      <c r="I50" s="284"/>
      <c r="J50" s="283">
        <f t="shared" si="1"/>
        <v>-10.35</v>
      </c>
      <c r="K50" s="284"/>
      <c r="L50" s="283">
        <f t="shared" si="2"/>
        <v>-10.35</v>
      </c>
      <c r="M50" s="284"/>
      <c r="N50" s="283">
        <f t="shared" si="3"/>
        <v>-10.35</v>
      </c>
      <c r="O50" s="284"/>
      <c r="P50" s="283">
        <f t="shared" si="4"/>
        <v>-10.35</v>
      </c>
      <c r="Q50" s="284"/>
      <c r="R50" s="283">
        <f t="shared" si="5"/>
        <v>-10.35</v>
      </c>
      <c r="S50" s="284"/>
      <c r="T50" s="283">
        <f t="shared" si="6"/>
        <v>-10.35</v>
      </c>
      <c r="U50" s="284"/>
      <c r="V50" s="283">
        <f t="shared" si="7"/>
        <v>-10.35</v>
      </c>
      <c r="W50" s="284"/>
    </row>
  </sheetData>
  <sheetProtection/>
  <mergeCells count="386">
    <mergeCell ref="V50:W50"/>
    <mergeCell ref="V49:W49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48:W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7:W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6:W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5:W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4:W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U40:V40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M40:N40"/>
    <mergeCell ref="O40:P40"/>
    <mergeCell ref="Q40:R40"/>
    <mergeCell ref="S40:T40"/>
    <mergeCell ref="U39:V39"/>
    <mergeCell ref="Q39:R39"/>
    <mergeCell ref="S39:T39"/>
    <mergeCell ref="E40:F40"/>
    <mergeCell ref="G40:H40"/>
    <mergeCell ref="I40:J40"/>
    <mergeCell ref="K40:L40"/>
    <mergeCell ref="M39:N39"/>
    <mergeCell ref="O39:P39"/>
    <mergeCell ref="E39:F39"/>
    <mergeCell ref="G39:H39"/>
    <mergeCell ref="I39:J39"/>
    <mergeCell ref="K39:L39"/>
    <mergeCell ref="U37:V37"/>
    <mergeCell ref="M38:N38"/>
    <mergeCell ref="O38:P38"/>
    <mergeCell ref="Q38:R38"/>
    <mergeCell ref="S38:T38"/>
    <mergeCell ref="U38:V38"/>
    <mergeCell ref="M37:N37"/>
    <mergeCell ref="S37:T37"/>
    <mergeCell ref="E38:F38"/>
    <mergeCell ref="G38:H38"/>
    <mergeCell ref="I38:J38"/>
    <mergeCell ref="K38:L38"/>
    <mergeCell ref="O37:P37"/>
    <mergeCell ref="Q37:R37"/>
    <mergeCell ref="E37:F37"/>
    <mergeCell ref="G37:H37"/>
    <mergeCell ref="I37:J37"/>
    <mergeCell ref="K37:L37"/>
    <mergeCell ref="U35:V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M35:N35"/>
    <mergeCell ref="O35:P35"/>
    <mergeCell ref="Q35:R35"/>
    <mergeCell ref="S35:T35"/>
    <mergeCell ref="E35:F35"/>
    <mergeCell ref="G35:H35"/>
    <mergeCell ref="I35:J35"/>
    <mergeCell ref="K35:L35"/>
    <mergeCell ref="U33:V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M33:N33"/>
    <mergeCell ref="O33:P33"/>
    <mergeCell ref="Q33:R33"/>
    <mergeCell ref="S33:T33"/>
    <mergeCell ref="E33:F33"/>
    <mergeCell ref="G33:H33"/>
    <mergeCell ref="I33:J33"/>
    <mergeCell ref="K33:L33"/>
    <mergeCell ref="U31:V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T29:U29"/>
    <mergeCell ref="V29:W29"/>
    <mergeCell ref="E31:F31"/>
    <mergeCell ref="G31:H31"/>
    <mergeCell ref="I31:J31"/>
    <mergeCell ref="K31:L31"/>
    <mergeCell ref="M31:N31"/>
    <mergeCell ref="O31:P31"/>
    <mergeCell ref="Q31:R31"/>
    <mergeCell ref="S31:T31"/>
    <mergeCell ref="T28:U28"/>
    <mergeCell ref="V28:W28"/>
    <mergeCell ref="D29:E29"/>
    <mergeCell ref="F29:G29"/>
    <mergeCell ref="H29:I29"/>
    <mergeCell ref="J29:K29"/>
    <mergeCell ref="L29:M29"/>
    <mergeCell ref="N29:O29"/>
    <mergeCell ref="P29:Q29"/>
    <mergeCell ref="R29:S29"/>
    <mergeCell ref="T27:U27"/>
    <mergeCell ref="V27:W27"/>
    <mergeCell ref="D28:E28"/>
    <mergeCell ref="F28:G28"/>
    <mergeCell ref="H28:I28"/>
    <mergeCell ref="J28:K28"/>
    <mergeCell ref="L28:M28"/>
    <mergeCell ref="N28:O28"/>
    <mergeCell ref="P28:Q28"/>
    <mergeCell ref="R28:S28"/>
    <mergeCell ref="T26:U26"/>
    <mergeCell ref="V26:W26"/>
    <mergeCell ref="D27:E27"/>
    <mergeCell ref="F27:G27"/>
    <mergeCell ref="H27:I27"/>
    <mergeCell ref="J27:K27"/>
    <mergeCell ref="L27:M27"/>
    <mergeCell ref="N27:O27"/>
    <mergeCell ref="P27:Q27"/>
    <mergeCell ref="R27:S27"/>
    <mergeCell ref="T25:U25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4:U24"/>
    <mergeCell ref="V24:W24"/>
    <mergeCell ref="D25:E25"/>
    <mergeCell ref="F25:G25"/>
    <mergeCell ref="H25:I25"/>
    <mergeCell ref="J25:K25"/>
    <mergeCell ref="L25:M25"/>
    <mergeCell ref="N25:O25"/>
    <mergeCell ref="P25:Q25"/>
    <mergeCell ref="R25:S25"/>
    <mergeCell ref="T23:U23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V22:W22"/>
    <mergeCell ref="D23:E23"/>
    <mergeCell ref="F23:G23"/>
    <mergeCell ref="H23:I23"/>
    <mergeCell ref="J23:K23"/>
    <mergeCell ref="L23:M23"/>
    <mergeCell ref="N23:O23"/>
    <mergeCell ref="P23:Q23"/>
    <mergeCell ref="R23:S23"/>
    <mergeCell ref="T21:U21"/>
    <mergeCell ref="V21:W21"/>
    <mergeCell ref="D22:E22"/>
    <mergeCell ref="F22:G22"/>
    <mergeCell ref="H22:I22"/>
    <mergeCell ref="J22:K22"/>
    <mergeCell ref="L22:M22"/>
    <mergeCell ref="N22:O22"/>
    <mergeCell ref="P22:Q22"/>
    <mergeCell ref="R22:S22"/>
    <mergeCell ref="T20:U20"/>
    <mergeCell ref="V20:W20"/>
    <mergeCell ref="D21:E21"/>
    <mergeCell ref="F21:G21"/>
    <mergeCell ref="H21:I21"/>
    <mergeCell ref="J21:K21"/>
    <mergeCell ref="L21:M21"/>
    <mergeCell ref="N21:O21"/>
    <mergeCell ref="P21:Q21"/>
    <mergeCell ref="R21:S21"/>
    <mergeCell ref="T19:U19"/>
    <mergeCell ref="V19:W19"/>
    <mergeCell ref="D20:E20"/>
    <mergeCell ref="F20:G20"/>
    <mergeCell ref="H20:I20"/>
    <mergeCell ref="J20:K20"/>
    <mergeCell ref="L20:M20"/>
    <mergeCell ref="N20:O20"/>
    <mergeCell ref="P20:Q20"/>
    <mergeCell ref="R20:S20"/>
    <mergeCell ref="T18:U18"/>
    <mergeCell ref="V18:W18"/>
    <mergeCell ref="D19:E19"/>
    <mergeCell ref="F19:G19"/>
    <mergeCell ref="H19:I19"/>
    <mergeCell ref="J19:K19"/>
    <mergeCell ref="L19:M19"/>
    <mergeCell ref="N19:O19"/>
    <mergeCell ref="P19:Q19"/>
    <mergeCell ref="R19:S19"/>
    <mergeCell ref="T17:U17"/>
    <mergeCell ref="V17:W17"/>
    <mergeCell ref="D18:E18"/>
    <mergeCell ref="F18:G18"/>
    <mergeCell ref="H18:I18"/>
    <mergeCell ref="J18:K18"/>
    <mergeCell ref="L18:M18"/>
    <mergeCell ref="N18:O18"/>
    <mergeCell ref="P18:Q18"/>
    <mergeCell ref="R18:S18"/>
    <mergeCell ref="T16:U16"/>
    <mergeCell ref="V16:W16"/>
    <mergeCell ref="D17:E17"/>
    <mergeCell ref="F17:G17"/>
    <mergeCell ref="H17:I17"/>
    <mergeCell ref="J17:K17"/>
    <mergeCell ref="L17:M17"/>
    <mergeCell ref="N17:O17"/>
    <mergeCell ref="P17:Q17"/>
    <mergeCell ref="R17:S17"/>
    <mergeCell ref="T15:U15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T14:U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D14:E14"/>
    <mergeCell ref="F14:G14"/>
    <mergeCell ref="H14:I14"/>
    <mergeCell ref="J14:K14"/>
    <mergeCell ref="L13:M13"/>
    <mergeCell ref="N13:O13"/>
    <mergeCell ref="P13:Q13"/>
    <mergeCell ref="R13:S13"/>
    <mergeCell ref="D13:E13"/>
    <mergeCell ref="F13:G13"/>
    <mergeCell ref="H13:I13"/>
    <mergeCell ref="J13:K13"/>
    <mergeCell ref="N12:O12"/>
    <mergeCell ref="P12:Q12"/>
    <mergeCell ref="R12:S12"/>
    <mergeCell ref="T12:U12"/>
    <mergeCell ref="V12:W12"/>
    <mergeCell ref="X12:X13"/>
    <mergeCell ref="T13:U13"/>
    <mergeCell ref="V13:W13"/>
    <mergeCell ref="P11:Q11"/>
    <mergeCell ref="R11:S11"/>
    <mergeCell ref="T11:U11"/>
    <mergeCell ref="V11:W11"/>
    <mergeCell ref="C12:C13"/>
    <mergeCell ref="D12:E12"/>
    <mergeCell ref="F12:G12"/>
    <mergeCell ref="H12:I12"/>
    <mergeCell ref="J12:K12"/>
    <mergeCell ref="L12:M12"/>
    <mergeCell ref="Q7:R7"/>
    <mergeCell ref="S7:T7"/>
    <mergeCell ref="U7:V7"/>
    <mergeCell ref="J9:Q9"/>
    <mergeCell ref="D11:E11"/>
    <mergeCell ref="F11:G11"/>
    <mergeCell ref="H11:I11"/>
    <mergeCell ref="J11:K11"/>
    <mergeCell ref="L11:M11"/>
    <mergeCell ref="N11:O11"/>
    <mergeCell ref="D7:F7"/>
    <mergeCell ref="G7:H7"/>
    <mergeCell ref="I7:J7"/>
    <mergeCell ref="K7:L7"/>
    <mergeCell ref="M7:N7"/>
    <mergeCell ref="O7:P7"/>
    <mergeCell ref="K6:L6"/>
    <mergeCell ref="M6:N6"/>
    <mergeCell ref="O6:P6"/>
    <mergeCell ref="Q6:R6"/>
    <mergeCell ref="T3:U3"/>
    <mergeCell ref="V3:W3"/>
    <mergeCell ref="S6:T6"/>
    <mergeCell ref="U6:V6"/>
    <mergeCell ref="C4:D4"/>
    <mergeCell ref="E4:M4"/>
    <mergeCell ref="O4:P4"/>
    <mergeCell ref="Q4:R4"/>
    <mergeCell ref="T4:U4"/>
    <mergeCell ref="V4:W4"/>
    <mergeCell ref="A1:A41"/>
    <mergeCell ref="I1:O1"/>
    <mergeCell ref="P1:R1"/>
    <mergeCell ref="C3:D3"/>
    <mergeCell ref="E3:M3"/>
    <mergeCell ref="O3:P3"/>
    <mergeCell ref="Q3:R3"/>
    <mergeCell ref="D6:F6"/>
    <mergeCell ref="G6:H6"/>
    <mergeCell ref="I6:J6"/>
  </mergeCells>
  <printOptions/>
  <pageMargins left="0.35" right="0.3" top="0.5905511811023623" bottom="0.43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="60" zoomScalePageLayoutView="0" workbookViewId="0" topLeftCell="A1">
      <selection activeCell="C28" sqref="C28"/>
    </sheetView>
  </sheetViews>
  <sheetFormatPr defaultColWidth="8.8515625" defaultRowHeight="12"/>
  <cols>
    <col min="1" max="1" width="9.140625" style="13" customWidth="1"/>
    <col min="2" max="2" width="9.421875" style="13" customWidth="1"/>
    <col min="3" max="14" width="7.8515625" style="13" customWidth="1"/>
    <col min="15" max="28" width="2.8515625" style="13" customWidth="1"/>
    <col min="29" max="16384" width="8.8515625" style="13" customWidth="1"/>
  </cols>
  <sheetData>
    <row r="1" spans="1:13" ht="24.75" customHeight="1" thickBot="1">
      <c r="A1" s="226"/>
      <c r="E1" s="14"/>
      <c r="F1" s="14"/>
      <c r="G1" s="215" t="s">
        <v>134</v>
      </c>
      <c r="H1" s="215"/>
      <c r="I1" s="215"/>
      <c r="J1" s="215"/>
      <c r="K1" s="215"/>
      <c r="L1" s="215"/>
      <c r="M1" s="13" t="s">
        <v>221</v>
      </c>
    </row>
    <row r="2" ht="12" customHeight="1" thickTop="1">
      <c r="A2" s="226"/>
    </row>
    <row r="3" spans="1:28" ht="16.5" customHeight="1">
      <c r="A3" s="226"/>
      <c r="B3" s="17" t="s">
        <v>98</v>
      </c>
      <c r="C3" s="216" t="s">
        <v>222</v>
      </c>
      <c r="D3" s="216"/>
      <c r="E3" s="216"/>
      <c r="F3" s="216"/>
      <c r="G3" s="216"/>
      <c r="H3" s="216"/>
      <c r="I3" s="216"/>
      <c r="J3" s="14"/>
      <c r="K3" s="109" t="s">
        <v>99</v>
      </c>
      <c r="L3" s="216" t="s">
        <v>343</v>
      </c>
      <c r="M3" s="216"/>
      <c r="N3" s="14"/>
      <c r="O3" s="245" t="s">
        <v>17</v>
      </c>
      <c r="P3" s="245"/>
      <c r="Q3" s="245"/>
      <c r="R3" s="245"/>
      <c r="S3" s="216" t="s">
        <v>223</v>
      </c>
      <c r="T3" s="216"/>
      <c r="U3" s="216"/>
      <c r="V3" s="216"/>
      <c r="W3" s="216"/>
      <c r="X3" s="216"/>
      <c r="Y3" s="216"/>
      <c r="Z3" s="216"/>
      <c r="AA3" s="216"/>
      <c r="AB3" s="216"/>
    </row>
    <row r="4" spans="1:28" ht="16.5" customHeight="1">
      <c r="A4" s="226"/>
      <c r="B4" s="12" t="s">
        <v>429</v>
      </c>
      <c r="C4" s="217" t="s">
        <v>13</v>
      </c>
      <c r="D4" s="217"/>
      <c r="E4" s="217"/>
      <c r="F4" s="217"/>
      <c r="G4" s="217"/>
      <c r="H4" s="217"/>
      <c r="I4" s="217"/>
      <c r="J4" s="14"/>
      <c r="K4" s="112" t="s">
        <v>102</v>
      </c>
      <c r="L4" s="217" t="s">
        <v>224</v>
      </c>
      <c r="M4" s="217"/>
      <c r="N4" s="14"/>
      <c r="O4" s="246" t="s">
        <v>71</v>
      </c>
      <c r="P4" s="246"/>
      <c r="Q4" s="246"/>
      <c r="R4" s="246"/>
      <c r="S4" s="217" t="s">
        <v>212</v>
      </c>
      <c r="T4" s="217"/>
      <c r="U4" s="217"/>
      <c r="V4" s="217"/>
      <c r="W4" s="217"/>
      <c r="X4" s="217"/>
      <c r="Y4" s="217"/>
      <c r="Z4" s="217"/>
      <c r="AA4" s="217"/>
      <c r="AB4" s="217"/>
    </row>
    <row r="5" ht="9" customHeight="1">
      <c r="A5" s="226"/>
    </row>
    <row r="6" spans="1:28" ht="16.5" customHeight="1">
      <c r="A6" s="226"/>
      <c r="B6" s="108" t="s">
        <v>73</v>
      </c>
      <c r="C6" s="244" t="s">
        <v>225</v>
      </c>
      <c r="D6" s="285"/>
      <c r="E6" s="285"/>
      <c r="F6" s="244" t="s">
        <v>226</v>
      </c>
      <c r="G6" s="285"/>
      <c r="H6" s="285"/>
      <c r="I6" s="244" t="s">
        <v>227</v>
      </c>
      <c r="J6" s="285"/>
      <c r="K6" s="285"/>
      <c r="L6" s="244" t="s">
        <v>228</v>
      </c>
      <c r="M6" s="285"/>
      <c r="N6" s="285"/>
      <c r="O6" s="241" t="s">
        <v>199</v>
      </c>
      <c r="P6" s="242"/>
      <c r="Q6" s="86"/>
      <c r="R6" s="86"/>
      <c r="S6" s="86"/>
      <c r="T6" s="86"/>
      <c r="U6" s="86"/>
      <c r="V6" s="86"/>
      <c r="W6" s="86"/>
      <c r="X6" s="86"/>
      <c r="Y6" s="86"/>
      <c r="Z6" s="86"/>
      <c r="AA6" s="88"/>
      <c r="AB6" s="111"/>
    </row>
    <row r="7" spans="1:28" ht="16.5" customHeight="1">
      <c r="A7" s="226"/>
      <c r="B7" s="43" t="s">
        <v>200</v>
      </c>
      <c r="C7" s="243" t="s">
        <v>179</v>
      </c>
      <c r="D7" s="246"/>
      <c r="E7" s="246"/>
      <c r="F7" s="243" t="s">
        <v>179</v>
      </c>
      <c r="G7" s="246"/>
      <c r="H7" s="246"/>
      <c r="I7" s="243" t="s">
        <v>179</v>
      </c>
      <c r="J7" s="246"/>
      <c r="K7" s="246"/>
      <c r="L7" s="243" t="s">
        <v>179</v>
      </c>
      <c r="M7" s="246"/>
      <c r="N7" s="246"/>
      <c r="O7" s="113"/>
      <c r="P7" s="14"/>
      <c r="Q7" s="240" t="s">
        <v>229</v>
      </c>
      <c r="R7" s="240"/>
      <c r="S7" s="240"/>
      <c r="T7" s="14"/>
      <c r="U7" s="14"/>
      <c r="V7" s="14"/>
      <c r="W7" s="14"/>
      <c r="X7" s="14"/>
      <c r="Y7" s="286" t="s">
        <v>230</v>
      </c>
      <c r="Z7" s="286"/>
      <c r="AA7" s="286"/>
      <c r="AB7" s="114"/>
    </row>
    <row r="8" spans="1:28" ht="16.5" customHeight="1">
      <c r="A8" s="226"/>
      <c r="B8" s="43" t="s">
        <v>78</v>
      </c>
      <c r="C8" s="287" t="s">
        <v>370</v>
      </c>
      <c r="D8" s="288"/>
      <c r="E8" s="288"/>
      <c r="F8" s="287" t="s">
        <v>370</v>
      </c>
      <c r="G8" s="288"/>
      <c r="H8" s="288"/>
      <c r="I8" s="287" t="s">
        <v>370</v>
      </c>
      <c r="J8" s="288"/>
      <c r="K8" s="288"/>
      <c r="L8" s="287" t="s">
        <v>370</v>
      </c>
      <c r="M8" s="288"/>
      <c r="N8" s="288"/>
      <c r="O8" s="113"/>
      <c r="P8" s="14"/>
      <c r="Q8" s="152"/>
      <c r="R8" s="152"/>
      <c r="S8" s="152"/>
      <c r="T8" s="153">
        <v>1</v>
      </c>
      <c r="U8" s="289">
        <v>5</v>
      </c>
      <c r="V8" s="289"/>
      <c r="W8" s="289">
        <v>5</v>
      </c>
      <c r="X8" s="289"/>
      <c r="Y8" s="289">
        <v>5</v>
      </c>
      <c r="Z8" s="289"/>
      <c r="AA8" s="154"/>
      <c r="AB8" s="155"/>
    </row>
    <row r="9" spans="1:28" ht="16.5" customHeight="1">
      <c r="A9" s="226"/>
      <c r="B9" s="43" t="s">
        <v>73</v>
      </c>
      <c r="C9" s="24" t="s">
        <v>80</v>
      </c>
      <c r="D9" s="24" t="s">
        <v>231</v>
      </c>
      <c r="E9" s="24" t="s">
        <v>82</v>
      </c>
      <c r="F9" s="24" t="s">
        <v>80</v>
      </c>
      <c r="G9" s="24" t="s">
        <v>231</v>
      </c>
      <c r="H9" s="24" t="s">
        <v>82</v>
      </c>
      <c r="I9" s="24" t="s">
        <v>80</v>
      </c>
      <c r="J9" s="24" t="s">
        <v>231</v>
      </c>
      <c r="K9" s="24" t="s">
        <v>82</v>
      </c>
      <c r="L9" s="24" t="s">
        <v>80</v>
      </c>
      <c r="M9" s="24" t="s">
        <v>231</v>
      </c>
      <c r="N9" s="24" t="s">
        <v>82</v>
      </c>
      <c r="O9" s="113"/>
      <c r="P9" s="14"/>
      <c r="Q9" s="14"/>
      <c r="R9" s="14"/>
      <c r="S9" s="14"/>
      <c r="T9" s="99"/>
      <c r="U9" s="237"/>
      <c r="V9" s="237"/>
      <c r="W9" s="237"/>
      <c r="X9" s="237"/>
      <c r="Y9" s="237"/>
      <c r="Z9" s="237"/>
      <c r="AA9" s="99"/>
      <c r="AB9" s="114"/>
    </row>
    <row r="10" spans="1:28" ht="16.5" customHeight="1">
      <c r="A10" s="226"/>
      <c r="B10" s="43">
        <v>1</v>
      </c>
      <c r="C10" s="156">
        <v>1.25</v>
      </c>
      <c r="D10" s="156">
        <v>1.245</v>
      </c>
      <c r="E10" s="156">
        <f>D10-C10</f>
        <v>-0.004999999999999893</v>
      </c>
      <c r="F10" s="156">
        <v>1.225</v>
      </c>
      <c r="G10" s="156">
        <v>1.22</v>
      </c>
      <c r="H10" s="156">
        <f aca="true" t="shared" si="0" ref="H10:H19">G10-F10</f>
        <v>-0.0050000000000001155</v>
      </c>
      <c r="I10" s="156">
        <v>1.2</v>
      </c>
      <c r="J10" s="156">
        <v>1.195</v>
      </c>
      <c r="K10" s="156">
        <f aca="true" t="shared" si="1" ref="K10:K19">J10-I10</f>
        <v>-0.004999999999999893</v>
      </c>
      <c r="L10" s="156"/>
      <c r="M10" s="156"/>
      <c r="N10" s="157"/>
      <c r="O10" s="113"/>
      <c r="P10" s="290">
        <v>1</v>
      </c>
      <c r="Q10" s="291">
        <v>2.5</v>
      </c>
      <c r="R10" s="292"/>
      <c r="S10" s="158"/>
      <c r="T10" s="258" t="s">
        <v>232</v>
      </c>
      <c r="U10" s="240"/>
      <c r="V10" s="240" t="s">
        <v>232</v>
      </c>
      <c r="W10" s="240"/>
      <c r="X10" s="240" t="s">
        <v>232</v>
      </c>
      <c r="Y10" s="240"/>
      <c r="Z10" s="240" t="s">
        <v>232</v>
      </c>
      <c r="AA10" s="259"/>
      <c r="AB10" s="114"/>
    </row>
    <row r="11" spans="1:28" ht="16.5" customHeight="1">
      <c r="A11" s="226"/>
      <c r="B11" s="43">
        <v>2</v>
      </c>
      <c r="C11" s="156">
        <v>1.25</v>
      </c>
      <c r="D11" s="156">
        <v>1.245</v>
      </c>
      <c r="E11" s="156">
        <f aca="true" t="shared" si="2" ref="E11:E19">D11-C11</f>
        <v>-0.004999999999999893</v>
      </c>
      <c r="F11" s="156">
        <v>1.225</v>
      </c>
      <c r="G11" s="156">
        <v>1.22</v>
      </c>
      <c r="H11" s="156">
        <f t="shared" si="0"/>
        <v>-0.0050000000000001155</v>
      </c>
      <c r="I11" s="156">
        <v>1.2</v>
      </c>
      <c r="J11" s="156">
        <v>1.195</v>
      </c>
      <c r="K11" s="156">
        <f t="shared" si="1"/>
        <v>-0.004999999999999893</v>
      </c>
      <c r="L11" s="156"/>
      <c r="M11" s="156"/>
      <c r="N11" s="157"/>
      <c r="O11" s="113"/>
      <c r="P11" s="290"/>
      <c r="Q11" s="293">
        <v>5</v>
      </c>
      <c r="R11" s="294"/>
      <c r="S11" s="297"/>
      <c r="T11" s="258"/>
      <c r="U11" s="240"/>
      <c r="V11" s="240"/>
      <c r="W11" s="240"/>
      <c r="X11" s="240"/>
      <c r="Y11" s="240"/>
      <c r="Z11" s="240"/>
      <c r="AA11" s="259"/>
      <c r="AB11" s="114"/>
    </row>
    <row r="12" spans="1:28" ht="16.5" customHeight="1">
      <c r="A12" s="226"/>
      <c r="B12" s="43">
        <v>3</v>
      </c>
      <c r="C12" s="156">
        <v>1.25</v>
      </c>
      <c r="D12" s="156">
        <v>1.245</v>
      </c>
      <c r="E12" s="156">
        <f t="shared" si="2"/>
        <v>-0.004999999999999893</v>
      </c>
      <c r="F12" s="156">
        <v>1.225</v>
      </c>
      <c r="G12" s="156">
        <v>1.22</v>
      </c>
      <c r="H12" s="156">
        <f t="shared" si="0"/>
        <v>-0.0050000000000001155</v>
      </c>
      <c r="I12" s="156">
        <v>1.2</v>
      </c>
      <c r="J12" s="156">
        <v>1.195</v>
      </c>
      <c r="K12" s="156">
        <f t="shared" si="1"/>
        <v>-0.004999999999999893</v>
      </c>
      <c r="L12" s="156"/>
      <c r="M12" s="156"/>
      <c r="N12" s="157"/>
      <c r="O12" s="113"/>
      <c r="P12" s="290">
        <v>2</v>
      </c>
      <c r="Q12" s="295"/>
      <c r="R12" s="296"/>
      <c r="S12" s="298"/>
      <c r="T12" s="258" t="s">
        <v>232</v>
      </c>
      <c r="U12" s="240"/>
      <c r="V12" s="240" t="s">
        <v>232</v>
      </c>
      <c r="W12" s="240"/>
      <c r="X12" s="240" t="s">
        <v>232</v>
      </c>
      <c r="Y12" s="240"/>
      <c r="Z12" s="240" t="s">
        <v>232</v>
      </c>
      <c r="AA12" s="259"/>
      <c r="AB12" s="114"/>
    </row>
    <row r="13" spans="1:28" ht="16.5" customHeight="1">
      <c r="A13" s="226"/>
      <c r="B13" s="43">
        <v>4</v>
      </c>
      <c r="C13" s="156">
        <v>1.25</v>
      </c>
      <c r="D13" s="156">
        <v>1.245</v>
      </c>
      <c r="E13" s="156">
        <f t="shared" si="2"/>
        <v>-0.004999999999999893</v>
      </c>
      <c r="F13" s="156">
        <v>1.225</v>
      </c>
      <c r="G13" s="156">
        <v>1.22</v>
      </c>
      <c r="H13" s="156">
        <f t="shared" si="0"/>
        <v>-0.0050000000000001155</v>
      </c>
      <c r="I13" s="156">
        <v>1.2</v>
      </c>
      <c r="J13" s="156">
        <v>1.195</v>
      </c>
      <c r="K13" s="156">
        <f t="shared" si="1"/>
        <v>-0.004999999999999893</v>
      </c>
      <c r="L13" s="156"/>
      <c r="M13" s="156"/>
      <c r="N13" s="157"/>
      <c r="O13" s="113"/>
      <c r="P13" s="290"/>
      <c r="Q13" s="293">
        <v>5</v>
      </c>
      <c r="R13" s="294"/>
      <c r="S13" s="297"/>
      <c r="T13" s="258"/>
      <c r="U13" s="240"/>
      <c r="V13" s="240"/>
      <c r="W13" s="240"/>
      <c r="X13" s="240"/>
      <c r="Y13" s="240"/>
      <c r="Z13" s="240"/>
      <c r="AA13" s="259"/>
      <c r="AB13" s="114"/>
    </row>
    <row r="14" spans="1:28" ht="16.5" customHeight="1">
      <c r="A14" s="226"/>
      <c r="B14" s="43">
        <v>5</v>
      </c>
      <c r="C14" s="156">
        <v>1.25</v>
      </c>
      <c r="D14" s="156">
        <v>1.245</v>
      </c>
      <c r="E14" s="156">
        <f t="shared" si="2"/>
        <v>-0.004999999999999893</v>
      </c>
      <c r="F14" s="156">
        <v>1.225</v>
      </c>
      <c r="G14" s="156">
        <v>1.22</v>
      </c>
      <c r="H14" s="156">
        <f t="shared" si="0"/>
        <v>-0.0050000000000001155</v>
      </c>
      <c r="I14" s="156">
        <v>1.2</v>
      </c>
      <c r="J14" s="156">
        <v>1.195</v>
      </c>
      <c r="K14" s="156">
        <f t="shared" si="1"/>
        <v>-0.004999999999999893</v>
      </c>
      <c r="L14" s="156"/>
      <c r="M14" s="156"/>
      <c r="N14" s="157"/>
      <c r="O14" s="113"/>
      <c r="P14" s="290">
        <v>3</v>
      </c>
      <c r="Q14" s="295"/>
      <c r="R14" s="296"/>
      <c r="S14" s="298"/>
      <c r="T14" s="258" t="s">
        <v>232</v>
      </c>
      <c r="U14" s="240"/>
      <c r="V14" s="240" t="s">
        <v>232</v>
      </c>
      <c r="W14" s="240"/>
      <c r="X14" s="240" t="s">
        <v>232</v>
      </c>
      <c r="Y14" s="240"/>
      <c r="Z14" s="240" t="s">
        <v>232</v>
      </c>
      <c r="AA14" s="259"/>
      <c r="AB14" s="114"/>
    </row>
    <row r="15" spans="1:28" ht="16.5" customHeight="1">
      <c r="A15" s="226"/>
      <c r="B15" s="43">
        <v>6</v>
      </c>
      <c r="C15" s="156">
        <v>1.25</v>
      </c>
      <c r="D15" s="156">
        <v>1.22</v>
      </c>
      <c r="E15" s="156">
        <f t="shared" si="2"/>
        <v>-0.030000000000000027</v>
      </c>
      <c r="F15" s="156">
        <v>1.225</v>
      </c>
      <c r="G15" s="156">
        <v>1.22</v>
      </c>
      <c r="H15" s="156">
        <f t="shared" si="0"/>
        <v>-0.0050000000000001155</v>
      </c>
      <c r="I15" s="156">
        <v>1.2</v>
      </c>
      <c r="J15" s="156">
        <v>1.195</v>
      </c>
      <c r="K15" s="156">
        <f t="shared" si="1"/>
        <v>-0.004999999999999893</v>
      </c>
      <c r="L15" s="156"/>
      <c r="M15" s="156"/>
      <c r="N15" s="157"/>
      <c r="O15" s="113"/>
      <c r="P15" s="290"/>
      <c r="Q15" s="293">
        <v>5</v>
      </c>
      <c r="R15" s="294"/>
      <c r="S15" s="297"/>
      <c r="T15" s="258"/>
      <c r="U15" s="240"/>
      <c r="V15" s="240"/>
      <c r="W15" s="240"/>
      <c r="X15" s="240"/>
      <c r="Y15" s="240"/>
      <c r="Z15" s="240"/>
      <c r="AA15" s="259"/>
      <c r="AB15" s="114"/>
    </row>
    <row r="16" spans="1:28" ht="16.5" customHeight="1">
      <c r="A16" s="226"/>
      <c r="B16" s="43">
        <v>7</v>
      </c>
      <c r="C16" s="156">
        <v>1.25</v>
      </c>
      <c r="D16" s="156">
        <v>1.245</v>
      </c>
      <c r="E16" s="156">
        <f t="shared" si="2"/>
        <v>-0.004999999999999893</v>
      </c>
      <c r="F16" s="156">
        <v>1.225</v>
      </c>
      <c r="G16" s="156">
        <v>1.22</v>
      </c>
      <c r="H16" s="156">
        <f t="shared" si="0"/>
        <v>-0.0050000000000001155</v>
      </c>
      <c r="I16" s="156">
        <v>1.2</v>
      </c>
      <c r="J16" s="156">
        <v>1.195</v>
      </c>
      <c r="K16" s="156">
        <f t="shared" si="1"/>
        <v>-0.004999999999999893</v>
      </c>
      <c r="L16" s="156"/>
      <c r="M16" s="156"/>
      <c r="N16" s="157"/>
      <c r="O16" s="113"/>
      <c r="P16" s="290">
        <v>4</v>
      </c>
      <c r="Q16" s="295"/>
      <c r="R16" s="296"/>
      <c r="S16" s="298"/>
      <c r="T16" s="258" t="s">
        <v>232</v>
      </c>
      <c r="U16" s="240"/>
      <c r="V16" s="240" t="s">
        <v>232</v>
      </c>
      <c r="W16" s="240"/>
      <c r="X16" s="240" t="s">
        <v>232</v>
      </c>
      <c r="Y16" s="240"/>
      <c r="Z16" s="240" t="s">
        <v>232</v>
      </c>
      <c r="AA16" s="259"/>
      <c r="AB16" s="114"/>
    </row>
    <row r="17" spans="1:28" ht="16.5" customHeight="1">
      <c r="A17" s="226"/>
      <c r="B17" s="43">
        <v>8</v>
      </c>
      <c r="C17" s="156">
        <v>1.25</v>
      </c>
      <c r="D17" s="156">
        <v>1.245</v>
      </c>
      <c r="E17" s="156">
        <f t="shared" si="2"/>
        <v>-0.004999999999999893</v>
      </c>
      <c r="F17" s="156">
        <v>1.225</v>
      </c>
      <c r="G17" s="156">
        <v>1.22</v>
      </c>
      <c r="H17" s="156">
        <f t="shared" si="0"/>
        <v>-0.0050000000000001155</v>
      </c>
      <c r="I17" s="156">
        <v>1.2</v>
      </c>
      <c r="J17" s="156">
        <v>1.195</v>
      </c>
      <c r="K17" s="156">
        <f t="shared" si="1"/>
        <v>-0.004999999999999893</v>
      </c>
      <c r="L17" s="156"/>
      <c r="M17" s="156"/>
      <c r="N17" s="157"/>
      <c r="O17" s="113"/>
      <c r="P17" s="290"/>
      <c r="Q17" s="293">
        <v>5</v>
      </c>
      <c r="R17" s="294"/>
      <c r="S17" s="297"/>
      <c r="T17" s="258"/>
      <c r="U17" s="240"/>
      <c r="V17" s="240"/>
      <c r="W17" s="240"/>
      <c r="X17" s="240"/>
      <c r="Y17" s="240"/>
      <c r="Z17" s="240"/>
      <c r="AA17" s="259"/>
      <c r="AB17" s="114"/>
    </row>
    <row r="18" spans="1:28" ht="16.5" customHeight="1">
      <c r="A18" s="226"/>
      <c r="B18" s="43">
        <v>9</v>
      </c>
      <c r="C18" s="156">
        <v>1.25</v>
      </c>
      <c r="D18" s="156">
        <v>1.245</v>
      </c>
      <c r="E18" s="156">
        <f t="shared" si="2"/>
        <v>-0.004999999999999893</v>
      </c>
      <c r="F18" s="156">
        <v>1.225</v>
      </c>
      <c r="G18" s="156">
        <v>1.22</v>
      </c>
      <c r="H18" s="156">
        <f t="shared" si="0"/>
        <v>-0.0050000000000001155</v>
      </c>
      <c r="I18" s="156">
        <v>1.2</v>
      </c>
      <c r="J18" s="156">
        <v>1.195</v>
      </c>
      <c r="K18" s="156">
        <f t="shared" si="1"/>
        <v>-0.004999999999999893</v>
      </c>
      <c r="L18" s="156"/>
      <c r="M18" s="156"/>
      <c r="N18" s="157"/>
      <c r="O18" s="113"/>
      <c r="P18" s="290">
        <v>5</v>
      </c>
      <c r="Q18" s="295"/>
      <c r="R18" s="296"/>
      <c r="S18" s="298"/>
      <c r="T18" s="258" t="s">
        <v>232</v>
      </c>
      <c r="U18" s="240"/>
      <c r="V18" s="240" t="s">
        <v>232</v>
      </c>
      <c r="W18" s="240"/>
      <c r="X18" s="240" t="s">
        <v>232</v>
      </c>
      <c r="Y18" s="240"/>
      <c r="Z18" s="240" t="s">
        <v>232</v>
      </c>
      <c r="AA18" s="259"/>
      <c r="AB18" s="114"/>
    </row>
    <row r="19" spans="1:28" ht="16.5" customHeight="1">
      <c r="A19" s="226"/>
      <c r="B19" s="43">
        <v>10</v>
      </c>
      <c r="C19" s="156">
        <v>1.25</v>
      </c>
      <c r="D19" s="156">
        <v>1.245</v>
      </c>
      <c r="E19" s="156">
        <f t="shared" si="2"/>
        <v>-0.004999999999999893</v>
      </c>
      <c r="F19" s="156">
        <v>1.225</v>
      </c>
      <c r="G19" s="156">
        <v>1.22</v>
      </c>
      <c r="H19" s="156">
        <f t="shared" si="0"/>
        <v>-0.0050000000000001155</v>
      </c>
      <c r="I19" s="156">
        <v>1.2</v>
      </c>
      <c r="J19" s="156">
        <v>1.195</v>
      </c>
      <c r="K19" s="156">
        <f t="shared" si="1"/>
        <v>-0.004999999999999893</v>
      </c>
      <c r="L19" s="156"/>
      <c r="M19" s="156"/>
      <c r="N19" s="157"/>
      <c r="O19" s="113"/>
      <c r="P19" s="290"/>
      <c r="Q19" s="293">
        <v>5</v>
      </c>
      <c r="R19" s="294"/>
      <c r="S19" s="297"/>
      <c r="T19" s="258"/>
      <c r="U19" s="240"/>
      <c r="V19" s="240"/>
      <c r="W19" s="240"/>
      <c r="X19" s="240"/>
      <c r="Y19" s="240"/>
      <c r="Z19" s="240"/>
      <c r="AA19" s="259"/>
      <c r="AB19" s="114"/>
    </row>
    <row r="20" spans="1:28" ht="16.5" customHeight="1">
      <c r="A20" s="226"/>
      <c r="B20" s="43">
        <v>11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  <c r="O20" s="113"/>
      <c r="P20" s="290">
        <v>6</v>
      </c>
      <c r="Q20" s="295"/>
      <c r="R20" s="296"/>
      <c r="S20" s="298"/>
      <c r="T20" s="258" t="s">
        <v>232</v>
      </c>
      <c r="U20" s="240"/>
      <c r="V20" s="240" t="s">
        <v>232</v>
      </c>
      <c r="W20" s="240"/>
      <c r="X20" s="240" t="s">
        <v>232</v>
      </c>
      <c r="Y20" s="240"/>
      <c r="Z20" s="240" t="s">
        <v>232</v>
      </c>
      <c r="AA20" s="259"/>
      <c r="AB20" s="114"/>
    </row>
    <row r="21" spans="1:28" ht="16.5" customHeight="1">
      <c r="A21" s="226"/>
      <c r="B21" s="43">
        <v>12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  <c r="O21" s="113"/>
      <c r="P21" s="290"/>
      <c r="Q21" s="293">
        <v>5</v>
      </c>
      <c r="R21" s="294"/>
      <c r="S21" s="297"/>
      <c r="T21" s="258"/>
      <c r="U21" s="240"/>
      <c r="V21" s="240"/>
      <c r="W21" s="240"/>
      <c r="X21" s="240"/>
      <c r="Y21" s="240"/>
      <c r="Z21" s="240"/>
      <c r="AA21" s="259"/>
      <c r="AB21" s="114"/>
    </row>
    <row r="22" spans="1:28" ht="16.5" customHeight="1">
      <c r="A22" s="226"/>
      <c r="B22" s="43">
        <v>13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/>
      <c r="O22" s="113"/>
      <c r="P22" s="290">
        <v>7</v>
      </c>
      <c r="Q22" s="295"/>
      <c r="R22" s="296"/>
      <c r="S22" s="298"/>
      <c r="T22" s="258" t="s">
        <v>232</v>
      </c>
      <c r="U22" s="240"/>
      <c r="V22" s="240" t="s">
        <v>232</v>
      </c>
      <c r="W22" s="240"/>
      <c r="X22" s="240" t="s">
        <v>232</v>
      </c>
      <c r="Y22" s="240"/>
      <c r="Z22" s="240" t="s">
        <v>232</v>
      </c>
      <c r="AA22" s="259"/>
      <c r="AB22" s="114"/>
    </row>
    <row r="23" spans="1:28" ht="16.5" customHeight="1">
      <c r="A23" s="226"/>
      <c r="B23" s="43">
        <v>14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7"/>
      <c r="O23" s="113"/>
      <c r="P23" s="290"/>
      <c r="Q23" s="161"/>
      <c r="R23" s="161"/>
      <c r="S23" s="162"/>
      <c r="T23" s="258"/>
      <c r="U23" s="240"/>
      <c r="V23" s="240"/>
      <c r="W23" s="240"/>
      <c r="X23" s="240"/>
      <c r="Y23" s="240"/>
      <c r="Z23" s="240"/>
      <c r="AA23" s="259"/>
      <c r="AB23" s="114"/>
    </row>
    <row r="24" spans="1:28" ht="16.5" customHeight="1">
      <c r="A24" s="226"/>
      <c r="B24" s="43">
        <v>15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  <c r="O24" s="113"/>
      <c r="P24" s="14"/>
      <c r="Q24" s="152"/>
      <c r="R24" s="152"/>
      <c r="S24" s="152"/>
      <c r="T24" s="14"/>
      <c r="U24" s="14"/>
      <c r="V24" s="14"/>
      <c r="W24" s="14"/>
      <c r="X24" s="14"/>
      <c r="Y24" s="14"/>
      <c r="Z24" s="14"/>
      <c r="AA24" s="14"/>
      <c r="AB24" s="114"/>
    </row>
    <row r="25" spans="1:28" ht="16.5" customHeight="1">
      <c r="A25" s="226"/>
      <c r="B25" s="43">
        <v>16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  <c r="O25" s="1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14"/>
    </row>
    <row r="26" spans="1:28" ht="16.5" customHeight="1">
      <c r="A26" s="226"/>
      <c r="B26" s="43">
        <v>17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1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14"/>
    </row>
    <row r="27" spans="1:28" ht="16.5" customHeight="1">
      <c r="A27" s="226"/>
      <c r="B27" s="43">
        <v>18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1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14"/>
    </row>
    <row r="28" spans="1:28" ht="16.5" customHeight="1">
      <c r="A28" s="226"/>
      <c r="B28" s="51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14"/>
    </row>
    <row r="29" spans="1:28" ht="16.5" customHeight="1">
      <c r="A29" s="226"/>
      <c r="B29" s="43"/>
      <c r="C29" s="283" t="s">
        <v>208</v>
      </c>
      <c r="D29" s="284"/>
      <c r="E29" s="156">
        <v>-0.0075</v>
      </c>
      <c r="F29" s="283" t="s">
        <v>208</v>
      </c>
      <c r="G29" s="284"/>
      <c r="H29" s="156">
        <v>-0.005</v>
      </c>
      <c r="I29" s="283" t="s">
        <v>208</v>
      </c>
      <c r="J29" s="284"/>
      <c r="K29" s="156">
        <v>-0.005</v>
      </c>
      <c r="L29" s="283" t="s">
        <v>208</v>
      </c>
      <c r="M29" s="284"/>
      <c r="N29" s="157"/>
      <c r="O29" s="1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14"/>
    </row>
    <row r="30" spans="1:28" ht="16.5" customHeight="1">
      <c r="A30" s="226"/>
      <c r="B30" s="43"/>
      <c r="C30" s="283" t="s">
        <v>23</v>
      </c>
      <c r="D30" s="284"/>
      <c r="E30" s="156">
        <v>-0.03</v>
      </c>
      <c r="F30" s="283" t="s">
        <v>23</v>
      </c>
      <c r="G30" s="284"/>
      <c r="H30" s="156">
        <v>-0.005</v>
      </c>
      <c r="I30" s="283" t="s">
        <v>23</v>
      </c>
      <c r="J30" s="284"/>
      <c r="K30" s="156">
        <v>-0.005</v>
      </c>
      <c r="L30" s="283" t="s">
        <v>23</v>
      </c>
      <c r="M30" s="284"/>
      <c r="N30" s="157"/>
      <c r="O30" s="1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14"/>
    </row>
    <row r="31" spans="1:28" ht="16.5" customHeight="1">
      <c r="A31" s="226"/>
      <c r="B31" s="148"/>
      <c r="C31" s="299" t="s">
        <v>24</v>
      </c>
      <c r="D31" s="300"/>
      <c r="E31" s="163">
        <v>-0.005</v>
      </c>
      <c r="F31" s="299" t="s">
        <v>24</v>
      </c>
      <c r="G31" s="300"/>
      <c r="H31" s="163">
        <v>-0.005</v>
      </c>
      <c r="I31" s="299" t="s">
        <v>24</v>
      </c>
      <c r="J31" s="300"/>
      <c r="K31" s="163">
        <v>-0.005</v>
      </c>
      <c r="L31" s="299" t="s">
        <v>24</v>
      </c>
      <c r="M31" s="300"/>
      <c r="N31" s="164"/>
      <c r="O31" s="116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8"/>
    </row>
    <row r="32" spans="1:2" ht="19.5" customHeight="1">
      <c r="A32" s="226"/>
      <c r="B32" s="14" t="s">
        <v>430</v>
      </c>
    </row>
    <row r="33" ht="12">
      <c r="B33" s="13" t="s">
        <v>427</v>
      </c>
    </row>
  </sheetData>
  <sheetProtection/>
  <mergeCells count="91">
    <mergeCell ref="A1:A32"/>
    <mergeCell ref="C31:D31"/>
    <mergeCell ref="F31:G31"/>
    <mergeCell ref="I31:J31"/>
    <mergeCell ref="G1:L1"/>
    <mergeCell ref="L31:M31"/>
    <mergeCell ref="C30:D30"/>
    <mergeCell ref="F30:G30"/>
    <mergeCell ref="I30:J30"/>
    <mergeCell ref="L30:M30"/>
    <mergeCell ref="Z18:AA19"/>
    <mergeCell ref="Z20:AA21"/>
    <mergeCell ref="Z16:AA17"/>
    <mergeCell ref="P20:P21"/>
    <mergeCell ref="T20:U21"/>
    <mergeCell ref="C29:D29"/>
    <mergeCell ref="F29:G29"/>
    <mergeCell ref="I29:J29"/>
    <mergeCell ref="L29:M29"/>
    <mergeCell ref="P22:P23"/>
    <mergeCell ref="S19:S20"/>
    <mergeCell ref="V20:W21"/>
    <mergeCell ref="X16:Y17"/>
    <mergeCell ref="V22:W23"/>
    <mergeCell ref="X22:Y23"/>
    <mergeCell ref="X20:Y21"/>
    <mergeCell ref="T22:U23"/>
    <mergeCell ref="V16:W17"/>
    <mergeCell ref="Z14:AA15"/>
    <mergeCell ref="S11:S12"/>
    <mergeCell ref="V12:W13"/>
    <mergeCell ref="Q21:R22"/>
    <mergeCell ref="S21:S22"/>
    <mergeCell ref="Z22:AA23"/>
    <mergeCell ref="T18:U19"/>
    <mergeCell ref="V18:W19"/>
    <mergeCell ref="X18:Y19"/>
    <mergeCell ref="Q19:R20"/>
    <mergeCell ref="T14:U15"/>
    <mergeCell ref="V14:W15"/>
    <mergeCell ref="X14:Y15"/>
    <mergeCell ref="Q15:R16"/>
    <mergeCell ref="S15:S16"/>
    <mergeCell ref="P16:P17"/>
    <mergeCell ref="Q17:R18"/>
    <mergeCell ref="S17:S18"/>
    <mergeCell ref="T16:U17"/>
    <mergeCell ref="P18:P19"/>
    <mergeCell ref="U9:V9"/>
    <mergeCell ref="W9:X9"/>
    <mergeCell ref="X12:Y13"/>
    <mergeCell ref="Y9:Z9"/>
    <mergeCell ref="X10:Y11"/>
    <mergeCell ref="Z10:AA11"/>
    <mergeCell ref="Z12:AA13"/>
    <mergeCell ref="P10:P11"/>
    <mergeCell ref="Q10:R10"/>
    <mergeCell ref="T10:U11"/>
    <mergeCell ref="V10:W11"/>
    <mergeCell ref="Q11:R12"/>
    <mergeCell ref="P12:P13"/>
    <mergeCell ref="T12:U13"/>
    <mergeCell ref="Q13:R14"/>
    <mergeCell ref="S13:S14"/>
    <mergeCell ref="P14:P15"/>
    <mergeCell ref="Q7:S7"/>
    <mergeCell ref="Y7:AA7"/>
    <mergeCell ref="C8:E8"/>
    <mergeCell ref="F8:H8"/>
    <mergeCell ref="I8:K8"/>
    <mergeCell ref="L8:N8"/>
    <mergeCell ref="U8:V8"/>
    <mergeCell ref="W8:X8"/>
    <mergeCell ref="Y8:Z8"/>
    <mergeCell ref="O6:P6"/>
    <mergeCell ref="C7:E7"/>
    <mergeCell ref="F7:H7"/>
    <mergeCell ref="I7:K7"/>
    <mergeCell ref="L7:N7"/>
    <mergeCell ref="C6:E6"/>
    <mergeCell ref="F6:H6"/>
    <mergeCell ref="I6:K6"/>
    <mergeCell ref="L6:N6"/>
    <mergeCell ref="S3:AB3"/>
    <mergeCell ref="C4:I4"/>
    <mergeCell ref="L4:M4"/>
    <mergeCell ref="O4:R4"/>
    <mergeCell ref="S4:AB4"/>
    <mergeCell ref="C3:I3"/>
    <mergeCell ref="L3:M3"/>
    <mergeCell ref="O3:R3"/>
  </mergeCells>
  <printOptions/>
  <pageMargins left="0.29" right="0.29" top="0.5905511811023623" bottom="0.47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C28" sqref="C28"/>
    </sheetView>
  </sheetViews>
  <sheetFormatPr defaultColWidth="8.8515625" defaultRowHeight="12"/>
  <cols>
    <col min="1" max="1" width="9.140625" style="13" customWidth="1"/>
    <col min="2" max="15" width="10.28125" style="13" customWidth="1"/>
    <col min="16" max="16384" width="8.8515625" style="13" customWidth="1"/>
  </cols>
  <sheetData>
    <row r="1" spans="1:11" ht="21" customHeight="1" thickBot="1">
      <c r="A1" s="226"/>
      <c r="F1" s="215" t="s">
        <v>134</v>
      </c>
      <c r="G1" s="215"/>
      <c r="H1" s="215"/>
      <c r="I1" s="215"/>
      <c r="J1" s="215"/>
      <c r="K1" s="84" t="s">
        <v>233</v>
      </c>
    </row>
    <row r="2" ht="6.75" customHeight="1" thickTop="1">
      <c r="A2" s="226"/>
    </row>
    <row r="3" spans="1:15" ht="16.5" customHeight="1">
      <c r="A3" s="226"/>
      <c r="B3" s="17" t="s">
        <v>98</v>
      </c>
      <c r="C3" s="216" t="s">
        <v>65</v>
      </c>
      <c r="D3" s="216"/>
      <c r="E3" s="216"/>
      <c r="F3" s="216"/>
      <c r="G3" s="216"/>
      <c r="H3" s="18"/>
      <c r="I3" s="17" t="s">
        <v>99</v>
      </c>
      <c r="J3" s="216" t="s">
        <v>343</v>
      </c>
      <c r="K3" s="216"/>
      <c r="L3" s="14"/>
      <c r="M3" s="17" t="s">
        <v>17</v>
      </c>
      <c r="N3" s="216" t="s">
        <v>371</v>
      </c>
      <c r="O3" s="216"/>
    </row>
    <row r="4" spans="1:15" ht="16.5" customHeight="1">
      <c r="A4" s="226"/>
      <c r="B4" s="12" t="s">
        <v>429</v>
      </c>
      <c r="C4" s="217" t="s">
        <v>13</v>
      </c>
      <c r="D4" s="217"/>
      <c r="E4" s="217"/>
      <c r="F4" s="217"/>
      <c r="G4" s="217"/>
      <c r="H4" s="18"/>
      <c r="I4" s="12" t="s">
        <v>102</v>
      </c>
      <c r="J4" s="217" t="s">
        <v>234</v>
      </c>
      <c r="K4" s="217"/>
      <c r="L4" s="14"/>
      <c r="M4" s="12" t="s">
        <v>71</v>
      </c>
      <c r="N4" s="217" t="s">
        <v>26</v>
      </c>
      <c r="O4" s="217"/>
    </row>
    <row r="5" ht="12">
      <c r="A5" s="226"/>
    </row>
    <row r="6" spans="1:15" ht="29.25" customHeight="1">
      <c r="A6" s="226"/>
      <c r="B6" s="108" t="s">
        <v>235</v>
      </c>
      <c r="C6" s="20" t="s">
        <v>236</v>
      </c>
      <c r="D6" s="20" t="s">
        <v>237</v>
      </c>
      <c r="E6" s="20" t="s">
        <v>238</v>
      </c>
      <c r="F6" s="20" t="s">
        <v>239</v>
      </c>
      <c r="G6" s="140" t="s">
        <v>240</v>
      </c>
      <c r="H6" s="141" t="s">
        <v>241</v>
      </c>
      <c r="I6" s="108" t="s">
        <v>235</v>
      </c>
      <c r="J6" s="20" t="s">
        <v>236</v>
      </c>
      <c r="K6" s="20" t="s">
        <v>237</v>
      </c>
      <c r="L6" s="20" t="s">
        <v>238</v>
      </c>
      <c r="M6" s="20" t="s">
        <v>239</v>
      </c>
      <c r="N6" s="20" t="s">
        <v>240</v>
      </c>
      <c r="O6" s="22" t="s">
        <v>241</v>
      </c>
    </row>
    <row r="7" spans="1:15" ht="18" customHeight="1">
      <c r="A7" s="226"/>
      <c r="B7" s="142" t="s">
        <v>242</v>
      </c>
      <c r="C7" s="24"/>
      <c r="D7" s="143"/>
      <c r="E7" s="143"/>
      <c r="F7" s="144"/>
      <c r="G7" s="145"/>
      <c r="H7" s="146"/>
      <c r="I7" s="51"/>
      <c r="J7" s="90"/>
      <c r="K7" s="90"/>
      <c r="L7" s="90"/>
      <c r="M7" s="90"/>
      <c r="N7" s="90"/>
      <c r="O7" s="47"/>
    </row>
    <row r="8" spans="1:15" ht="18" customHeight="1">
      <c r="A8" s="226"/>
      <c r="B8" s="43">
        <v>1</v>
      </c>
      <c r="C8" s="46">
        <v>0.8</v>
      </c>
      <c r="D8" s="46">
        <v>0.9</v>
      </c>
      <c r="E8" s="143">
        <v>23</v>
      </c>
      <c r="F8" s="144">
        <v>0.3</v>
      </c>
      <c r="G8" s="145">
        <f>1/2*(C8+D8)*E8*F8</f>
        <v>5.865</v>
      </c>
      <c r="H8" s="146"/>
      <c r="I8" s="51"/>
      <c r="J8" s="90"/>
      <c r="K8" s="90"/>
      <c r="L8" s="90"/>
      <c r="M8" s="90"/>
      <c r="N8" s="90"/>
      <c r="O8" s="47"/>
    </row>
    <row r="9" spans="1:15" ht="18" customHeight="1">
      <c r="A9" s="226"/>
      <c r="B9" s="43">
        <v>2</v>
      </c>
      <c r="C9" s="46">
        <v>1.2</v>
      </c>
      <c r="D9" s="46">
        <v>1</v>
      </c>
      <c r="E9" s="143">
        <v>15</v>
      </c>
      <c r="F9" s="144">
        <v>0.4</v>
      </c>
      <c r="G9" s="145">
        <f>1/2*(C9+D9)*E9*F9</f>
        <v>6.6000000000000005</v>
      </c>
      <c r="H9" s="146"/>
      <c r="I9" s="51"/>
      <c r="J9" s="90"/>
      <c r="K9" s="90"/>
      <c r="L9" s="90"/>
      <c r="M9" s="90"/>
      <c r="N9" s="90"/>
      <c r="O9" s="47"/>
    </row>
    <row r="10" spans="1:15" ht="18" customHeight="1">
      <c r="A10" s="226"/>
      <c r="B10" s="43">
        <v>3</v>
      </c>
      <c r="C10" s="46">
        <v>0.6</v>
      </c>
      <c r="D10" s="46">
        <v>0.6</v>
      </c>
      <c r="E10" s="143">
        <v>10</v>
      </c>
      <c r="F10" s="144">
        <v>0.35</v>
      </c>
      <c r="G10" s="145">
        <f>1/2*(C10+D10)*E10*F10</f>
        <v>2.0999999999999996</v>
      </c>
      <c r="H10" s="146"/>
      <c r="I10" s="51"/>
      <c r="J10" s="90"/>
      <c r="K10" s="90"/>
      <c r="L10" s="90"/>
      <c r="M10" s="90"/>
      <c r="N10" s="90"/>
      <c r="O10" s="47"/>
    </row>
    <row r="11" spans="1:15" ht="18" customHeight="1">
      <c r="A11" s="226"/>
      <c r="B11" s="43" t="s">
        <v>93</v>
      </c>
      <c r="C11" s="46"/>
      <c r="D11" s="46"/>
      <c r="E11" s="143"/>
      <c r="F11" s="144"/>
      <c r="G11" s="145">
        <f>SUM(G8:G10)</f>
        <v>14.565</v>
      </c>
      <c r="H11" s="146"/>
      <c r="I11" s="51"/>
      <c r="J11" s="90"/>
      <c r="K11" s="90"/>
      <c r="L11" s="90"/>
      <c r="M11" s="90"/>
      <c r="N11" s="90"/>
      <c r="O11" s="47"/>
    </row>
    <row r="12" spans="1:15" ht="18" customHeight="1">
      <c r="A12" s="226"/>
      <c r="B12" s="43"/>
      <c r="C12" s="46"/>
      <c r="D12" s="46"/>
      <c r="E12" s="143"/>
      <c r="F12" s="144"/>
      <c r="G12" s="145"/>
      <c r="H12" s="146"/>
      <c r="I12" s="51"/>
      <c r="J12" s="90"/>
      <c r="K12" s="90"/>
      <c r="L12" s="90"/>
      <c r="M12" s="90"/>
      <c r="N12" s="90"/>
      <c r="O12" s="47"/>
    </row>
    <row r="13" spans="1:15" ht="18" customHeight="1">
      <c r="A13" s="226"/>
      <c r="B13" s="142" t="s">
        <v>243</v>
      </c>
      <c r="C13" s="24"/>
      <c r="D13" s="143"/>
      <c r="E13" s="143"/>
      <c r="F13" s="144"/>
      <c r="G13" s="145"/>
      <c r="H13" s="146"/>
      <c r="I13" s="51"/>
      <c r="J13" s="90"/>
      <c r="K13" s="90"/>
      <c r="L13" s="90"/>
      <c r="M13" s="90"/>
      <c r="N13" s="90"/>
      <c r="O13" s="47"/>
    </row>
    <row r="14" spans="1:15" ht="18" customHeight="1">
      <c r="A14" s="226"/>
      <c r="B14" s="43">
        <v>1</v>
      </c>
      <c r="C14" s="50">
        <v>2.7</v>
      </c>
      <c r="D14" s="143"/>
      <c r="E14" s="143">
        <v>25</v>
      </c>
      <c r="F14" s="144"/>
      <c r="G14" s="145">
        <f>C14*E14</f>
        <v>67.5</v>
      </c>
      <c r="H14" s="146"/>
      <c r="I14" s="51"/>
      <c r="J14" s="90"/>
      <c r="K14" s="90"/>
      <c r="L14" s="90"/>
      <c r="M14" s="90"/>
      <c r="N14" s="90"/>
      <c r="O14" s="47"/>
    </row>
    <row r="15" spans="1:15" ht="18" customHeight="1">
      <c r="A15" s="226"/>
      <c r="B15" s="43">
        <v>2</v>
      </c>
      <c r="C15" s="50">
        <v>2.5</v>
      </c>
      <c r="D15" s="90"/>
      <c r="E15" s="143">
        <v>30</v>
      </c>
      <c r="F15" s="90"/>
      <c r="G15" s="145">
        <f>C15*E15</f>
        <v>75</v>
      </c>
      <c r="H15" s="146"/>
      <c r="I15" s="51"/>
      <c r="J15" s="90"/>
      <c r="K15" s="90"/>
      <c r="L15" s="90"/>
      <c r="M15" s="90"/>
      <c r="N15" s="90"/>
      <c r="O15" s="47"/>
    </row>
    <row r="16" spans="1:15" ht="18" customHeight="1">
      <c r="A16" s="226"/>
      <c r="B16" s="43">
        <v>3</v>
      </c>
      <c r="C16" s="50">
        <v>2.8</v>
      </c>
      <c r="D16" s="90"/>
      <c r="E16" s="143">
        <v>21</v>
      </c>
      <c r="F16" s="90"/>
      <c r="G16" s="145">
        <f>C16*E16</f>
        <v>58.8</v>
      </c>
      <c r="H16" s="146"/>
      <c r="I16" s="51"/>
      <c r="J16" s="90"/>
      <c r="K16" s="90"/>
      <c r="L16" s="90"/>
      <c r="M16" s="90"/>
      <c r="N16" s="90"/>
      <c r="O16" s="47"/>
    </row>
    <row r="17" spans="1:15" ht="18" customHeight="1">
      <c r="A17" s="226"/>
      <c r="B17" s="43">
        <v>4</v>
      </c>
      <c r="C17" s="50">
        <v>3</v>
      </c>
      <c r="D17" s="143"/>
      <c r="E17" s="143">
        <v>15</v>
      </c>
      <c r="F17" s="90"/>
      <c r="G17" s="145">
        <f>C17*E17</f>
        <v>45</v>
      </c>
      <c r="H17" s="146"/>
      <c r="I17" s="51"/>
      <c r="J17" s="90"/>
      <c r="K17" s="90"/>
      <c r="L17" s="90"/>
      <c r="M17" s="90"/>
      <c r="N17" s="90"/>
      <c r="O17" s="47"/>
    </row>
    <row r="18" spans="1:15" ht="18" customHeight="1">
      <c r="A18" s="226"/>
      <c r="B18" s="43" t="s">
        <v>93</v>
      </c>
      <c r="C18" s="50"/>
      <c r="D18" s="143"/>
      <c r="E18" s="143"/>
      <c r="F18" s="90"/>
      <c r="G18" s="145">
        <f>SUM(G14:G17)</f>
        <v>246.3</v>
      </c>
      <c r="H18" s="146"/>
      <c r="I18" s="51"/>
      <c r="J18" s="90"/>
      <c r="K18" s="90"/>
      <c r="L18" s="90"/>
      <c r="M18" s="90"/>
      <c r="N18" s="90"/>
      <c r="O18" s="47"/>
    </row>
    <row r="19" spans="1:15" ht="18" customHeight="1">
      <c r="A19" s="226"/>
      <c r="B19" s="43"/>
      <c r="C19" s="50"/>
      <c r="D19" s="143"/>
      <c r="E19" s="143"/>
      <c r="F19" s="90"/>
      <c r="G19" s="145"/>
      <c r="H19" s="146"/>
      <c r="I19" s="51"/>
      <c r="J19" s="90"/>
      <c r="K19" s="90"/>
      <c r="L19" s="90"/>
      <c r="M19" s="90"/>
      <c r="N19" s="90"/>
      <c r="O19" s="47"/>
    </row>
    <row r="20" spans="1:15" ht="18" customHeight="1">
      <c r="A20" s="226"/>
      <c r="B20" s="142" t="s">
        <v>244</v>
      </c>
      <c r="C20" s="50"/>
      <c r="D20" s="143"/>
      <c r="E20" s="143"/>
      <c r="F20" s="90"/>
      <c r="G20" s="145"/>
      <c r="H20" s="146"/>
      <c r="I20" s="51"/>
      <c r="J20" s="90"/>
      <c r="K20" s="90"/>
      <c r="L20" s="90"/>
      <c r="M20" s="90"/>
      <c r="N20" s="90"/>
      <c r="O20" s="47"/>
    </row>
    <row r="21" spans="1:15" ht="18" customHeight="1">
      <c r="A21" s="226"/>
      <c r="B21" s="43">
        <v>1</v>
      </c>
      <c r="C21" s="50">
        <v>0.8</v>
      </c>
      <c r="D21" s="90"/>
      <c r="E21" s="143">
        <v>23</v>
      </c>
      <c r="F21" s="90"/>
      <c r="G21" s="145">
        <f>C21*E21</f>
        <v>18.400000000000002</v>
      </c>
      <c r="H21" s="146"/>
      <c r="I21" s="51"/>
      <c r="J21" s="90"/>
      <c r="K21" s="90"/>
      <c r="L21" s="90"/>
      <c r="M21" s="90"/>
      <c r="N21" s="90"/>
      <c r="O21" s="47"/>
    </row>
    <row r="22" spans="1:15" ht="18" customHeight="1">
      <c r="A22" s="226"/>
      <c r="B22" s="43">
        <v>2</v>
      </c>
      <c r="C22" s="50">
        <v>1.2</v>
      </c>
      <c r="D22" s="90"/>
      <c r="E22" s="143">
        <v>15</v>
      </c>
      <c r="F22" s="90"/>
      <c r="G22" s="145">
        <f>C22*E22</f>
        <v>18</v>
      </c>
      <c r="H22" s="146"/>
      <c r="I22" s="51"/>
      <c r="J22" s="90"/>
      <c r="K22" s="90"/>
      <c r="L22" s="90"/>
      <c r="M22" s="90"/>
      <c r="N22" s="90"/>
      <c r="O22" s="47"/>
    </row>
    <row r="23" spans="1:15" ht="18" customHeight="1">
      <c r="A23" s="226"/>
      <c r="B23" s="43">
        <v>3</v>
      </c>
      <c r="C23" s="50">
        <v>0.6</v>
      </c>
      <c r="D23" s="90"/>
      <c r="E23" s="143">
        <v>10</v>
      </c>
      <c r="F23" s="90"/>
      <c r="G23" s="145">
        <f>C23*E23</f>
        <v>6</v>
      </c>
      <c r="H23" s="146"/>
      <c r="I23" s="51"/>
      <c r="J23" s="90"/>
      <c r="K23" s="90"/>
      <c r="L23" s="90"/>
      <c r="M23" s="90"/>
      <c r="N23" s="90"/>
      <c r="O23" s="47"/>
    </row>
    <row r="24" spans="1:15" ht="18" customHeight="1">
      <c r="A24" s="226"/>
      <c r="B24" s="43" t="s">
        <v>93</v>
      </c>
      <c r="C24" s="50"/>
      <c r="D24" s="143"/>
      <c r="E24" s="143"/>
      <c r="F24" s="144"/>
      <c r="G24" s="145">
        <f>SUM(G21:G23)</f>
        <v>42.400000000000006</v>
      </c>
      <c r="H24" s="146"/>
      <c r="I24" s="51"/>
      <c r="J24" s="90"/>
      <c r="K24" s="90"/>
      <c r="L24" s="90"/>
      <c r="M24" s="90"/>
      <c r="N24" s="90"/>
      <c r="O24" s="47"/>
    </row>
    <row r="25" spans="1:15" ht="18" customHeight="1">
      <c r="A25" s="226"/>
      <c r="B25" s="43"/>
      <c r="C25" s="50"/>
      <c r="D25" s="143"/>
      <c r="E25" s="143"/>
      <c r="F25" s="144"/>
      <c r="G25" s="145"/>
      <c r="H25" s="146"/>
      <c r="I25" s="51"/>
      <c r="J25" s="90"/>
      <c r="K25" s="90"/>
      <c r="L25" s="90"/>
      <c r="M25" s="90"/>
      <c r="N25" s="90"/>
      <c r="O25" s="47"/>
    </row>
    <row r="26" spans="1:15" ht="18" customHeight="1">
      <c r="A26" s="226"/>
      <c r="B26" s="43"/>
      <c r="C26" s="50"/>
      <c r="D26" s="90"/>
      <c r="E26" s="143"/>
      <c r="F26" s="90"/>
      <c r="G26" s="147"/>
      <c r="H26" s="47"/>
      <c r="I26" s="51"/>
      <c r="J26" s="90"/>
      <c r="K26" s="90"/>
      <c r="L26" s="90"/>
      <c r="M26" s="90"/>
      <c r="N26" s="90"/>
      <c r="O26" s="47"/>
    </row>
    <row r="27" spans="1:15" ht="18" customHeight="1">
      <c r="A27" s="226"/>
      <c r="B27" s="43"/>
      <c r="C27" s="50"/>
      <c r="D27" s="90"/>
      <c r="E27" s="143"/>
      <c r="F27" s="90"/>
      <c r="G27" s="147"/>
      <c r="H27" s="47"/>
      <c r="I27" s="51"/>
      <c r="J27" s="90"/>
      <c r="K27" s="90"/>
      <c r="L27" s="90"/>
      <c r="M27" s="90"/>
      <c r="N27" s="90"/>
      <c r="O27" s="47"/>
    </row>
    <row r="28" spans="1:15" ht="18" customHeight="1">
      <c r="A28" s="226"/>
      <c r="B28" s="148"/>
      <c r="C28" s="54"/>
      <c r="D28" s="99"/>
      <c r="E28" s="149"/>
      <c r="F28" s="99"/>
      <c r="G28" s="150"/>
      <c r="H28" s="55"/>
      <c r="I28" s="52"/>
      <c r="J28" s="99"/>
      <c r="K28" s="99"/>
      <c r="L28" s="99"/>
      <c r="M28" s="99"/>
      <c r="N28" s="99"/>
      <c r="O28" s="55"/>
    </row>
    <row r="29" spans="1:14" ht="13.5" customHeight="1">
      <c r="A29" s="226"/>
      <c r="B29" s="14" t="s">
        <v>245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26"/>
      <c r="B30" s="14" t="s">
        <v>246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" ht="13.5" customHeight="1">
      <c r="A31" s="226"/>
      <c r="B31" s="13" t="s">
        <v>247</v>
      </c>
    </row>
    <row r="32" ht="12">
      <c r="B32" s="13" t="s">
        <v>427</v>
      </c>
    </row>
  </sheetData>
  <sheetProtection/>
  <mergeCells count="8">
    <mergeCell ref="A1:A31"/>
    <mergeCell ref="C4:G4"/>
    <mergeCell ref="J4:K4"/>
    <mergeCell ref="N4:O4"/>
    <mergeCell ref="F1:J1"/>
    <mergeCell ref="C3:G3"/>
    <mergeCell ref="J3:K3"/>
    <mergeCell ref="N3:O3"/>
  </mergeCells>
  <printOptions/>
  <pageMargins left="0.38" right="0.39" top="0.5905511811023623" bottom="0.46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生林弘幸</dc:creator>
  <cp:keywords/>
  <dc:description/>
  <cp:lastModifiedBy>北川　翔太（建設・技術課）</cp:lastModifiedBy>
  <cp:lastPrinted>2018-07-18T00:46:41Z</cp:lastPrinted>
  <dcterms:created xsi:type="dcterms:W3CDTF">1999-05-11T04:11:12Z</dcterms:created>
  <dcterms:modified xsi:type="dcterms:W3CDTF">2019-03-14T12:24:04Z</dcterms:modified>
  <cp:category/>
  <cp:version/>
  <cp:contentType/>
  <cp:contentStatus/>
</cp:coreProperties>
</file>