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1044\Desktop\新しいフォルダー\者\"/>
    </mc:Choice>
  </mc:AlternateContent>
  <xr:revisionPtr revIDLastSave="0" documentId="13_ncr:1_{B8BFD506-95F5-4276-A5F6-1B407D947F0A}" xr6:coauthVersionLast="47" xr6:coauthVersionMax="47" xr10:uidLastSave="{00000000-0000-0000-0000-000000000000}"/>
  <bookViews>
    <workbookView xWindow="1410" yWindow="-17400" windowWidth="30960" windowHeight="16800" xr2:uid="{00000000-000D-0000-FFFF-FFFF00000000}"/>
  </bookViews>
  <sheets>
    <sheet name="（A型）収支見込書" sheetId="1" r:id="rId1"/>
    <sheet name="（B型）収支見込書" sheetId="17" r:id="rId2"/>
    <sheet name="算出根拠" sheetId="12" r:id="rId3"/>
    <sheet name="事業収入計画" sheetId="16" r:id="rId4"/>
  </sheets>
  <definedNames>
    <definedName name="_xlnm.Print_Area" localSheetId="0">'（A型）収支見込書'!$B$1:$N$72</definedName>
    <definedName name="_xlnm.Print_Area" localSheetId="1">'（B型）収支見込書'!$B$1:$Q$72</definedName>
    <definedName name="_xlnm.Print_Area" localSheetId="2">算出根拠!$B$1:$O$62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17" l="1"/>
  <c r="I65" i="17"/>
  <c r="I67" i="17" s="1"/>
  <c r="P63" i="17"/>
  <c r="O63" i="17"/>
  <c r="P62" i="17"/>
  <c r="O62" i="17"/>
  <c r="P61" i="17"/>
  <c r="O61" i="17"/>
  <c r="P60" i="17"/>
  <c r="O60" i="17"/>
  <c r="P59" i="17"/>
  <c r="P66" i="17" s="1"/>
  <c r="P67" i="17" s="1"/>
  <c r="O59" i="17"/>
  <c r="O66" i="17" s="1"/>
  <c r="O67" i="17" s="1"/>
  <c r="P54" i="17"/>
  <c r="L54" i="17"/>
  <c r="I54" i="17"/>
  <c r="E47" i="17"/>
  <c r="E72" i="17" s="1"/>
  <c r="P45" i="17"/>
  <c r="L45" i="17"/>
  <c r="I45" i="17"/>
  <c r="I36" i="17"/>
  <c r="E33" i="17"/>
  <c r="I19" i="17"/>
  <c r="I21" i="17" s="1"/>
  <c r="I13" i="17"/>
  <c r="M6" i="17" s="1"/>
  <c r="E12" i="17"/>
  <c r="E34" i="17" s="1"/>
  <c r="B34" i="12"/>
  <c r="L41" i="1" l="1"/>
  <c r="D62" i="12" l="1"/>
  <c r="C62" i="12"/>
  <c r="O61" i="12"/>
  <c r="O60" i="12"/>
  <c r="P62" i="12" s="1"/>
  <c r="B43" i="12"/>
  <c r="C39" i="12"/>
  <c r="D28" i="12"/>
  <c r="D39" i="12" s="1"/>
  <c r="C28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2" i="12"/>
  <c r="O11" i="12"/>
  <c r="O10" i="12"/>
  <c r="O9" i="12"/>
  <c r="O8" i="12"/>
  <c r="O7" i="12"/>
  <c r="O13" i="12" l="1"/>
  <c r="I13" i="1" l="1"/>
  <c r="Q10" i="1"/>
  <c r="Q12" i="1" s="1"/>
  <c r="I19" i="1" l="1"/>
  <c r="E15" i="1" l="1"/>
  <c r="I65" i="1"/>
  <c r="I67" i="1" s="1"/>
  <c r="I21" i="1"/>
  <c r="E16" i="1" s="1"/>
  <c r="Q48" i="1" l="1"/>
  <c r="E49" i="1" l="1"/>
  <c r="I54" i="1"/>
  <c r="E39" i="1" s="1"/>
  <c r="L44" i="1" l="1"/>
  <c r="I35" i="1"/>
  <c r="I36" i="1" s="1"/>
  <c r="E36" i="1" s="1"/>
  <c r="E50" i="1"/>
  <c r="E17" i="1"/>
  <c r="E19" i="1"/>
  <c r="E71" i="1" l="1"/>
  <c r="E33" i="1"/>
  <c r="M6" i="1" l="1"/>
  <c r="E12" i="1" l="1"/>
  <c r="E34" i="1" s="1"/>
  <c r="R47" i="1"/>
  <c r="R48" i="1"/>
  <c r="R49" i="1"/>
  <c r="R50" i="1"/>
  <c r="R46" i="1"/>
  <c r="Q47" i="1"/>
  <c r="Q49" i="1"/>
  <c r="Q50" i="1"/>
  <c r="Q46" i="1"/>
  <c r="Q53" i="1" l="1"/>
  <c r="Q54" i="1" s="1"/>
  <c r="R53" i="1"/>
  <c r="R54" i="1" s="1"/>
  <c r="U42" i="1" l="1"/>
  <c r="E41" i="1" s="1"/>
  <c r="R42" i="1"/>
  <c r="E40" i="1" s="1"/>
  <c r="L45" i="1"/>
  <c r="E38" i="1" s="1"/>
  <c r="I45" i="1"/>
  <c r="E37" i="1" s="1"/>
  <c r="E47" i="1" l="1"/>
  <c r="E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Q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入力しないこと
(22日のままとする)</t>
        </r>
      </text>
    </comment>
    <comment ref="I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入力しないこと
(22日のままとする)</t>
        </r>
      </text>
    </comment>
    <comment ref="Q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入力しないこと
(12ヵ月のままとする）</t>
        </r>
      </text>
    </comment>
    <comment ref="I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入力しないこと
(12ヵ月のままとする）</t>
        </r>
      </text>
    </comment>
    <comment ref="I1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1人あたり月額を記載</t>
        </r>
      </text>
    </comment>
    <comment ref="K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配置人数を記載</t>
        </r>
      </text>
    </comment>
    <comment ref="I3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入力しないこと
(22日のままとする)</t>
        </r>
      </text>
    </comment>
    <comment ref="I3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入力しないこと
(12ヵ月のままとする）</t>
        </r>
      </text>
    </comment>
    <comment ref="I3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自動転記されるので入力しないこと</t>
        </r>
      </text>
    </comment>
    <comment ref="D4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指定基準で定める人員配置基準内の従業者の人件費は、福祉事業会計に計上する。</t>
        </r>
      </text>
    </comment>
    <comment ref="D5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利用者の健康診断等に係る費用も含む。</t>
        </r>
      </text>
    </comment>
    <comment ref="I5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1人あたり月額を記載</t>
        </r>
      </text>
    </comment>
    <comment ref="K5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配置人数を記載</t>
        </r>
      </text>
    </comment>
  </commentList>
</comments>
</file>

<file path=xl/sharedStrings.xml><?xml version="1.0" encoding="utf-8"?>
<sst xmlns="http://schemas.openxmlformats.org/spreadsheetml/2006/main" count="428" uniqueCount="169">
  <si>
    <t>勘定科目</t>
    <rPh sb="0" eb="2">
      <t>カンジョウ</t>
    </rPh>
    <rPh sb="2" eb="4">
      <t>カモク</t>
    </rPh>
    <phoneticPr fontId="2"/>
  </si>
  <si>
    <t>就労支援事業の部</t>
    <rPh sb="0" eb="2">
      <t>シュウロウ</t>
    </rPh>
    <rPh sb="2" eb="4">
      <t>シエン</t>
    </rPh>
    <rPh sb="4" eb="6">
      <t>ジギョウ</t>
    </rPh>
    <rPh sb="7" eb="8">
      <t>ブ</t>
    </rPh>
    <phoneticPr fontId="2"/>
  </si>
  <si>
    <t>収入</t>
    <rPh sb="0" eb="2">
      <t>シュウニュウ</t>
    </rPh>
    <phoneticPr fontId="2"/>
  </si>
  <si>
    <t>〈就労支援事業収入〉</t>
    <rPh sb="1" eb="3">
      <t>シュウロウ</t>
    </rPh>
    <rPh sb="3" eb="5">
      <t>シエン</t>
    </rPh>
    <rPh sb="5" eb="7">
      <t>ジギョウ</t>
    </rPh>
    <rPh sb="7" eb="9">
      <t>シュウニュウ</t>
    </rPh>
    <phoneticPr fontId="2"/>
  </si>
  <si>
    <t>円</t>
    <rPh sb="0" eb="1">
      <t>エン</t>
    </rPh>
    <phoneticPr fontId="2"/>
  </si>
  <si>
    <t>日給</t>
    <rPh sb="0" eb="2">
      <t>ニッキュウ</t>
    </rPh>
    <phoneticPr fontId="2"/>
  </si>
  <si>
    <t>開所日数</t>
    <rPh sb="0" eb="2">
      <t>カイショ</t>
    </rPh>
    <rPh sb="2" eb="4">
      <t>ニッスウ</t>
    </rPh>
    <phoneticPr fontId="2"/>
  </si>
  <si>
    <t>日</t>
    <rPh sb="0" eb="1">
      <t>ニチ</t>
    </rPh>
    <phoneticPr fontId="2"/>
  </si>
  <si>
    <t>月数</t>
    <rPh sb="0" eb="1">
      <t>ツキ</t>
    </rPh>
    <rPh sb="1" eb="2">
      <t>スウ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</si>
  <si>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</si>
  <si>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</si>
  <si>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就労支援事業収入計</t>
    <rPh sb="0" eb="2">
      <t>シュウロウ</t>
    </rPh>
    <rPh sb="2" eb="4">
      <t>シエン</t>
    </rPh>
    <rPh sb="4" eb="6">
      <t>ジギョウ</t>
    </rPh>
    <rPh sb="6" eb="8">
      <t>シュウニュウ</t>
    </rPh>
    <rPh sb="8" eb="9">
      <t>ケイ</t>
    </rPh>
    <phoneticPr fontId="2"/>
  </si>
  <si>
    <t>年間計</t>
    <rPh sb="0" eb="2">
      <t>ネンカン</t>
    </rPh>
    <rPh sb="2" eb="3">
      <t>ケイ</t>
    </rPh>
    <phoneticPr fontId="2"/>
  </si>
  <si>
    <t>支出</t>
    <rPh sb="0" eb="2">
      <t>シシュツ</t>
    </rPh>
    <phoneticPr fontId="2"/>
  </si>
  <si>
    <t>〈就労支援事業支出〉</t>
    <rPh sb="1" eb="3">
      <t>シュウロウ</t>
    </rPh>
    <rPh sb="3" eb="5">
      <t>シエン</t>
    </rPh>
    <rPh sb="5" eb="7">
      <t>ジギョウ</t>
    </rPh>
    <rPh sb="7" eb="9">
      <t>シシュツ</t>
    </rPh>
    <phoneticPr fontId="2"/>
  </si>
  <si>
    <t>利用者賃金（工賃）</t>
    <rPh sb="0" eb="3">
      <t>リヨウシャ</t>
    </rPh>
    <rPh sb="3" eb="5">
      <t>チンギン</t>
    </rPh>
    <rPh sb="6" eb="8">
      <t>コウチン</t>
    </rPh>
    <phoneticPr fontId="2"/>
  </si>
  <si>
    <t>就労支援事業指導員等給与</t>
    <rPh sb="0" eb="2">
      <t>シュウロウ</t>
    </rPh>
    <rPh sb="2" eb="4">
      <t>シエン</t>
    </rPh>
    <rPh sb="4" eb="6">
      <t>ジギョウ</t>
    </rPh>
    <rPh sb="6" eb="9">
      <t>シドウイン</t>
    </rPh>
    <rPh sb="9" eb="10">
      <t>トウ</t>
    </rPh>
    <rPh sb="10" eb="12">
      <t>キュウヨ</t>
    </rPh>
    <phoneticPr fontId="2"/>
  </si>
  <si>
    <t>法定福利費（就労支援事業指導員等）</t>
    <rPh sb="0" eb="2">
      <t>ホウテイ</t>
    </rPh>
    <rPh sb="2" eb="4">
      <t>フクリ</t>
    </rPh>
    <rPh sb="4" eb="5">
      <t>ヒ</t>
    </rPh>
    <rPh sb="6" eb="8">
      <t>シュウロウ</t>
    </rPh>
    <rPh sb="8" eb="10">
      <t>シエン</t>
    </rPh>
    <rPh sb="10" eb="12">
      <t>ジギョウ</t>
    </rPh>
    <rPh sb="12" eb="15">
      <t>シドウイン</t>
    </rPh>
    <rPh sb="15" eb="16">
      <t>トウ</t>
    </rPh>
    <phoneticPr fontId="2"/>
  </si>
  <si>
    <t>報酬単価（日）</t>
    <rPh sb="0" eb="2">
      <t>ホウシュウ</t>
    </rPh>
    <rPh sb="2" eb="4">
      <t>タンカ</t>
    </rPh>
    <rPh sb="5" eb="6">
      <t>ニチ</t>
    </rPh>
    <phoneticPr fontId="2"/>
  </si>
  <si>
    <t>単位</t>
    <rPh sb="0" eb="2">
      <t>タンイ</t>
    </rPh>
    <phoneticPr fontId="2"/>
  </si>
  <si>
    <t>福利厚生費（就労支援事業指導員等）</t>
    <rPh sb="0" eb="2">
      <t>フクリ</t>
    </rPh>
    <rPh sb="2" eb="5">
      <t>コウセイヒ</t>
    </rPh>
    <rPh sb="6" eb="8">
      <t>シュウロウ</t>
    </rPh>
    <rPh sb="8" eb="10">
      <t>シエン</t>
    </rPh>
    <rPh sb="10" eb="12">
      <t>ジギョウ</t>
    </rPh>
    <rPh sb="12" eb="15">
      <t>シドウイン</t>
    </rPh>
    <rPh sb="15" eb="16">
      <t>トウ</t>
    </rPh>
    <phoneticPr fontId="2"/>
  </si>
  <si>
    <t>1単位あたり</t>
    <rPh sb="1" eb="3">
      <t>タンイ</t>
    </rPh>
    <phoneticPr fontId="2"/>
  </si>
  <si>
    <t>労働保険料（就労支援事業指導員等）</t>
    <rPh sb="0" eb="2">
      <t>ロウドウ</t>
    </rPh>
    <rPh sb="2" eb="4">
      <t>ホケン</t>
    </rPh>
    <rPh sb="4" eb="5">
      <t>リョウ</t>
    </rPh>
    <rPh sb="6" eb="8">
      <t>シュウロウ</t>
    </rPh>
    <rPh sb="8" eb="10">
      <t>シエン</t>
    </rPh>
    <rPh sb="10" eb="12">
      <t>ジギョウ</t>
    </rPh>
    <rPh sb="12" eb="15">
      <t>シドウイン</t>
    </rPh>
    <rPh sb="15" eb="16">
      <t>トウ</t>
    </rPh>
    <phoneticPr fontId="2"/>
  </si>
  <si>
    <t>加算対象日数</t>
    <rPh sb="0" eb="2">
      <t>カサン</t>
    </rPh>
    <rPh sb="2" eb="4">
      <t>タイショウ</t>
    </rPh>
    <rPh sb="4" eb="6">
      <t>ニッスウ</t>
    </rPh>
    <phoneticPr fontId="2"/>
  </si>
  <si>
    <t>加算対象利用者数</t>
    <rPh sb="0" eb="2">
      <t>カサン</t>
    </rPh>
    <rPh sb="2" eb="4">
      <t>タイショウ</t>
    </rPh>
    <rPh sb="4" eb="7">
      <t>リヨウシャ</t>
    </rPh>
    <rPh sb="7" eb="8">
      <t>スウ</t>
    </rPh>
    <phoneticPr fontId="2"/>
  </si>
  <si>
    <t>就労支援事業支出計</t>
    <rPh sb="0" eb="2">
      <t>シュウロウ</t>
    </rPh>
    <rPh sb="2" eb="4">
      <t>シエン</t>
    </rPh>
    <rPh sb="4" eb="6">
      <t>ジギョウ</t>
    </rPh>
    <rPh sb="6" eb="8">
      <t>シシュツ</t>
    </rPh>
    <rPh sb="8" eb="9">
      <t>ケイ</t>
    </rPh>
    <phoneticPr fontId="2"/>
  </si>
  <si>
    <t>就労支援事業収支差額</t>
    <rPh sb="0" eb="2">
      <t>シュウロウ</t>
    </rPh>
    <rPh sb="2" eb="4">
      <t>シエン</t>
    </rPh>
    <rPh sb="4" eb="6">
      <t>ジギョウ</t>
    </rPh>
    <rPh sb="6" eb="8">
      <t>シュウシ</t>
    </rPh>
    <rPh sb="8" eb="10">
      <t>サガク</t>
    </rPh>
    <phoneticPr fontId="2"/>
  </si>
  <si>
    <t>福祉事業の部</t>
    <rPh sb="0" eb="2">
      <t>フクシ</t>
    </rPh>
    <rPh sb="2" eb="4">
      <t>ジギョウ</t>
    </rPh>
    <rPh sb="5" eb="6">
      <t>ブ</t>
    </rPh>
    <phoneticPr fontId="2"/>
  </si>
  <si>
    <t>〈福祉事業収入〉</t>
    <rPh sb="1" eb="3">
      <t>フクシ</t>
    </rPh>
    <rPh sb="3" eb="5">
      <t>ジギョウ</t>
    </rPh>
    <rPh sb="5" eb="7">
      <t>シュウニュウ</t>
    </rPh>
    <phoneticPr fontId="2"/>
  </si>
  <si>
    <t>基本報酬</t>
    <rPh sb="0" eb="2">
      <t>キホン</t>
    </rPh>
    <rPh sb="2" eb="4">
      <t>ホウシュウ</t>
    </rPh>
    <phoneticPr fontId="2"/>
  </si>
  <si>
    <t>加算①</t>
    <rPh sb="0" eb="2">
      <t>カサン</t>
    </rPh>
    <phoneticPr fontId="2"/>
  </si>
  <si>
    <t>加算②</t>
    <rPh sb="0" eb="2">
      <t>カサン</t>
    </rPh>
    <phoneticPr fontId="2"/>
  </si>
  <si>
    <t>加算③</t>
    <rPh sb="0" eb="2">
      <t>カサン</t>
    </rPh>
    <phoneticPr fontId="2"/>
  </si>
  <si>
    <t>加算④</t>
    <rPh sb="0" eb="2">
      <t>カサン</t>
    </rPh>
    <phoneticPr fontId="2"/>
  </si>
  <si>
    <t>加算⑤</t>
    <rPh sb="0" eb="2">
      <t>カサン</t>
    </rPh>
    <phoneticPr fontId="2"/>
  </si>
  <si>
    <t>管理者</t>
    <rPh sb="0" eb="3">
      <t>カンリシャ</t>
    </rPh>
    <phoneticPr fontId="2"/>
  </si>
  <si>
    <t>福祉事業収入計</t>
    <rPh sb="0" eb="2">
      <t>フクシ</t>
    </rPh>
    <rPh sb="2" eb="4">
      <t>ジギョウ</t>
    </rPh>
    <rPh sb="4" eb="6">
      <t>シュウニュウ</t>
    </rPh>
    <rPh sb="6" eb="7">
      <t>ケイ</t>
    </rPh>
    <phoneticPr fontId="2"/>
  </si>
  <si>
    <t>〈福祉事業支出〉</t>
    <rPh sb="1" eb="3">
      <t>フクシ</t>
    </rPh>
    <rPh sb="3" eb="5">
      <t>ジギョウ</t>
    </rPh>
    <rPh sb="5" eb="7">
      <t>シシュツ</t>
    </rPh>
    <phoneticPr fontId="2"/>
  </si>
  <si>
    <t>職業指導員</t>
    <rPh sb="0" eb="2">
      <t>ショクギョウ</t>
    </rPh>
    <rPh sb="2" eb="5">
      <t>シドウイン</t>
    </rPh>
    <phoneticPr fontId="2"/>
  </si>
  <si>
    <t>職員給与</t>
    <rPh sb="0" eb="2">
      <t>ショクイン</t>
    </rPh>
    <rPh sb="2" eb="4">
      <t>キュウヨ</t>
    </rPh>
    <rPh sb="3" eb="4">
      <t>シキュウ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</si>
  <si>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</si>
  <si>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</si>
  <si>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労働保険料</t>
    <rPh sb="0" eb="2">
      <t>ロウドウ</t>
    </rPh>
    <rPh sb="2" eb="4">
      <t>ホケン</t>
    </rPh>
    <rPh sb="4" eb="5">
      <t>リョウ</t>
    </rPh>
    <phoneticPr fontId="2"/>
  </si>
  <si>
    <t>福祉事業支出計</t>
    <rPh sb="0" eb="2">
      <t>フクシ</t>
    </rPh>
    <rPh sb="2" eb="4">
      <t>ジギョウ</t>
    </rPh>
    <rPh sb="4" eb="6">
      <t>シシュツ</t>
    </rPh>
    <rPh sb="6" eb="7">
      <t>ケイ</t>
    </rPh>
    <phoneticPr fontId="2"/>
  </si>
  <si>
    <t>福祉事業収支差額</t>
    <rPh sb="0" eb="2">
      <t>フクシ</t>
    </rPh>
    <rPh sb="2" eb="4">
      <t>ジギョウ</t>
    </rPh>
    <rPh sb="4" eb="6">
      <t>シュウシ</t>
    </rPh>
    <rPh sb="6" eb="8">
      <t>サガク</t>
    </rPh>
    <phoneticPr fontId="2"/>
  </si>
  <si>
    <t>利用者負担金収入（食費等）</t>
    <rPh sb="0" eb="3">
      <t>リヨウシャ</t>
    </rPh>
    <rPh sb="3" eb="5">
      <t>フタン</t>
    </rPh>
    <rPh sb="5" eb="6">
      <t>キン</t>
    </rPh>
    <rPh sb="6" eb="8">
      <t>シュウニュウ</t>
    </rPh>
    <rPh sb="9" eb="11">
      <t>ショクヒ</t>
    </rPh>
    <rPh sb="11" eb="12">
      <t>トウ</t>
    </rPh>
    <phoneticPr fontId="2"/>
  </si>
  <si>
    <t>合計</t>
    <rPh sb="0" eb="2">
      <t>ゴウケイ</t>
    </rPh>
    <phoneticPr fontId="10"/>
  </si>
  <si>
    <t>就労支援事業収入計</t>
    <rPh sb="0" eb="2">
      <t>シュウロウ</t>
    </rPh>
    <rPh sb="2" eb="4">
      <t>シエン</t>
    </rPh>
    <rPh sb="4" eb="6">
      <t>ジギョウ</t>
    </rPh>
    <rPh sb="6" eb="8">
      <t>シュウニュウ</t>
    </rPh>
    <rPh sb="8" eb="9">
      <t>ケイ</t>
    </rPh>
    <phoneticPr fontId="10"/>
  </si>
  <si>
    <t>水道光熱費</t>
    <rPh sb="0" eb="2">
      <t>スイドウ</t>
    </rPh>
    <rPh sb="2" eb="5">
      <t>コウネツヒ</t>
    </rPh>
    <phoneticPr fontId="10"/>
  </si>
  <si>
    <t>燃料費</t>
    <rPh sb="0" eb="3">
      <t>ネンリョウヒ</t>
    </rPh>
    <phoneticPr fontId="10"/>
  </si>
  <si>
    <t>修繕費</t>
    <rPh sb="0" eb="3">
      <t>シュウゼンヒ</t>
    </rPh>
    <phoneticPr fontId="10"/>
  </si>
  <si>
    <t>通信費</t>
    <rPh sb="0" eb="3">
      <t>ツウシンヒ</t>
    </rPh>
    <phoneticPr fontId="10"/>
  </si>
  <si>
    <t>会議費</t>
    <rPh sb="0" eb="3">
      <t>カイギヒ</t>
    </rPh>
    <phoneticPr fontId="10"/>
  </si>
  <si>
    <t>損害保険料</t>
    <rPh sb="0" eb="2">
      <t>ソンガイ</t>
    </rPh>
    <rPh sb="2" eb="4">
      <t>ホケン</t>
    </rPh>
    <rPh sb="4" eb="5">
      <t>リョウ</t>
    </rPh>
    <phoneticPr fontId="10"/>
  </si>
  <si>
    <t>賃借料</t>
    <rPh sb="0" eb="3">
      <t>チンシャクリョウ</t>
    </rPh>
    <phoneticPr fontId="10"/>
  </si>
  <si>
    <t>雑費</t>
    <rPh sb="0" eb="2">
      <t>ザッピ</t>
    </rPh>
    <phoneticPr fontId="10"/>
  </si>
  <si>
    <t>福利厚生費（利用者含む）</t>
    <rPh sb="0" eb="2">
      <t>フクリ</t>
    </rPh>
    <rPh sb="2" eb="5">
      <t>コウセイヒ</t>
    </rPh>
    <rPh sb="6" eb="9">
      <t>リヨウシャ</t>
    </rPh>
    <rPh sb="9" eb="10">
      <t>フク</t>
    </rPh>
    <phoneticPr fontId="10"/>
  </si>
  <si>
    <t>旅費交通費</t>
    <rPh sb="0" eb="2">
      <t>リョヒ</t>
    </rPh>
    <rPh sb="2" eb="5">
      <t>コウツウヒ</t>
    </rPh>
    <phoneticPr fontId="10"/>
  </si>
  <si>
    <t>消耗品費</t>
    <rPh sb="0" eb="2">
      <t>ショウモウ</t>
    </rPh>
    <rPh sb="2" eb="3">
      <t>ヒン</t>
    </rPh>
    <rPh sb="3" eb="4">
      <t>ヒ</t>
    </rPh>
    <phoneticPr fontId="10"/>
  </si>
  <si>
    <t>印刷製本費</t>
    <rPh sb="0" eb="2">
      <t>インサツ</t>
    </rPh>
    <rPh sb="2" eb="4">
      <t>セイホン</t>
    </rPh>
    <rPh sb="4" eb="5">
      <t>ヒ</t>
    </rPh>
    <phoneticPr fontId="10"/>
  </si>
  <si>
    <t>図書・教育費</t>
    <rPh sb="0" eb="2">
      <t>トショ</t>
    </rPh>
    <rPh sb="3" eb="6">
      <t>キョウイクヒ</t>
    </rPh>
    <phoneticPr fontId="10"/>
  </si>
  <si>
    <t>租税公課</t>
    <rPh sb="0" eb="2">
      <t>ソゼイ</t>
    </rPh>
    <rPh sb="2" eb="4">
      <t>コウカ</t>
    </rPh>
    <phoneticPr fontId="10"/>
  </si>
  <si>
    <t>利用者数</t>
    <rPh sb="0" eb="2">
      <t>リヨウ</t>
    </rPh>
    <rPh sb="2" eb="3">
      <t>シャ</t>
    </rPh>
    <rPh sb="3" eb="4">
      <t>スウ</t>
    </rPh>
    <phoneticPr fontId="2"/>
  </si>
  <si>
    <t>掛け率0.16</t>
    <rPh sb="0" eb="1">
      <t>カ</t>
    </rPh>
    <rPh sb="2" eb="3">
      <t>リツ</t>
    </rPh>
    <phoneticPr fontId="1"/>
  </si>
  <si>
    <t>法定福利</t>
    <rPh sb="0" eb="2">
      <t>ホウテイ</t>
    </rPh>
    <rPh sb="2" eb="4">
      <t>フクリ</t>
    </rPh>
    <phoneticPr fontId="1"/>
  </si>
  <si>
    <t>労働保険</t>
    <rPh sb="0" eb="2">
      <t>ロウドウ</t>
    </rPh>
    <rPh sb="2" eb="4">
      <t>ホケン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</si>
  <si>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</si>
  <si>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0"/>
  </si>
  <si>
    <t>昼食材料費</t>
    <rPh sb="0" eb="2">
      <t>チュウショク</t>
    </rPh>
    <rPh sb="2" eb="5">
      <t>ザイリョウヒ</t>
    </rPh>
    <phoneticPr fontId="1"/>
  </si>
  <si>
    <t>月間計</t>
    <rPh sb="0" eb="2">
      <t>ゲッカン</t>
    </rPh>
    <rPh sb="2" eb="3">
      <t>ケイ</t>
    </rPh>
    <phoneticPr fontId="2"/>
  </si>
  <si>
    <t>年間計</t>
    <rPh sb="0" eb="2">
      <t>ネンカン</t>
    </rPh>
    <rPh sb="2" eb="3">
      <t>ケイ</t>
    </rPh>
    <phoneticPr fontId="1"/>
  </si>
  <si>
    <t>円</t>
    <rPh sb="0" eb="1">
      <t>エン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</si>
  <si>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</si>
  <si>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賞与</t>
    <rPh sb="0" eb="2">
      <t>ショウヨ</t>
    </rPh>
    <phoneticPr fontId="1"/>
  </si>
  <si>
    <t>⇒「賞与」は「１年間の総支給額」を記載する。</t>
    <rPh sb="2" eb="4">
      <t>ショウヨ</t>
    </rPh>
    <rPh sb="8" eb="10">
      <t>ネンカン</t>
    </rPh>
    <rPh sb="11" eb="12">
      <t>ソウ</t>
    </rPh>
    <rPh sb="12" eb="15">
      <t>シキュウガク</t>
    </rPh>
    <rPh sb="17" eb="19">
      <t>キサイ</t>
    </rPh>
    <phoneticPr fontId="1"/>
  </si>
  <si>
    <t>費目名</t>
    <rPh sb="0" eb="2">
      <t>ヒモク</t>
    </rPh>
    <rPh sb="2" eb="3">
      <t>メイ</t>
    </rPh>
    <phoneticPr fontId="10"/>
  </si>
  <si>
    <t>年間費用</t>
    <rPh sb="0" eb="2">
      <t>ネンカン</t>
    </rPh>
    <rPh sb="2" eb="4">
      <t>ヒヨウ</t>
    </rPh>
    <phoneticPr fontId="10"/>
  </si>
  <si>
    <t>算出方法（考え方）</t>
    <rPh sb="0" eb="2">
      <t>サンシュツ</t>
    </rPh>
    <rPh sb="2" eb="4">
      <t>ホウホウ</t>
    </rPh>
    <rPh sb="5" eb="6">
      <t>カンガ</t>
    </rPh>
    <rPh sb="7" eb="8">
      <t>カタ</t>
    </rPh>
    <phoneticPr fontId="10"/>
  </si>
  <si>
    <t>収入の部</t>
    <rPh sb="0" eb="2">
      <t>シュウニュウ</t>
    </rPh>
    <rPh sb="3" eb="4">
      <t>ブ</t>
    </rPh>
    <phoneticPr fontId="10"/>
  </si>
  <si>
    <t>支出の部</t>
    <rPh sb="0" eb="2">
      <t>シシュツ</t>
    </rPh>
    <rPh sb="3" eb="4">
      <t>ブ</t>
    </rPh>
    <phoneticPr fontId="10"/>
  </si>
  <si>
    <t>【就労支援事業の部】</t>
    <rPh sb="1" eb="3">
      <t>シュウロウ</t>
    </rPh>
    <rPh sb="3" eb="5">
      <t>シエン</t>
    </rPh>
    <rPh sb="5" eb="7">
      <t>ジギョウ</t>
    </rPh>
    <rPh sb="8" eb="9">
      <t>ブ</t>
    </rPh>
    <phoneticPr fontId="10"/>
  </si>
  <si>
    <t>【福祉事業の部】</t>
    <rPh sb="1" eb="3">
      <t>フクシ</t>
    </rPh>
    <rPh sb="3" eb="5">
      <t>ジギョウ</t>
    </rPh>
    <rPh sb="6" eb="7">
      <t>ブ</t>
    </rPh>
    <phoneticPr fontId="10"/>
  </si>
  <si>
    <t>○○助成金</t>
    <rPh sb="2" eb="5">
      <t>ジョセイキン</t>
    </rPh>
    <phoneticPr fontId="2"/>
  </si>
  <si>
    <t>×</t>
    <phoneticPr fontId="1"/>
  </si>
  <si>
    <t>上記計</t>
    <rPh sb="0" eb="2">
      <t>ジョウキ</t>
    </rPh>
    <rPh sb="2" eb="3">
      <t>ケイ</t>
    </rPh>
    <phoneticPr fontId="10"/>
  </si>
  <si>
    <t>材料費</t>
    <rPh sb="0" eb="3">
      <t>ザイリョウヒ</t>
    </rPh>
    <phoneticPr fontId="1"/>
  </si>
  <si>
    <t>福利厚生費（就労支援事業指導員等）</t>
    <phoneticPr fontId="10"/>
  </si>
  <si>
    <t>通信費</t>
    <rPh sb="0" eb="2">
      <t>ツウシン</t>
    </rPh>
    <rPh sb="2" eb="3">
      <t>ヒ</t>
    </rPh>
    <phoneticPr fontId="10"/>
  </si>
  <si>
    <t>事業収入についての具体的計画</t>
    <rPh sb="0" eb="2">
      <t>ジギョウ</t>
    </rPh>
    <rPh sb="2" eb="4">
      <t>シュウニュウ</t>
    </rPh>
    <rPh sb="9" eb="12">
      <t>グタイテキ</t>
    </rPh>
    <rPh sb="12" eb="14">
      <t>ケイカク</t>
    </rPh>
    <phoneticPr fontId="10"/>
  </si>
  <si>
    <t>年間所要額</t>
    <rPh sb="0" eb="2">
      <t>ネンカン</t>
    </rPh>
    <rPh sb="2" eb="4">
      <t>ショヨウ</t>
    </rPh>
    <rPh sb="4" eb="5">
      <t>ガク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</si>
  <si>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</si>
  <si>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利用者工賃
（A型）</t>
    <rPh sb="0" eb="3">
      <t>リヨウシャ</t>
    </rPh>
    <rPh sb="3" eb="5">
      <t>コウチン</t>
    </rPh>
    <rPh sb="8" eb="9">
      <t>ガタ</t>
    </rPh>
    <phoneticPr fontId="2"/>
  </si>
  <si>
    <r>
      <t>職員給与（</t>
    </r>
    <r>
      <rPr>
        <u/>
        <sz val="9"/>
        <color indexed="8"/>
        <rFont val="ＭＳ Ｐゴシック"/>
        <family val="3"/>
        <charset val="128"/>
      </rPr>
      <t>人員配置基準外</t>
    </r>
    <r>
      <rPr>
        <sz val="9"/>
        <color indexed="8"/>
        <rFont val="ＭＳ Ｐゴシック"/>
        <family val="3"/>
        <charset val="128"/>
      </rPr>
      <t>）
（A型）</t>
    </r>
    <rPh sb="0" eb="2">
      <t>ショクイン</t>
    </rPh>
    <rPh sb="2" eb="4">
      <t>キュウヨ</t>
    </rPh>
    <rPh sb="5" eb="11">
      <t>ジンインハイチキジュン</t>
    </rPh>
    <rPh sb="11" eb="12">
      <t>ガイ</t>
    </rPh>
    <rPh sb="16" eb="17">
      <t>ガタ</t>
    </rPh>
    <phoneticPr fontId="2"/>
  </si>
  <si>
    <t>基本報酬
（A型）</t>
    <rPh sb="0" eb="2">
      <t>キホン</t>
    </rPh>
    <rPh sb="2" eb="4">
      <t>ホウシュウ</t>
    </rPh>
    <rPh sb="7" eb="8">
      <t>ガタ</t>
    </rPh>
    <phoneticPr fontId="2"/>
  </si>
  <si>
    <t>労働時間</t>
    <rPh sb="0" eb="2">
      <t>ロウドウ</t>
    </rPh>
    <rPh sb="2" eb="4">
      <t>ジカン</t>
    </rPh>
    <phoneticPr fontId="2"/>
  </si>
  <si>
    <t>時間</t>
    <rPh sb="0" eb="2">
      <t>ジカン</t>
    </rPh>
    <phoneticPr fontId="2"/>
  </si>
  <si>
    <t>時給</t>
    <rPh sb="0" eb="2">
      <t>ジキュウ</t>
    </rPh>
    <phoneticPr fontId="2"/>
  </si>
  <si>
    <t>加算①（食事提供体制）
（A型）</t>
    <rPh sb="0" eb="2">
      <t>カサン</t>
    </rPh>
    <rPh sb="4" eb="6">
      <t>ショクジ</t>
    </rPh>
    <rPh sb="6" eb="8">
      <t>テイキョウ</t>
    </rPh>
    <rPh sb="8" eb="10">
      <t>タイセイ</t>
    </rPh>
    <rPh sb="14" eb="15">
      <t>ガタ</t>
    </rPh>
    <phoneticPr fontId="2"/>
  </si>
  <si>
    <t>加算③送迎加算ⅠorⅡ
（A型）</t>
    <rPh sb="0" eb="2">
      <t>カサン</t>
    </rPh>
    <rPh sb="3" eb="5">
      <t>ソウゲイ</t>
    </rPh>
    <rPh sb="5" eb="7">
      <t>カサン</t>
    </rPh>
    <rPh sb="14" eb="15">
      <t>ガタ</t>
    </rPh>
    <phoneticPr fontId="2"/>
  </si>
  <si>
    <t>加算②
(福祉専門職員配置等加算）
ⅠorⅡorⅢ（A型）</t>
    <rPh sb="0" eb="2">
      <t>カサン</t>
    </rPh>
    <rPh sb="5" eb="7">
      <t>フクシ</t>
    </rPh>
    <rPh sb="7" eb="9">
      <t>センモン</t>
    </rPh>
    <rPh sb="9" eb="11">
      <t>ショクイン</t>
    </rPh>
    <rPh sb="11" eb="13">
      <t>ハイチ</t>
    </rPh>
    <rPh sb="13" eb="14">
      <t>トウ</t>
    </rPh>
    <rPh sb="14" eb="16">
      <t>カサン</t>
    </rPh>
    <rPh sb="27" eb="28">
      <t>ガタ</t>
    </rPh>
    <phoneticPr fontId="2"/>
  </si>
  <si>
    <r>
      <t>職員給与（</t>
    </r>
    <r>
      <rPr>
        <u/>
        <sz val="9"/>
        <color indexed="8"/>
        <rFont val="ＭＳ Ｐゴシック"/>
        <family val="3"/>
        <charset val="128"/>
      </rPr>
      <t>人員配置基準内</t>
    </r>
    <r>
      <rPr>
        <sz val="9"/>
        <color indexed="8"/>
        <rFont val="ＭＳ Ｐゴシック"/>
        <family val="3"/>
        <charset val="128"/>
      </rPr>
      <t>）
（A型）</t>
    </r>
    <rPh sb="0" eb="2">
      <t>ショクイン</t>
    </rPh>
    <rPh sb="2" eb="4">
      <t>キュウヨ</t>
    </rPh>
    <rPh sb="5" eb="11">
      <t>ジンインハイチキジュン</t>
    </rPh>
    <rPh sb="11" eb="12">
      <t>ナイ</t>
    </rPh>
    <rPh sb="16" eb="17">
      <t>ガタ</t>
    </rPh>
    <phoneticPr fontId="2"/>
  </si>
  <si>
    <t>加算④
（A型）</t>
    <rPh sb="0" eb="2">
      <t>カサン</t>
    </rPh>
    <rPh sb="6" eb="7">
      <t>ガタ</t>
    </rPh>
    <phoneticPr fontId="2"/>
  </si>
  <si>
    <t>加算⑤
（A型）</t>
    <rPh sb="0" eb="2">
      <t>カサン</t>
    </rPh>
    <rPh sb="6" eb="7">
      <t>ガタ</t>
    </rPh>
    <phoneticPr fontId="2"/>
  </si>
  <si>
    <t>利用者賃金
（A型）</t>
    <rPh sb="0" eb="3">
      <t>リヨウシャ</t>
    </rPh>
    <rPh sb="3" eb="5">
      <t>チンギン</t>
    </rPh>
    <rPh sb="8" eb="9">
      <t>ガタ</t>
    </rPh>
    <phoneticPr fontId="2"/>
  </si>
  <si>
    <t>　</t>
    <phoneticPr fontId="10"/>
  </si>
  <si>
    <t>3月</t>
    <phoneticPr fontId="1"/>
  </si>
  <si>
    <t>5月</t>
    <phoneticPr fontId="1"/>
  </si>
  <si>
    <t>⇒「利用者数」は「昨年度の平均実利用者数」で記載すること</t>
    <rPh sb="2" eb="4">
      <t>リヨウ</t>
    </rPh>
    <rPh sb="4" eb="5">
      <t>シャ</t>
    </rPh>
    <rPh sb="5" eb="6">
      <t>スウ</t>
    </rPh>
    <rPh sb="22" eb="24">
      <t>キサイ</t>
    </rPh>
    <phoneticPr fontId="1"/>
  </si>
  <si>
    <t>自　令和   年   月　  日　　　至　令和    年　   月     日</t>
    <rPh sb="0" eb="1">
      <t>ジ</t>
    </rPh>
    <rPh sb="2" eb="4">
      <t>レイワ</t>
    </rPh>
    <rPh sb="7" eb="8">
      <t>ネン</t>
    </rPh>
    <rPh sb="11" eb="12">
      <t>ガツ</t>
    </rPh>
    <rPh sb="15" eb="16">
      <t>ニチ</t>
    </rPh>
    <rPh sb="19" eb="20">
      <t>イタ</t>
    </rPh>
    <rPh sb="21" eb="23">
      <t>レイワ</t>
    </rPh>
    <rPh sb="27" eb="28">
      <t>ネン</t>
    </rPh>
    <rPh sb="32" eb="33">
      <t>ガツ</t>
    </rPh>
    <rPh sb="38" eb="39">
      <t>ニチ</t>
    </rPh>
    <phoneticPr fontId="2"/>
  </si>
  <si>
    <t>算出根拠（令和　年　　月～令和　　年　　月分）</t>
    <rPh sb="0" eb="2">
      <t>サンシュツ</t>
    </rPh>
    <rPh sb="2" eb="4">
      <t>コンキョ</t>
    </rPh>
    <rPh sb="5" eb="7">
      <t>レイワ</t>
    </rPh>
    <rPh sb="8" eb="9">
      <t>ネン</t>
    </rPh>
    <rPh sb="11" eb="12">
      <t>ガツ</t>
    </rPh>
    <rPh sb="13" eb="15">
      <t>レイワ</t>
    </rPh>
    <rPh sb="17" eb="18">
      <t>ネン</t>
    </rPh>
    <rPh sb="20" eb="22">
      <t>ツキブン</t>
    </rPh>
    <phoneticPr fontId="10"/>
  </si>
  <si>
    <t>令和   年　　月～令和　　 年 　　月　　収支見込書　「就労支援事業の部」「福祉事業の部」</t>
    <rPh sb="0" eb="2">
      <t>レイワ</t>
    </rPh>
    <rPh sb="5" eb="6">
      <t>ネン</t>
    </rPh>
    <rPh sb="8" eb="9">
      <t>ガツ</t>
    </rPh>
    <rPh sb="15" eb="16">
      <t>ネン</t>
    </rPh>
    <rPh sb="19" eb="20">
      <t>ガツ</t>
    </rPh>
    <rPh sb="22" eb="24">
      <t>シュウシ</t>
    </rPh>
    <rPh sb="24" eb="26">
      <t>ミコミ</t>
    </rPh>
    <rPh sb="26" eb="27">
      <t>ショ</t>
    </rPh>
    <rPh sb="29" eb="31">
      <t>シュウロウ</t>
    </rPh>
    <rPh sb="31" eb="33">
      <t>シエン</t>
    </rPh>
    <rPh sb="33" eb="35">
      <t>ジギョウ</t>
    </rPh>
    <rPh sb="36" eb="37">
      <t>ブ</t>
    </rPh>
    <rPh sb="39" eb="41">
      <t>フクシ</t>
    </rPh>
    <rPh sb="41" eb="43">
      <t>ジギョウ</t>
    </rPh>
    <rPh sb="44" eb="45">
      <t>ブ</t>
    </rPh>
    <phoneticPr fontId="2"/>
  </si>
  <si>
    <t>令和   年　月～令和   年　月（１年間）</t>
    <rPh sb="0" eb="2">
      <t>レイワ</t>
    </rPh>
    <rPh sb="5" eb="6">
      <t>ネン</t>
    </rPh>
    <rPh sb="7" eb="8">
      <t>ガツ</t>
    </rPh>
    <rPh sb="9" eb="11">
      <t>レイワ</t>
    </rPh>
    <rPh sb="14" eb="15">
      <t>ネン</t>
    </rPh>
    <rPh sb="16" eb="17">
      <t>ガツ</t>
    </rPh>
    <rPh sb="19" eb="21">
      <t>ネンカン</t>
    </rPh>
    <phoneticPr fontId="10"/>
  </si>
  <si>
    <t>令和  年～令和   年</t>
    <rPh sb="0" eb="2">
      <t>レイワ</t>
    </rPh>
    <rPh sb="4" eb="5">
      <t>ネン</t>
    </rPh>
    <rPh sb="6" eb="8">
      <t>レイワ</t>
    </rPh>
    <rPh sb="11" eb="12">
      <t>ネン</t>
    </rPh>
    <phoneticPr fontId="10"/>
  </si>
  <si>
    <t>【令和　年　月～令和　年　月（１年間）の就労支援収入について】</t>
    <rPh sb="1" eb="3">
      <t>レイワ</t>
    </rPh>
    <rPh sb="4" eb="5">
      <t>ネン</t>
    </rPh>
    <rPh sb="6" eb="7">
      <t>ツキ</t>
    </rPh>
    <rPh sb="8" eb="10">
      <t>レイワ</t>
    </rPh>
    <rPh sb="11" eb="12">
      <t>ネン</t>
    </rPh>
    <rPh sb="13" eb="14">
      <t>ツキ</t>
    </rPh>
    <rPh sb="16" eb="18">
      <t>ネンカン</t>
    </rPh>
    <rPh sb="20" eb="22">
      <t>シュウロウ</t>
    </rPh>
    <rPh sb="22" eb="24">
      <t>シエン</t>
    </rPh>
    <rPh sb="24" eb="26">
      <t>シュウニュウ</t>
    </rPh>
    <phoneticPr fontId="10"/>
  </si>
  <si>
    <t>平均賃金(月額)</t>
    <rPh sb="0" eb="2">
      <t>ヘイキン</t>
    </rPh>
    <rPh sb="2" eb="4">
      <t>チンギン</t>
    </rPh>
    <rPh sb="5" eb="7">
      <t>ゲツガク</t>
    </rPh>
    <phoneticPr fontId="1"/>
  </si>
  <si>
    <r>
      <t>利用者</t>
    </r>
    <r>
      <rPr>
        <sz val="8"/>
        <color rgb="FF000000"/>
        <rFont val="ＭＳ Ｐゴシック"/>
        <family val="3"/>
        <charset val="128"/>
      </rPr>
      <t>工賃</t>
    </r>
    <r>
      <rPr>
        <sz val="9"/>
        <color indexed="8"/>
        <rFont val="ＭＳ Ｐゴシック"/>
        <family val="3"/>
        <charset val="128"/>
      </rPr>
      <t xml:space="preserve">
（Ｂ型）</t>
    </r>
    <rPh sb="0" eb="3">
      <t>リヨウシャ</t>
    </rPh>
    <rPh sb="3" eb="5">
      <t>コウチン</t>
    </rPh>
    <rPh sb="8" eb="9">
      <t>ガタ</t>
    </rPh>
    <phoneticPr fontId="2"/>
  </si>
  <si>
    <t>※灰色網掛け部分は編集しない</t>
    <rPh sb="1" eb="3">
      <t>ハイイロ</t>
    </rPh>
    <rPh sb="3" eb="5">
      <t>アミカ</t>
    </rPh>
    <rPh sb="6" eb="8">
      <t>ブブン</t>
    </rPh>
    <rPh sb="9" eb="11">
      <t>ヘンシュウ</t>
    </rPh>
    <phoneticPr fontId="1"/>
  </si>
  <si>
    <t>Ａ　清掃等活動</t>
    <rPh sb="2" eb="4">
      <t>セイソウ</t>
    </rPh>
    <rPh sb="4" eb="5">
      <t>トウ</t>
    </rPh>
    <rPh sb="5" eb="7">
      <t>カツドウ</t>
    </rPh>
    <phoneticPr fontId="1"/>
  </si>
  <si>
    <t>平均工賃(月額)</t>
    <rPh sb="0" eb="2">
      <t>ヘイキン</t>
    </rPh>
    <rPh sb="2" eb="4">
      <t>コウチン</t>
    </rPh>
    <rPh sb="5" eb="7">
      <t>ゲツガク</t>
    </rPh>
    <phoneticPr fontId="1"/>
  </si>
  <si>
    <t>※就労支援事業の収支差額は０にする</t>
    <rPh sb="1" eb="7">
      <t>シュウロウシエンジギョウ</t>
    </rPh>
    <rPh sb="8" eb="12">
      <t>シュウシサガク</t>
    </rPh>
    <phoneticPr fontId="1"/>
  </si>
  <si>
    <t>Ｂ　部品加工、塗装</t>
    <rPh sb="2" eb="4">
      <t>ブヒン</t>
    </rPh>
    <rPh sb="4" eb="6">
      <t>カコウ</t>
    </rPh>
    <rPh sb="7" eb="9">
      <t>トソウ</t>
    </rPh>
    <phoneticPr fontId="1"/>
  </si>
  <si>
    <t>Ｃ　データ入力</t>
    <rPh sb="5" eb="7">
      <t>ニュウリョク</t>
    </rPh>
    <phoneticPr fontId="1"/>
  </si>
  <si>
    <t>⇒「日給」は「1日あたり平均工賃額」を見込んで記載する。</t>
    <rPh sb="2" eb="4">
      <t>ニッキュウ</t>
    </rPh>
    <rPh sb="8" eb="9">
      <t>ヒ</t>
    </rPh>
    <rPh sb="12" eb="14">
      <t>ヘイキン</t>
    </rPh>
    <rPh sb="14" eb="16">
      <t>コウチン</t>
    </rPh>
    <rPh sb="16" eb="17">
      <t>ガク</t>
    </rPh>
    <rPh sb="19" eb="21">
      <t>ミコ</t>
    </rPh>
    <rPh sb="23" eb="25">
      <t>キサイ</t>
    </rPh>
    <phoneticPr fontId="1"/>
  </si>
  <si>
    <t>Ｄ　軽作業</t>
    <rPh sb="2" eb="5">
      <t>ケイサギョウ</t>
    </rPh>
    <phoneticPr fontId="1"/>
  </si>
  <si>
    <t>Ｅ　農作業</t>
    <rPh sb="2" eb="5">
      <t>ノウサギョウ</t>
    </rPh>
    <phoneticPr fontId="1"/>
  </si>
  <si>
    <t>平均実利用者数</t>
    <rPh sb="0" eb="2">
      <t>ヘイキン</t>
    </rPh>
    <rPh sb="2" eb="3">
      <t>ジツ</t>
    </rPh>
    <rPh sb="3" eb="5">
      <t>リヨウ</t>
    </rPh>
    <rPh sb="5" eb="6">
      <t>シャ</t>
    </rPh>
    <rPh sb="6" eb="7">
      <t>スウ</t>
    </rPh>
    <phoneticPr fontId="2"/>
  </si>
  <si>
    <r>
      <t>⇒「利用者数」は</t>
    </r>
    <r>
      <rPr>
        <b/>
        <sz val="9"/>
        <color rgb="FFFF0000"/>
        <rFont val="ＭＳ Ｐゴシック"/>
        <family val="3"/>
        <charset val="128"/>
      </rPr>
      <t>「前年度の平均実利用者数」</t>
    </r>
    <r>
      <rPr>
        <sz val="9"/>
        <color theme="1"/>
        <rFont val="ＭＳ Ｐゴシック"/>
        <family val="3"/>
        <charset val="128"/>
      </rPr>
      <t>を記入</t>
    </r>
    <rPh sb="2" eb="4">
      <t>リヨウ</t>
    </rPh>
    <rPh sb="4" eb="5">
      <t>シャ</t>
    </rPh>
    <rPh sb="5" eb="6">
      <t>スウ</t>
    </rPh>
    <rPh sb="9" eb="12">
      <t>ゼンネンド</t>
    </rPh>
    <rPh sb="13" eb="15">
      <t>ヘイキン</t>
    </rPh>
    <rPh sb="15" eb="16">
      <t>ジツ</t>
    </rPh>
    <rPh sb="16" eb="19">
      <t>リヨウシャ</t>
    </rPh>
    <rPh sb="19" eb="20">
      <t>スウ</t>
    </rPh>
    <rPh sb="22" eb="24">
      <t>キニュウ</t>
    </rPh>
    <phoneticPr fontId="1"/>
  </si>
  <si>
    <t>材料費</t>
  </si>
  <si>
    <r>
      <t>職員給与（</t>
    </r>
    <r>
      <rPr>
        <u/>
        <sz val="9"/>
        <color indexed="8"/>
        <rFont val="ＭＳ Ｐゴシック"/>
        <family val="3"/>
        <charset val="128"/>
      </rPr>
      <t>人員配置基準外</t>
    </r>
    <r>
      <rPr>
        <sz val="9"/>
        <color indexed="8"/>
        <rFont val="ＭＳ Ｐゴシック"/>
        <family val="3"/>
        <charset val="128"/>
      </rPr>
      <t>）
（Ｂ型）</t>
    </r>
    <rPh sb="0" eb="2">
      <t>ショクイン</t>
    </rPh>
    <rPh sb="2" eb="4">
      <t>キュウヨ</t>
    </rPh>
    <rPh sb="5" eb="11">
      <t>ジンインハイチキジュン</t>
    </rPh>
    <rPh sb="11" eb="12">
      <t>ガイ</t>
    </rPh>
    <rPh sb="16" eb="17">
      <t>ガタ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</si>
  <si>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1"/>
  </si>
  <si>
    <t>消耗品費</t>
  </si>
  <si>
    <t>印刷製本費</t>
  </si>
  <si>
    <t>水道光熱費</t>
  </si>
  <si>
    <t>燃料費</t>
  </si>
  <si>
    <t>通信費</t>
  </si>
  <si>
    <t>図書・教育費</t>
  </si>
  <si>
    <t>雑費</t>
  </si>
  <si>
    <t>基本報酬
（Ｂ型）</t>
    <rPh sb="0" eb="2">
      <t>キホン</t>
    </rPh>
    <rPh sb="2" eb="4">
      <t>ホウシュウ</t>
    </rPh>
    <rPh sb="7" eb="8">
      <t>ガタ</t>
    </rPh>
    <phoneticPr fontId="2"/>
  </si>
  <si>
    <t>基本報酬</t>
    <rPh sb="0" eb="2">
      <t>キホン</t>
    </rPh>
    <rPh sb="2" eb="4">
      <t>ホウシュウ</t>
    </rPh>
    <phoneticPr fontId="1"/>
  </si>
  <si>
    <t>加算①</t>
    <rPh sb="0" eb="2">
      <t>カサン</t>
    </rPh>
    <phoneticPr fontId="1"/>
  </si>
  <si>
    <t>加算②</t>
    <rPh sb="0" eb="2">
      <t>カサン</t>
    </rPh>
    <phoneticPr fontId="1"/>
  </si>
  <si>
    <t>加算①（○○加算）
（Ｂ型）</t>
    <rPh sb="0" eb="2">
      <t>カサン</t>
    </rPh>
    <rPh sb="6" eb="8">
      <t>カサン</t>
    </rPh>
    <rPh sb="12" eb="13">
      <t>ガタ</t>
    </rPh>
    <phoneticPr fontId="2"/>
  </si>
  <si>
    <t>加算②(○○加算）
（Ｂ型）</t>
    <rPh sb="0" eb="2">
      <t>カサン</t>
    </rPh>
    <rPh sb="6" eb="8">
      <t>カサン</t>
    </rPh>
    <rPh sb="12" eb="13">
      <t>ガタ</t>
    </rPh>
    <phoneticPr fontId="2"/>
  </si>
  <si>
    <t>加算③(○○加算）
（Ｂ型）</t>
    <rPh sb="0" eb="2">
      <t>カサン</t>
    </rPh>
    <rPh sb="6" eb="8">
      <t>カサン</t>
    </rPh>
    <rPh sb="12" eb="13">
      <t>ガタ</t>
    </rPh>
    <phoneticPr fontId="2"/>
  </si>
  <si>
    <t>加算③</t>
    <rPh sb="0" eb="2">
      <t>カサン</t>
    </rPh>
    <phoneticPr fontId="1"/>
  </si>
  <si>
    <t>加算④</t>
    <rPh sb="0" eb="2">
      <t>カサン</t>
    </rPh>
    <phoneticPr fontId="1"/>
  </si>
  <si>
    <t>加算⑤</t>
    <rPh sb="0" eb="2">
      <t>カサン</t>
    </rPh>
    <phoneticPr fontId="1"/>
  </si>
  <si>
    <t>加算⑥</t>
    <rPh sb="0" eb="2">
      <t>カサン</t>
    </rPh>
    <phoneticPr fontId="1"/>
  </si>
  <si>
    <t>加算④（○○加算）
（Ｂ型）</t>
    <rPh sb="0" eb="2">
      <t>カサン</t>
    </rPh>
    <rPh sb="6" eb="8">
      <t>カサン</t>
    </rPh>
    <rPh sb="12" eb="13">
      <t>ガタ</t>
    </rPh>
    <phoneticPr fontId="2"/>
  </si>
  <si>
    <t>加算⑤（○○加算）
（Ｂ型）</t>
    <rPh sb="0" eb="2">
      <t>カサン</t>
    </rPh>
    <rPh sb="6" eb="8">
      <t>カサン</t>
    </rPh>
    <rPh sb="12" eb="13">
      <t>ガタ</t>
    </rPh>
    <phoneticPr fontId="2"/>
  </si>
  <si>
    <t>加算⑥（○○加算）
（Ｂ型）</t>
    <rPh sb="0" eb="2">
      <t>カサン</t>
    </rPh>
    <rPh sb="6" eb="8">
      <t>カサン</t>
    </rPh>
    <rPh sb="12" eb="13">
      <t>ガタ</t>
    </rPh>
    <phoneticPr fontId="2"/>
  </si>
  <si>
    <t>職員給与</t>
    <rPh sb="0" eb="2">
      <t>ショクイン</t>
    </rPh>
    <rPh sb="2" eb="4">
      <t>キュウヨ</t>
    </rPh>
    <phoneticPr fontId="1"/>
  </si>
  <si>
    <t>福利厚生費　（利用者も含む）</t>
    <rPh sb="0" eb="2">
      <t>フクリ</t>
    </rPh>
    <rPh sb="2" eb="4">
      <t>コウセイ</t>
    </rPh>
    <rPh sb="4" eb="5">
      <t>ヒ</t>
    </rPh>
    <rPh sb="7" eb="10">
      <t>リヨウシャ</t>
    </rPh>
    <rPh sb="11" eb="12">
      <t>フク</t>
    </rPh>
    <phoneticPr fontId="1"/>
  </si>
  <si>
    <r>
      <t>職員給与（</t>
    </r>
    <r>
      <rPr>
        <u/>
        <sz val="9"/>
        <color indexed="8"/>
        <rFont val="ＭＳ Ｐゴシック"/>
        <family val="3"/>
        <charset val="128"/>
      </rPr>
      <t>人員配置基準内</t>
    </r>
    <r>
      <rPr>
        <sz val="9"/>
        <color indexed="8"/>
        <rFont val="ＭＳ Ｐゴシック"/>
        <family val="3"/>
        <charset val="128"/>
      </rPr>
      <t>）
（Ｂ型）</t>
    </r>
    <rPh sb="0" eb="2">
      <t>ショクイン</t>
    </rPh>
    <rPh sb="2" eb="4">
      <t>キュウヨ</t>
    </rPh>
    <rPh sb="5" eb="11">
      <t>ジンインハイチキジュン</t>
    </rPh>
    <rPh sb="11" eb="12">
      <t>ナイ</t>
    </rPh>
    <rPh sb="16" eb="17">
      <t>ガタ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</si>
  <si>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1"/>
  </si>
  <si>
    <t>調理員</t>
    <rPh sb="0" eb="3">
      <t>チョウリイン</t>
    </rPh>
    <phoneticPr fontId="1"/>
  </si>
  <si>
    <t>自　令和　年　月　日　　　至　  令和　年　月　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rPh sb="13" eb="14">
      <t>イタ</t>
    </rPh>
    <rPh sb="17" eb="19">
      <t>レイワ</t>
    </rPh>
    <rPh sb="20" eb="21">
      <t>ネン</t>
    </rPh>
    <phoneticPr fontId="2"/>
  </si>
  <si>
    <t>令和　年　月～ 令和　年　月　　収支見込書　「就労支援事業の部」「福祉事業の部」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6" eb="18">
      <t>シュウシ</t>
    </rPh>
    <rPh sb="18" eb="20">
      <t>ミコミ</t>
    </rPh>
    <rPh sb="20" eb="21">
      <t>ショ</t>
    </rPh>
    <rPh sb="23" eb="25">
      <t>シュウロウ</t>
    </rPh>
    <rPh sb="25" eb="27">
      <t>シエン</t>
    </rPh>
    <rPh sb="27" eb="29">
      <t>ジギョウ</t>
    </rPh>
    <rPh sb="30" eb="31">
      <t>ブ</t>
    </rPh>
    <rPh sb="33" eb="35">
      <t>フクシ</t>
    </rPh>
    <rPh sb="35" eb="37">
      <t>ジギョウ</t>
    </rPh>
    <rPh sb="38" eb="39">
      <t>ブ</t>
    </rPh>
    <phoneticPr fontId="2"/>
  </si>
  <si>
    <t>4月</t>
    <phoneticPr fontId="10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</si>
  <si>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</si>
  <si>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</si>
  <si>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</si>
  <si>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</si>
  <si>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</si>
  <si>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</si>
  <si>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</si>
  <si>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</si>
  <si>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</si>
  <si>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自立支援給付費</t>
    <rPh sb="0" eb="7">
      <t>ジリツシエンキュウフヒ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</si>
</sst>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[$¥-411]#,##0;[$¥-411]#,##0"/>
    <numFmt numFmtId="178" formatCode="#,##0.00_ "/>
    <numFmt numFmtId="179" formatCode="#,##0&quot;円&quot;"/>
    <numFmt numFmtId="180" formatCode="#,##0.0&quot;人&quot;"/>
    <numFmt numFmtId="181" formatCode="#,##0.0_ 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u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38" fontId="0" fillId="0" borderId="3" xfId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38" fontId="0" fillId="0" borderId="7" xfId="1" applyFont="1" applyFill="1" applyBorder="1">
      <alignment vertical="center"/>
    </xf>
    <xf numFmtId="38" fontId="0" fillId="2" borderId="12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left" vertical="center" indent="1"/>
    </xf>
    <xf numFmtId="38" fontId="0" fillId="2" borderId="15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0" xfId="0" applyFont="1">
      <alignment vertical="center"/>
    </xf>
    <xf numFmtId="176" fontId="6" fillId="0" borderId="10" xfId="0" applyNumberFormat="1" applyFont="1" applyBorder="1">
      <alignment vertical="center"/>
    </xf>
    <xf numFmtId="0" fontId="0" fillId="2" borderId="14" xfId="0" applyFill="1" applyBorder="1" applyAlignment="1">
      <alignment horizontal="left" vertical="center" indent="1"/>
    </xf>
    <xf numFmtId="38" fontId="0" fillId="2" borderId="7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6" fontId="4" fillId="0" borderId="10" xfId="0" applyNumberFormat="1" applyFont="1" applyBorder="1">
      <alignment vertical="center"/>
    </xf>
    <xf numFmtId="38" fontId="0" fillId="2" borderId="16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Fill="1" applyBorder="1">
      <alignment vertical="center"/>
    </xf>
    <xf numFmtId="0" fontId="0" fillId="0" borderId="0" xfId="0" applyBorder="1">
      <alignment vertical="center"/>
    </xf>
    <xf numFmtId="38" fontId="0" fillId="4" borderId="12" xfId="1" applyFont="1" applyFill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176" fontId="6" fillId="0" borderId="10" xfId="0" applyNumberFormat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2" borderId="20" xfId="0" applyFill="1" applyBorder="1" applyAlignment="1">
      <alignment horizontal="left" vertical="center" indent="1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38" fontId="0" fillId="0" borderId="25" xfId="1" applyFont="1" applyBorder="1">
      <alignment vertical="center"/>
    </xf>
    <xf numFmtId="38" fontId="0" fillId="5" borderId="12" xfId="1" applyFont="1" applyFill="1" applyBorder="1" applyAlignment="1">
      <alignment horizontal="right" vertical="center"/>
    </xf>
    <xf numFmtId="38" fontId="0" fillId="2" borderId="27" xfId="1" applyFont="1" applyFill="1" applyBorder="1" applyAlignment="1">
      <alignment horizontal="right" vertical="center"/>
    </xf>
    <xf numFmtId="38" fontId="0" fillId="0" borderId="28" xfId="1" applyFont="1" applyBorder="1">
      <alignment vertical="center"/>
    </xf>
    <xf numFmtId="38" fontId="0" fillId="0" borderId="19" xfId="1" applyFont="1" applyBorder="1">
      <alignment vertical="center"/>
    </xf>
    <xf numFmtId="38" fontId="0" fillId="6" borderId="12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2">
      <alignment vertical="center"/>
    </xf>
    <xf numFmtId="0" fontId="9" fillId="0" borderId="0" xfId="2" applyBorder="1">
      <alignment vertical="center"/>
    </xf>
    <xf numFmtId="0" fontId="9" fillId="0" borderId="0" xfId="2" applyFill="1" applyBorder="1" applyAlignment="1">
      <alignment horizontal="center" vertical="center"/>
    </xf>
    <xf numFmtId="0" fontId="13" fillId="0" borderId="0" xfId="2" applyFont="1" applyBorder="1">
      <alignment vertical="center"/>
    </xf>
    <xf numFmtId="38" fontId="11" fillId="0" borderId="0" xfId="3" applyFont="1" applyBorder="1">
      <alignment vertical="center"/>
    </xf>
    <xf numFmtId="38" fontId="12" fillId="0" borderId="0" xfId="3" applyFont="1" applyBorder="1">
      <alignment vertical="center"/>
    </xf>
    <xf numFmtId="0" fontId="9" fillId="0" borderId="30" xfId="2" applyBorder="1">
      <alignment vertical="center"/>
    </xf>
    <xf numFmtId="0" fontId="9" fillId="0" borderId="32" xfId="2" applyBorder="1">
      <alignment vertical="center"/>
    </xf>
    <xf numFmtId="0" fontId="9" fillId="0" borderId="31" xfId="2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vertical="center" wrapText="1"/>
    </xf>
    <xf numFmtId="38" fontId="4" fillId="0" borderId="10" xfId="1" applyFont="1" applyBorder="1" applyAlignment="1">
      <alignment horizontal="center" vertical="center" wrapText="1"/>
    </xf>
    <xf numFmtId="40" fontId="4" fillId="0" borderId="10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38" fontId="4" fillId="0" borderId="10" xfId="1" applyFont="1" applyBorder="1" applyAlignment="1">
      <alignment vertical="center" wrapText="1"/>
    </xf>
    <xf numFmtId="38" fontId="6" fillId="0" borderId="0" xfId="1" applyFont="1">
      <alignment vertical="center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Alignment="1"/>
    <xf numFmtId="0" fontId="11" fillId="0" borderId="0" xfId="2" applyFont="1">
      <alignment vertical="center"/>
    </xf>
    <xf numFmtId="38" fontId="13" fillId="0" borderId="0" xfId="3" applyFont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176" fontId="6" fillId="0" borderId="37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 shrinkToFit="1"/>
    </xf>
    <xf numFmtId="0" fontId="6" fillId="0" borderId="41" xfId="0" applyFont="1" applyBorder="1" applyAlignment="1">
      <alignment horizontal="center" vertical="center"/>
    </xf>
    <xf numFmtId="38" fontId="6" fillId="0" borderId="40" xfId="1" applyFont="1" applyBorder="1" applyAlignment="1">
      <alignment horizontal="right" vertical="center" shrinkToFit="1"/>
    </xf>
    <xf numFmtId="176" fontId="6" fillId="0" borderId="28" xfId="0" applyNumberFormat="1" applyFont="1" applyBorder="1">
      <alignment vertical="center"/>
    </xf>
    <xf numFmtId="38" fontId="6" fillId="0" borderId="41" xfId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176" fontId="6" fillId="5" borderId="25" xfId="0" applyNumberFormat="1" applyFon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indent="1"/>
    </xf>
    <xf numFmtId="0" fontId="17" fillId="2" borderId="13" xfId="0" applyFont="1" applyFill="1" applyBorder="1" applyAlignment="1">
      <alignment horizontal="left" vertical="center" indent="1"/>
    </xf>
    <xf numFmtId="0" fontId="17" fillId="2" borderId="14" xfId="0" applyFont="1" applyFill="1" applyBorder="1" applyAlignment="1">
      <alignment horizontal="left" vertical="center" indent="1"/>
    </xf>
    <xf numFmtId="0" fontId="17" fillId="2" borderId="11" xfId="0" applyFont="1" applyFill="1" applyBorder="1" applyAlignment="1">
      <alignment horizontal="left" vertical="center" indent="1"/>
    </xf>
    <xf numFmtId="0" fontId="17" fillId="2" borderId="13" xfId="0" applyFont="1" applyFill="1" applyBorder="1" applyAlignment="1">
      <alignment horizontal="left" vertical="center" indent="1" shrinkToFit="1"/>
    </xf>
    <xf numFmtId="38" fontId="9" fillId="0" borderId="0" xfId="2" applyNumberFormat="1">
      <alignment vertical="center"/>
    </xf>
    <xf numFmtId="0" fontId="14" fillId="8" borderId="2" xfId="2" applyFont="1" applyFill="1" applyBorder="1" applyAlignment="1">
      <alignment horizontal="center" vertical="center"/>
    </xf>
    <xf numFmtId="0" fontId="15" fillId="8" borderId="43" xfId="2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76" fontId="6" fillId="4" borderId="58" xfId="0" applyNumberFormat="1" applyFont="1" applyFill="1" applyBorder="1">
      <alignment vertical="center"/>
    </xf>
    <xf numFmtId="177" fontId="0" fillId="0" borderId="0" xfId="1" applyNumberFormat="1" applyFont="1">
      <alignment vertical="center"/>
    </xf>
    <xf numFmtId="38" fontId="6" fillId="0" borderId="57" xfId="1" applyFont="1" applyBorder="1">
      <alignment vertical="center"/>
    </xf>
    <xf numFmtId="38" fontId="20" fillId="0" borderId="0" xfId="1" applyFont="1">
      <alignment vertical="center"/>
    </xf>
    <xf numFmtId="178" fontId="4" fillId="0" borderId="37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8" fontId="0" fillId="3" borderId="0" xfId="1" applyFont="1" applyFill="1">
      <alignment vertical="center"/>
    </xf>
    <xf numFmtId="0" fontId="0" fillId="3" borderId="0" xfId="0" applyFill="1">
      <alignment vertical="center"/>
    </xf>
    <xf numFmtId="38" fontId="15" fillId="0" borderId="0" xfId="3" applyFont="1" applyBorder="1">
      <alignment vertical="center"/>
    </xf>
    <xf numFmtId="0" fontId="9" fillId="0" borderId="49" xfId="2" applyBorder="1">
      <alignment vertical="center"/>
    </xf>
    <xf numFmtId="0" fontId="13" fillId="0" borderId="62" xfId="2" applyFont="1" applyBorder="1">
      <alignment vertical="center"/>
    </xf>
    <xf numFmtId="38" fontId="0" fillId="2" borderId="82" xfId="1" applyFont="1" applyFill="1" applyBorder="1" applyAlignment="1">
      <alignment horizontal="right" vertical="center"/>
    </xf>
    <xf numFmtId="0" fontId="17" fillId="2" borderId="83" xfId="0" applyFont="1" applyFill="1" applyBorder="1" applyAlignment="1">
      <alignment horizontal="left" vertical="center" indent="1" shrinkToFit="1"/>
    </xf>
    <xf numFmtId="0" fontId="17" fillId="2" borderId="84" xfId="0" applyFont="1" applyFill="1" applyBorder="1" applyAlignment="1">
      <alignment horizontal="left" vertical="center" indent="1" shrinkToFit="1"/>
    </xf>
    <xf numFmtId="0" fontId="17" fillId="2" borderId="85" xfId="0" applyFont="1" applyFill="1" applyBorder="1" applyAlignment="1">
      <alignment horizontal="left" vertical="center" indent="1" shrinkToFit="1"/>
    </xf>
    <xf numFmtId="0" fontId="6" fillId="3" borderId="0" xfId="0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176" fontId="6" fillId="3" borderId="0" xfId="0" applyNumberFormat="1" applyFont="1" applyFill="1" applyBorder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38" fontId="6" fillId="3" borderId="0" xfId="1" applyFont="1" applyFill="1" applyBorder="1">
      <alignment vertical="center"/>
    </xf>
    <xf numFmtId="179" fontId="4" fillId="0" borderId="37" xfId="0" applyNumberFormat="1" applyFont="1" applyBorder="1">
      <alignment vertical="center"/>
    </xf>
    <xf numFmtId="179" fontId="6" fillId="0" borderId="28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176" fontId="6" fillId="3" borderId="88" xfId="0" applyNumberFormat="1" applyFont="1" applyFill="1" applyBorder="1">
      <alignment vertical="center"/>
    </xf>
    <xf numFmtId="178" fontId="4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0" fillId="6" borderId="82" xfId="1" applyFont="1" applyFill="1" applyBorder="1" applyAlignment="1">
      <alignment horizontal="right" vertical="center"/>
    </xf>
    <xf numFmtId="176" fontId="6" fillId="3" borderId="28" xfId="0" applyNumberFormat="1" applyFont="1" applyFill="1" applyBorder="1">
      <alignment vertical="center"/>
    </xf>
    <xf numFmtId="176" fontId="6" fillId="10" borderId="28" xfId="0" applyNumberFormat="1" applyFont="1" applyFill="1" applyBorder="1">
      <alignment vertical="center"/>
    </xf>
    <xf numFmtId="0" fontId="9" fillId="0" borderId="62" xfId="2" applyBorder="1">
      <alignment vertical="center"/>
    </xf>
    <xf numFmtId="180" fontId="4" fillId="3" borderId="86" xfId="0" applyNumberFormat="1" applyFont="1" applyFill="1" applyBorder="1" applyAlignment="1">
      <alignment horizontal="right" vertical="center"/>
    </xf>
    <xf numFmtId="180" fontId="4" fillId="3" borderId="87" xfId="0" applyNumberFormat="1" applyFont="1" applyFill="1" applyBorder="1" applyAlignment="1">
      <alignment horizontal="right" vertical="center"/>
    </xf>
    <xf numFmtId="176" fontId="6" fillId="11" borderId="37" xfId="0" applyNumberFormat="1" applyFont="1" applyFill="1" applyBorder="1">
      <alignment vertical="center"/>
    </xf>
    <xf numFmtId="176" fontId="4" fillId="11" borderId="37" xfId="0" applyNumberFormat="1" applyFont="1" applyFill="1" applyBorder="1">
      <alignment vertical="center"/>
    </xf>
    <xf numFmtId="176" fontId="6" fillId="11" borderId="37" xfId="0" applyNumberFormat="1" applyFont="1" applyFill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179" fontId="6" fillId="0" borderId="55" xfId="0" applyNumberFormat="1" applyFont="1" applyBorder="1">
      <alignment vertical="center"/>
    </xf>
    <xf numFmtId="0" fontId="0" fillId="0" borderId="90" xfId="0" applyBorder="1" applyAlignment="1">
      <alignment horizontal="center" vertical="center"/>
    </xf>
    <xf numFmtId="0" fontId="4" fillId="0" borderId="9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right" vertical="center" shrinkToFit="1"/>
    </xf>
    <xf numFmtId="0" fontId="4" fillId="0" borderId="40" xfId="0" applyFont="1" applyBorder="1" applyAlignment="1">
      <alignment vertical="center" shrinkToFit="1"/>
    </xf>
    <xf numFmtId="180" fontId="4" fillId="3" borderId="91" xfId="0" applyNumberFormat="1" applyFont="1" applyFill="1" applyBorder="1" applyAlignment="1">
      <alignment horizontal="right" vertical="center"/>
    </xf>
    <xf numFmtId="179" fontId="4" fillId="0" borderId="55" xfId="0" applyNumberFormat="1" applyFont="1" applyBorder="1">
      <alignment vertical="center"/>
    </xf>
    <xf numFmtId="179" fontId="6" fillId="6" borderId="53" xfId="1" applyNumberFormat="1" applyFont="1" applyFill="1" applyBorder="1">
      <alignment vertical="center"/>
    </xf>
    <xf numFmtId="180" fontId="4" fillId="3" borderId="93" xfId="0" applyNumberFormat="1" applyFont="1" applyFill="1" applyBorder="1" applyAlignment="1">
      <alignment horizontal="right" vertical="center"/>
    </xf>
    <xf numFmtId="180" fontId="4" fillId="3" borderId="92" xfId="0" applyNumberFormat="1" applyFont="1" applyFill="1" applyBorder="1" applyAlignment="1">
      <alignment horizontal="right" vertical="center"/>
    </xf>
    <xf numFmtId="180" fontId="4" fillId="3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6" fillId="0" borderId="0" xfId="1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6" fillId="9" borderId="25" xfId="0" applyNumberFormat="1" applyFont="1" applyFill="1" applyBorder="1">
      <alignment vertical="center"/>
    </xf>
    <xf numFmtId="38" fontId="0" fillId="9" borderId="7" xfId="1" applyFont="1" applyFill="1" applyBorder="1" applyAlignment="1">
      <alignment horizontal="right" vertical="center"/>
    </xf>
    <xf numFmtId="38" fontId="0" fillId="9" borderId="16" xfId="1" applyFont="1" applyFill="1" applyBorder="1" applyAlignment="1">
      <alignment horizontal="right" vertical="center"/>
    </xf>
    <xf numFmtId="38" fontId="0" fillId="9" borderId="15" xfId="1" applyFont="1" applyFill="1" applyBorder="1" applyAlignment="1">
      <alignment horizontal="right" vertical="center"/>
    </xf>
    <xf numFmtId="0" fontId="18" fillId="7" borderId="1" xfId="2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right" vertical="center"/>
    </xf>
    <xf numFmtId="179" fontId="6" fillId="13" borderId="55" xfId="0" applyNumberFormat="1" applyFont="1" applyFill="1" applyBorder="1">
      <alignment vertical="center"/>
    </xf>
    <xf numFmtId="179" fontId="6" fillId="3" borderId="0" xfId="1" applyNumberFormat="1" applyFont="1" applyFill="1" applyBorder="1">
      <alignment vertical="center"/>
    </xf>
    <xf numFmtId="38" fontId="0" fillId="12" borderId="12" xfId="1" applyFont="1" applyFill="1" applyBorder="1" applyAlignment="1">
      <alignment horizontal="right" vertical="center"/>
    </xf>
    <xf numFmtId="179" fontId="17" fillId="0" borderId="34" xfId="3" applyNumberFormat="1" applyFont="1" applyBorder="1" applyAlignment="1">
      <alignment horizontal="right" vertical="center"/>
    </xf>
    <xf numFmtId="179" fontId="17" fillId="0" borderId="44" xfId="3" applyNumberFormat="1" applyFont="1" applyBorder="1" applyAlignment="1">
      <alignment horizontal="right" vertical="center"/>
    </xf>
    <xf numFmtId="0" fontId="17" fillId="3" borderId="36" xfId="2" applyFont="1" applyFill="1" applyBorder="1" applyAlignment="1">
      <alignment vertical="center" shrinkToFit="1"/>
    </xf>
    <xf numFmtId="179" fontId="17" fillId="0" borderId="10" xfId="3" applyNumberFormat="1" applyFont="1" applyBorder="1" applyAlignment="1">
      <alignment horizontal="right" vertical="center"/>
    </xf>
    <xf numFmtId="179" fontId="17" fillId="0" borderId="45" xfId="3" applyNumberFormat="1" applyFont="1" applyBorder="1" applyAlignment="1">
      <alignment horizontal="right" vertical="center"/>
    </xf>
    <xf numFmtId="0" fontId="17" fillId="0" borderId="40" xfId="2" applyFont="1" applyBorder="1">
      <alignment vertical="center"/>
    </xf>
    <xf numFmtId="179" fontId="17" fillId="0" borderId="26" xfId="3" applyNumberFormat="1" applyFont="1" applyBorder="1" applyAlignment="1">
      <alignment horizontal="right" vertical="center"/>
    </xf>
    <xf numFmtId="0" fontId="23" fillId="0" borderId="41" xfId="2" applyFont="1" applyBorder="1">
      <alignment vertical="center"/>
    </xf>
    <xf numFmtId="179" fontId="17" fillId="0" borderId="42" xfId="3" applyNumberFormat="1" applyFont="1" applyBorder="1">
      <alignment vertical="center"/>
    </xf>
    <xf numFmtId="179" fontId="17" fillId="0" borderId="46" xfId="3" applyNumberFormat="1" applyFont="1" applyBorder="1">
      <alignment vertical="center"/>
    </xf>
    <xf numFmtId="0" fontId="24" fillId="0" borderId="0" xfId="2" applyFont="1" applyAlignment="1"/>
    <xf numFmtId="0" fontId="24" fillId="0" borderId="0" xfId="2" applyFont="1" applyBorder="1" applyAlignment="1"/>
    <xf numFmtId="0" fontId="25" fillId="0" borderId="0" xfId="2" applyFont="1">
      <alignment vertical="center"/>
    </xf>
    <xf numFmtId="0" fontId="17" fillId="0" borderId="65" xfId="2" applyFont="1" applyBorder="1" applyAlignment="1">
      <alignment horizontal="center" vertical="center"/>
    </xf>
    <xf numFmtId="0" fontId="23" fillId="0" borderId="36" xfId="2" applyFont="1" applyBorder="1">
      <alignment vertical="center"/>
    </xf>
    <xf numFmtId="0" fontId="17" fillId="0" borderId="36" xfId="2" applyFont="1" applyBorder="1" applyAlignment="1">
      <alignment vertical="center" shrinkToFit="1"/>
    </xf>
    <xf numFmtId="0" fontId="17" fillId="0" borderId="36" xfId="2" applyFont="1" applyBorder="1">
      <alignment vertical="center"/>
    </xf>
    <xf numFmtId="0" fontId="17" fillId="0" borderId="41" xfId="2" applyFont="1" applyBorder="1" applyAlignment="1">
      <alignment horizontal="center" vertical="center"/>
    </xf>
    <xf numFmtId="0" fontId="16" fillId="0" borderId="36" xfId="2" applyFont="1" applyBorder="1">
      <alignment vertical="center"/>
    </xf>
    <xf numFmtId="181" fontId="6" fillId="11" borderId="37" xfId="0" applyNumberFormat="1" applyFont="1" applyFill="1" applyBorder="1">
      <alignment vertical="center"/>
    </xf>
    <xf numFmtId="179" fontId="17" fillId="0" borderId="8" xfId="3" applyNumberFormat="1" applyFont="1" applyBorder="1" applyAlignment="1">
      <alignment horizontal="right" vertical="center"/>
    </xf>
    <xf numFmtId="0" fontId="9" fillId="0" borderId="0" xfId="2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38" fontId="28" fillId="0" borderId="0" xfId="1" applyFont="1" applyFill="1">
      <alignment vertical="center"/>
    </xf>
    <xf numFmtId="38" fontId="27" fillId="0" borderId="0" xfId="1" applyFont="1" applyFill="1">
      <alignment vertical="center"/>
    </xf>
    <xf numFmtId="38" fontId="27" fillId="0" borderId="3" xfId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6" xfId="0" applyFont="1" applyBorder="1">
      <alignment vertical="center"/>
    </xf>
    <xf numFmtId="38" fontId="27" fillId="0" borderId="7" xfId="1" applyFont="1" applyFill="1" applyBorder="1">
      <alignment vertical="center"/>
    </xf>
    <xf numFmtId="0" fontId="32" fillId="0" borderId="0" xfId="0" applyFont="1">
      <alignment vertical="center"/>
    </xf>
    <xf numFmtId="0" fontId="33" fillId="0" borderId="6" xfId="0" applyFont="1" applyBorder="1" applyAlignment="1">
      <alignment horizontal="left" vertical="center" indent="1"/>
    </xf>
    <xf numFmtId="38" fontId="27" fillId="0" borderId="12" xfId="1" applyFont="1" applyFill="1" applyBorder="1" applyAlignment="1">
      <alignment horizontal="right" vertical="center"/>
    </xf>
    <xf numFmtId="0" fontId="33" fillId="0" borderId="13" xfId="0" applyFont="1" applyBorder="1" applyAlignment="1">
      <alignment horizontal="left" vertical="center" indent="1"/>
    </xf>
    <xf numFmtId="176" fontId="28" fillId="0" borderId="37" xfId="0" applyNumberFormat="1" applyFont="1" applyBorder="1">
      <alignment vertical="center"/>
    </xf>
    <xf numFmtId="0" fontId="28" fillId="0" borderId="0" xfId="0" applyFont="1">
      <alignment vertical="center"/>
    </xf>
    <xf numFmtId="176" fontId="28" fillId="14" borderId="37" xfId="0" applyNumberFormat="1" applyFont="1" applyFill="1" applyBorder="1">
      <alignment vertical="center"/>
    </xf>
    <xf numFmtId="177" fontId="27" fillId="0" borderId="0" xfId="1" applyNumberFormat="1" applyFont="1" applyFill="1">
      <alignment vertical="center"/>
    </xf>
    <xf numFmtId="176" fontId="4" fillId="14" borderId="37" xfId="0" applyNumberFormat="1" applyFont="1" applyFill="1" applyBorder="1">
      <alignment vertical="center"/>
    </xf>
    <xf numFmtId="0" fontId="27" fillId="0" borderId="14" xfId="0" applyFont="1" applyBorder="1" applyAlignment="1">
      <alignment horizontal="left" vertical="center" indent="1"/>
    </xf>
    <xf numFmtId="0" fontId="28" fillId="0" borderId="40" xfId="0" applyFont="1" applyBorder="1" applyAlignment="1">
      <alignment horizontal="right" vertical="center"/>
    </xf>
    <xf numFmtId="176" fontId="28" fillId="0" borderId="28" xfId="0" applyNumberFormat="1" applyFont="1" applyBorder="1">
      <alignment vertical="center"/>
    </xf>
    <xf numFmtId="0" fontId="27" fillId="0" borderId="17" xfId="0" applyFont="1" applyBorder="1">
      <alignment vertical="center"/>
    </xf>
    <xf numFmtId="38" fontId="27" fillId="0" borderId="18" xfId="1" applyFont="1" applyFill="1" applyBorder="1">
      <alignment vertical="center"/>
    </xf>
    <xf numFmtId="0" fontId="28" fillId="0" borderId="56" xfId="0" applyFont="1" applyBorder="1" applyAlignment="1">
      <alignment horizontal="center" vertical="center"/>
    </xf>
    <xf numFmtId="38" fontId="28" fillId="0" borderId="57" xfId="1" applyFont="1" applyFill="1" applyBorder="1">
      <alignment vertical="center"/>
    </xf>
    <xf numFmtId="38" fontId="27" fillId="0" borderId="19" xfId="1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176" fontId="28" fillId="0" borderId="58" xfId="0" applyNumberFormat="1" applyFont="1" applyBorder="1">
      <alignment vertical="center"/>
    </xf>
    <xf numFmtId="0" fontId="33" fillId="0" borderId="11" xfId="0" applyFont="1" applyBorder="1" applyAlignment="1">
      <alignment horizontal="left" vertical="center" indent="1"/>
    </xf>
    <xf numFmtId="0" fontId="33" fillId="0" borderId="14" xfId="0" applyFont="1" applyBorder="1" applyAlignment="1">
      <alignment horizontal="left" vertical="center" indent="1" shrinkToFit="1"/>
    </xf>
    <xf numFmtId="38" fontId="27" fillId="0" borderId="82" xfId="1" applyFont="1" applyFill="1" applyBorder="1" applyAlignment="1">
      <alignment horizontal="right" vertical="center"/>
    </xf>
    <xf numFmtId="0" fontId="33" fillId="0" borderId="11" xfId="0" applyFont="1" applyBorder="1" applyAlignment="1">
      <alignment horizontal="left" vertical="center" indent="1" shrinkToFit="1"/>
    </xf>
    <xf numFmtId="0" fontId="28" fillId="0" borderId="36" xfId="0" applyFont="1" applyBorder="1" applyAlignment="1">
      <alignment horizontal="right" vertical="center"/>
    </xf>
    <xf numFmtId="180" fontId="4" fillId="0" borderId="91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40" xfId="0" applyFont="1" applyBorder="1" applyAlignment="1">
      <alignment horizontal="right" vertical="center"/>
    </xf>
    <xf numFmtId="179" fontId="28" fillId="0" borderId="28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180" fontId="4" fillId="0" borderId="93" xfId="0" applyNumberFormat="1" applyFont="1" applyBorder="1" applyAlignment="1">
      <alignment horizontal="right" vertical="center"/>
    </xf>
    <xf numFmtId="176" fontId="28" fillId="0" borderId="0" xfId="0" applyNumberFormat="1" applyFont="1">
      <alignment vertical="center"/>
    </xf>
    <xf numFmtId="179" fontId="28" fillId="0" borderId="55" xfId="0" applyNumberFormat="1" applyFont="1" applyBorder="1">
      <alignment vertical="center"/>
    </xf>
    <xf numFmtId="180" fontId="4" fillId="0" borderId="92" xfId="0" applyNumberFormat="1" applyFont="1" applyBorder="1" applyAlignment="1">
      <alignment horizontal="right" vertical="center"/>
    </xf>
    <xf numFmtId="176" fontId="28" fillId="0" borderId="0" xfId="0" applyNumberFormat="1" applyFont="1" applyAlignment="1">
      <alignment horizontal="right" vertical="center"/>
    </xf>
    <xf numFmtId="38" fontId="27" fillId="0" borderId="15" xfId="1" applyFont="1" applyFill="1" applyBorder="1" applyAlignment="1">
      <alignment horizontal="right" vertical="center"/>
    </xf>
    <xf numFmtId="0" fontId="28" fillId="0" borderId="54" xfId="0" applyFont="1" applyBorder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0" fontId="33" fillId="0" borderId="14" xfId="0" applyFont="1" applyBorder="1" applyAlignment="1">
      <alignment horizontal="left" vertical="center" indent="1"/>
    </xf>
    <xf numFmtId="38" fontId="35" fillId="0" borderId="0" xfId="1" applyFont="1" applyFill="1">
      <alignment vertical="center"/>
    </xf>
    <xf numFmtId="0" fontId="27" fillId="0" borderId="23" xfId="0" applyFont="1" applyBorder="1" applyAlignment="1">
      <alignment horizontal="center" vertical="center"/>
    </xf>
    <xf numFmtId="179" fontId="28" fillId="0" borderId="53" xfId="1" applyNumberFormat="1" applyFont="1" applyFill="1" applyBorder="1">
      <alignment vertical="center"/>
    </xf>
    <xf numFmtId="0" fontId="27" fillId="0" borderId="0" xfId="0" applyFont="1" applyAlignment="1">
      <alignment horizontal="center" vertical="center"/>
    </xf>
    <xf numFmtId="179" fontId="28" fillId="0" borderId="0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38" fontId="28" fillId="0" borderId="0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90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 indent="1"/>
    </xf>
    <xf numFmtId="38" fontId="27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38" fontId="27" fillId="0" borderId="16" xfId="1" applyFont="1" applyFill="1" applyBorder="1" applyAlignment="1">
      <alignment horizontal="right" vertical="center"/>
    </xf>
    <xf numFmtId="0" fontId="27" fillId="0" borderId="20" xfId="0" applyFont="1" applyBorder="1" applyAlignment="1">
      <alignment horizontal="left" vertical="center" indent="1"/>
    </xf>
    <xf numFmtId="178" fontId="4" fillId="14" borderId="37" xfId="0" applyNumberFormat="1" applyFont="1" applyFill="1" applyBorder="1">
      <alignment vertical="center"/>
    </xf>
    <xf numFmtId="0" fontId="28" fillId="0" borderId="0" xfId="0" applyFont="1" applyAlignment="1">
      <alignment horizontal="right" vertical="center" shrinkToFit="1"/>
    </xf>
    <xf numFmtId="0" fontId="27" fillId="0" borderId="21" xfId="0" applyFont="1" applyBorder="1">
      <alignment vertical="center"/>
    </xf>
    <xf numFmtId="38" fontId="27" fillId="0" borderId="22" xfId="1" applyFont="1" applyFill="1" applyBorder="1">
      <alignment vertical="center"/>
    </xf>
    <xf numFmtId="38" fontId="27" fillId="0" borderId="25" xfId="1" applyFont="1" applyFill="1" applyBorder="1">
      <alignment vertical="center"/>
    </xf>
    <xf numFmtId="38" fontId="28" fillId="0" borderId="0" xfId="1" applyFont="1" applyFill="1" applyBorder="1" applyAlignment="1">
      <alignment horizontal="right" vertical="center" shrinkToFit="1"/>
    </xf>
    <xf numFmtId="0" fontId="28" fillId="0" borderId="41" xfId="0" applyFont="1" applyBorder="1" applyAlignment="1">
      <alignment horizontal="center" vertical="center"/>
    </xf>
    <xf numFmtId="176" fontId="28" fillId="0" borderId="25" xfId="0" applyNumberFormat="1" applyFont="1" applyBorder="1">
      <alignment vertical="center"/>
    </xf>
    <xf numFmtId="38" fontId="28" fillId="0" borderId="0" xfId="1" applyFont="1" applyFill="1" applyBorder="1" applyAlignment="1">
      <alignment horizontal="center" vertical="center"/>
    </xf>
    <xf numFmtId="38" fontId="27" fillId="0" borderId="7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28" fillId="0" borderId="36" xfId="1" applyFont="1" applyFill="1" applyBorder="1" applyAlignment="1">
      <alignment horizontal="right" vertical="center"/>
    </xf>
    <xf numFmtId="0" fontId="33" fillId="0" borderId="13" xfId="0" applyFont="1" applyBorder="1" applyAlignment="1">
      <alignment horizontal="left" vertical="center" indent="1" shrinkToFit="1"/>
    </xf>
    <xf numFmtId="0" fontId="28" fillId="0" borderId="40" xfId="0" applyFont="1" applyBorder="1" applyAlignment="1">
      <alignment horizontal="right" vertical="center" shrinkToFit="1"/>
    </xf>
    <xf numFmtId="38" fontId="28" fillId="0" borderId="40" xfId="1" applyFont="1" applyFill="1" applyBorder="1" applyAlignment="1">
      <alignment horizontal="right" vertical="center" shrinkToFit="1"/>
    </xf>
    <xf numFmtId="0" fontId="28" fillId="0" borderId="36" xfId="0" applyFont="1" applyBorder="1" applyAlignment="1">
      <alignment horizontal="right" vertical="center" shrinkToFit="1"/>
    </xf>
    <xf numFmtId="38" fontId="28" fillId="0" borderId="41" xfId="1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38" fontId="27" fillId="0" borderId="27" xfId="1" applyFont="1" applyFill="1" applyBorder="1" applyAlignment="1">
      <alignment horizontal="right" vertical="center"/>
    </xf>
    <xf numFmtId="38" fontId="27" fillId="0" borderId="28" xfId="1" applyFont="1" applyFill="1" applyBorder="1">
      <alignment vertical="center"/>
    </xf>
    <xf numFmtId="38" fontId="4" fillId="0" borderId="10" xfId="1" applyFont="1" applyFill="1" applyBorder="1" applyAlignment="1">
      <alignment horizontal="center" vertical="center" wrapText="1"/>
    </xf>
    <xf numFmtId="40" fontId="4" fillId="0" borderId="10" xfId="1" applyNumberFormat="1" applyFont="1" applyFill="1" applyBorder="1" applyAlignment="1">
      <alignment horizontal="center" vertical="center" wrapText="1"/>
    </xf>
    <xf numFmtId="180" fontId="4" fillId="0" borderId="86" xfId="0" applyNumberFormat="1" applyFont="1" applyBorder="1" applyAlignment="1">
      <alignment horizontal="right" vertical="center"/>
    </xf>
    <xf numFmtId="38" fontId="4" fillId="0" borderId="10" xfId="1" applyFont="1" applyFill="1" applyBorder="1" applyAlignment="1">
      <alignment vertical="center" wrapText="1"/>
    </xf>
    <xf numFmtId="0" fontId="36" fillId="0" borderId="36" xfId="0" applyFont="1" applyBorder="1" applyAlignment="1">
      <alignment horizontal="right" vertical="center" shrinkToFit="1"/>
    </xf>
    <xf numFmtId="180" fontId="4" fillId="0" borderId="87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 wrapText="1"/>
    </xf>
    <xf numFmtId="38" fontId="27" fillId="0" borderId="0" xfId="1" applyFont="1">
      <alignment vertical="center"/>
    </xf>
    <xf numFmtId="38" fontId="28" fillId="0" borderId="0" xfId="1" applyFont="1">
      <alignment vertical="center"/>
    </xf>
    <xf numFmtId="0" fontId="17" fillId="0" borderId="34" xfId="0" applyFont="1" applyFill="1" applyBorder="1" applyAlignment="1">
      <alignment horizontal="left" vertical="center" indent="1" shrinkToFit="1"/>
    </xf>
    <xf numFmtId="0" fontId="17" fillId="0" borderId="10" xfId="0" applyFont="1" applyFill="1" applyBorder="1" applyAlignment="1">
      <alignment horizontal="left" vertical="center" inden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9" xfId="0" applyFont="1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9" fontId="0" fillId="0" borderId="60" xfId="0" applyNumberFormat="1" applyBorder="1" applyAlignment="1">
      <alignment horizontal="right" vertical="center"/>
    </xf>
    <xf numFmtId="179" fontId="0" fillId="0" borderId="61" xfId="0" applyNumberFormat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textRotation="255" wrapText="1"/>
    </xf>
    <xf numFmtId="0" fontId="27" fillId="0" borderId="9" xfId="0" applyFont="1" applyBorder="1" applyAlignment="1">
      <alignment horizontal="center" vertical="center" textRotation="255" wrapText="1"/>
    </xf>
    <xf numFmtId="0" fontId="27" fillId="0" borderId="23" xfId="0" applyFont="1" applyBorder="1" applyAlignment="1">
      <alignment horizontal="center" vertical="center" textRotation="255" wrapText="1"/>
    </xf>
    <xf numFmtId="0" fontId="27" fillId="0" borderId="5" xfId="0" applyFont="1" applyBorder="1" applyAlignment="1">
      <alignment horizontal="center" vertical="center" textRotation="255"/>
    </xf>
    <xf numFmtId="0" fontId="27" fillId="0" borderId="10" xfId="0" applyFont="1" applyBorder="1" applyAlignment="1">
      <alignment horizontal="center" vertical="center" textRotation="255"/>
    </xf>
    <xf numFmtId="0" fontId="27" fillId="0" borderId="17" xfId="0" applyFont="1" applyBorder="1" applyAlignment="1">
      <alignment horizontal="center" vertical="center" textRotation="255"/>
    </xf>
    <xf numFmtId="38" fontId="27" fillId="0" borderId="59" xfId="1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179" fontId="27" fillId="0" borderId="60" xfId="0" applyNumberFormat="1" applyFont="1" applyBorder="1">
      <alignment vertical="center"/>
    </xf>
    <xf numFmtId="179" fontId="27" fillId="0" borderId="39" xfId="0" applyNumberFormat="1" applyFont="1" applyBorder="1">
      <alignment vertical="center"/>
    </xf>
    <xf numFmtId="179" fontId="27" fillId="0" borderId="61" xfId="0" applyNumberFormat="1" applyFont="1" applyBorder="1">
      <alignment vertical="center"/>
    </xf>
    <xf numFmtId="0" fontId="27" fillId="0" borderId="6" xfId="0" applyFont="1" applyBorder="1" applyAlignment="1">
      <alignment horizontal="center" vertical="center" textRotation="255"/>
    </xf>
    <xf numFmtId="0" fontId="27" fillId="0" borderId="63" xfId="0" applyFont="1" applyBorder="1" applyAlignment="1">
      <alignment horizontal="center" vertical="center" textRotation="255"/>
    </xf>
    <xf numFmtId="0" fontId="27" fillId="0" borderId="21" xfId="0" applyFont="1" applyBorder="1" applyAlignment="1">
      <alignment horizontal="center" vertical="center" textRotation="255"/>
    </xf>
    <xf numFmtId="0" fontId="27" fillId="0" borderId="26" xfId="0" applyFont="1" applyBorder="1" applyAlignment="1">
      <alignment horizontal="center" vertical="center" textRotation="255"/>
    </xf>
    <xf numFmtId="0" fontId="2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29" xfId="0" applyFont="1" applyBorder="1" applyAlignment="1">
      <alignment horizontal="center" vertical="center" textRotation="255"/>
    </xf>
    <xf numFmtId="179" fontId="17" fillId="0" borderId="64" xfId="3" applyNumberFormat="1" applyFont="1" applyBorder="1" applyAlignment="1">
      <alignment horizontal="right" vertical="center"/>
    </xf>
    <xf numFmtId="179" fontId="23" fillId="0" borderId="74" xfId="0" applyNumberFormat="1" applyFont="1" applyBorder="1" applyAlignment="1">
      <alignment horizontal="right" vertical="center"/>
    </xf>
    <xf numFmtId="38" fontId="17" fillId="0" borderId="79" xfId="3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179" fontId="17" fillId="0" borderId="30" xfId="3" applyNumberFormat="1" applyFont="1" applyBorder="1" applyAlignment="1">
      <alignment horizontal="right" vertical="center"/>
    </xf>
    <xf numFmtId="179" fontId="23" fillId="0" borderId="32" xfId="0" applyNumberFormat="1" applyFont="1" applyBorder="1" applyAlignment="1">
      <alignment horizontal="right" vertical="center"/>
    </xf>
    <xf numFmtId="38" fontId="17" fillId="0" borderId="30" xfId="3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69" xfId="0" applyFont="1" applyBorder="1" applyAlignment="1">
      <alignment horizontal="left" vertical="center"/>
    </xf>
    <xf numFmtId="179" fontId="17" fillId="0" borderId="8" xfId="3" applyNumberFormat="1" applyFont="1" applyBorder="1" applyAlignment="1">
      <alignment horizontal="right" vertical="center"/>
    </xf>
    <xf numFmtId="179" fontId="23" fillId="0" borderId="73" xfId="0" applyNumberFormat="1" applyFont="1" applyBorder="1" applyAlignment="1">
      <alignment horizontal="right" vertical="center"/>
    </xf>
    <xf numFmtId="0" fontId="18" fillId="7" borderId="59" xfId="2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179" fontId="17" fillId="0" borderId="66" xfId="3" applyNumberFormat="1" applyFont="1" applyBorder="1" applyAlignment="1">
      <alignment horizontal="center" vertical="center"/>
    </xf>
    <xf numFmtId="179" fontId="23" fillId="0" borderId="89" xfId="0" applyNumberFormat="1" applyFont="1" applyBorder="1" applyAlignment="1">
      <alignment horizontal="center" vertical="center"/>
    </xf>
    <xf numFmtId="38" fontId="17" fillId="0" borderId="66" xfId="3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179" fontId="11" fillId="0" borderId="62" xfId="3" applyNumberFormat="1" applyFont="1" applyBorder="1" applyAlignment="1">
      <alignment horizontal="right"/>
    </xf>
    <xf numFmtId="179" fontId="0" fillId="0" borderId="62" xfId="0" applyNumberFormat="1" applyBorder="1" applyAlignment="1">
      <alignment horizontal="right"/>
    </xf>
    <xf numFmtId="0" fontId="18" fillId="7" borderId="39" xfId="2" applyFont="1" applyFill="1" applyBorder="1" applyAlignment="1">
      <alignment horizontal="center" vertical="center" shrinkToFit="1"/>
    </xf>
    <xf numFmtId="0" fontId="18" fillId="7" borderId="61" xfId="2" applyFont="1" applyFill="1" applyBorder="1" applyAlignment="1">
      <alignment horizontal="center" vertical="center" shrinkToFit="1"/>
    </xf>
    <xf numFmtId="38" fontId="17" fillId="0" borderId="78" xfId="3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179" fontId="23" fillId="0" borderId="72" xfId="0" applyNumberFormat="1" applyFont="1" applyBorder="1" applyAlignment="1">
      <alignment horizontal="right" vertical="center"/>
    </xf>
    <xf numFmtId="38" fontId="17" fillId="0" borderId="75" xfId="3" applyFont="1" applyBorder="1" applyAlignment="1"/>
    <xf numFmtId="0" fontId="23" fillId="0" borderId="76" xfId="0" applyFont="1" applyBorder="1" applyAlignment="1">
      <alignment vertical="center"/>
    </xf>
    <xf numFmtId="0" fontId="23" fillId="0" borderId="77" xfId="0" applyFont="1" applyBorder="1" applyAlignment="1">
      <alignment vertical="center"/>
    </xf>
    <xf numFmtId="0" fontId="26" fillId="0" borderId="0" xfId="2" applyFont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5"/>
  <sheetViews>
    <sheetView tabSelected="1" view="pageBreakPreview" zoomScale="80" zoomScaleNormal="80" zoomScaleSheetLayoutView="80" workbookViewId="0">
      <selection activeCell="Q24" sqref="Q24:R25"/>
    </sheetView>
  </sheetViews>
  <sheetFormatPr defaultRowHeight="13.2" x14ac:dyDescent="0.2"/>
  <cols>
    <col min="1" max="1" width="2.77734375" customWidth="1"/>
    <col min="2" max="2" width="5.6640625" customWidth="1"/>
    <col min="4" max="4" width="32.44140625" customWidth="1"/>
    <col min="5" max="5" width="15.6640625" style="37" customWidth="1"/>
    <col min="6" max="6" width="5.6640625" style="74" customWidth="1"/>
    <col min="8" max="8" width="13.77734375" customWidth="1"/>
    <col min="9" max="9" width="10.6640625" customWidth="1"/>
    <col min="10" max="10" width="7.6640625" customWidth="1"/>
    <col min="11" max="11" width="10.6640625" style="37" customWidth="1"/>
    <col min="12" max="12" width="10.6640625" customWidth="1"/>
    <col min="13" max="13" width="4.21875" customWidth="1"/>
    <col min="14" max="14" width="16" customWidth="1"/>
    <col min="15" max="15" width="10.6640625" customWidth="1"/>
    <col min="16" max="16" width="5.6640625" customWidth="1"/>
    <col min="17" max="18" width="10.6640625" customWidth="1"/>
    <col min="19" max="19" width="5.6640625" customWidth="1"/>
    <col min="20" max="21" width="10.6640625" customWidth="1"/>
  </cols>
  <sheetData>
    <row r="1" spans="1:17" ht="18" customHeight="1" x14ac:dyDescent="0.2">
      <c r="A1" s="300" t="s">
        <v>110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7" ht="29.25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7" ht="18" customHeight="1" thickBot="1" x14ac:dyDescent="0.25">
      <c r="B3" s="307" t="s">
        <v>108</v>
      </c>
      <c r="C3" s="307"/>
      <c r="D3" s="307"/>
      <c r="E3" s="307"/>
    </row>
    <row r="4" spans="1:17" ht="18" customHeight="1" thickBot="1" x14ac:dyDescent="0.25">
      <c r="B4" s="308" t="s">
        <v>0</v>
      </c>
      <c r="C4" s="309"/>
      <c r="D4" s="309"/>
      <c r="E4" s="1" t="s">
        <v>89</v>
      </c>
      <c r="H4" s="294" t="s">
        <v>103</v>
      </c>
      <c r="I4" s="295"/>
      <c r="J4" s="2"/>
      <c r="P4" s="294" t="s">
        <v>91</v>
      </c>
      <c r="Q4" s="295"/>
    </row>
    <row r="5" spans="1:17" ht="18" customHeight="1" thickBot="1" x14ac:dyDescent="0.25">
      <c r="B5" s="310" t="s">
        <v>1</v>
      </c>
      <c r="C5" s="313" t="s">
        <v>2</v>
      </c>
      <c r="D5" s="3" t="s">
        <v>3</v>
      </c>
      <c r="E5" s="4"/>
      <c r="H5" s="296"/>
      <c r="I5" s="297"/>
      <c r="P5" s="296"/>
      <c r="Q5" s="297"/>
    </row>
    <row r="6" spans="1:17" ht="18" customHeight="1" thickBot="1" x14ac:dyDescent="0.25">
      <c r="B6" s="311"/>
      <c r="C6" s="314"/>
      <c r="D6" s="98"/>
      <c r="E6" s="5">
        <v>0</v>
      </c>
      <c r="H6" s="298"/>
      <c r="I6" s="299"/>
      <c r="K6" s="317" t="s">
        <v>114</v>
      </c>
      <c r="L6" s="318"/>
      <c r="M6" s="319" t="e">
        <f>I13/I10/I11</f>
        <v>#DIV/0!</v>
      </c>
      <c r="N6" s="320"/>
      <c r="P6" s="298"/>
      <c r="Q6" s="299"/>
    </row>
    <row r="7" spans="1:17" ht="18" customHeight="1" x14ac:dyDescent="0.2">
      <c r="B7" s="311"/>
      <c r="C7" s="314"/>
      <c r="D7" s="99"/>
      <c r="E7" s="5">
        <v>0</v>
      </c>
      <c r="H7" s="81" t="s">
        <v>96</v>
      </c>
      <c r="I7" s="82"/>
      <c r="J7" s="9" t="s">
        <v>4</v>
      </c>
      <c r="P7" s="81" t="s">
        <v>5</v>
      </c>
      <c r="Q7" s="82"/>
    </row>
    <row r="8" spans="1:17" ht="18" customHeight="1" x14ac:dyDescent="0.2">
      <c r="B8" s="311"/>
      <c r="C8" s="314"/>
      <c r="D8" s="99"/>
      <c r="E8" s="5"/>
      <c r="H8" s="81" t="s">
        <v>94</v>
      </c>
      <c r="I8" s="195"/>
      <c r="J8" s="9" t="s">
        <v>95</v>
      </c>
      <c r="K8" s="74"/>
      <c r="M8" s="9"/>
      <c r="P8" s="81" t="s">
        <v>6</v>
      </c>
      <c r="Q8" s="147">
        <v>22</v>
      </c>
    </row>
    <row r="9" spans="1:17" ht="18" customHeight="1" x14ac:dyDescent="0.2">
      <c r="B9" s="311"/>
      <c r="C9" s="314"/>
      <c r="D9" s="99"/>
      <c r="E9" s="5"/>
      <c r="H9" s="81" t="s">
        <v>6</v>
      </c>
      <c r="I9" s="147">
        <v>22</v>
      </c>
      <c r="J9" s="9" t="s">
        <v>7</v>
      </c>
      <c r="K9" s="109"/>
      <c r="M9" s="9"/>
      <c r="P9" s="81" t="s">
        <v>8</v>
      </c>
      <c r="Q9" s="148">
        <v>12</v>
      </c>
    </row>
    <row r="10" spans="1:17" ht="18" customHeight="1" thickBot="1" x14ac:dyDescent="0.25">
      <c r="B10" s="311"/>
      <c r="C10" s="314"/>
      <c r="D10" s="99"/>
      <c r="E10" s="5"/>
      <c r="H10" s="81" t="s">
        <v>8</v>
      </c>
      <c r="I10" s="148">
        <v>12</v>
      </c>
      <c r="J10" s="9" t="s">
        <v>9</v>
      </c>
      <c r="M10" s="9"/>
      <c r="P10" s="95" t="s">
        <v>62</v>
      </c>
      <c r="Q10" s="143" t="e">
        <f>#REF!</f>
        <v>#REF!</v>
      </c>
    </row>
    <row r="11" spans="1:17" ht="18" customHeight="1" thickTop="1" thickBot="1" x14ac:dyDescent="0.25">
      <c r="B11" s="311"/>
      <c r="C11" s="314"/>
      <c r="D11" s="11"/>
      <c r="E11" s="5"/>
      <c r="H11" s="95" t="s">
        <v>62</v>
      </c>
      <c r="I11" s="143"/>
      <c r="J11" s="9" t="s">
        <v>10</v>
      </c>
      <c r="K11" s="74" t="s">
        <v>107</v>
      </c>
      <c r="M11" s="9"/>
      <c r="P11" s="106" t="s">
        <v>73</v>
      </c>
      <c r="Q11" s="110"/>
    </row>
    <row r="12" spans="1:17" ht="18" customHeight="1" thickTop="1" thickBot="1" x14ac:dyDescent="0.25">
      <c r="B12" s="311"/>
      <c r="C12" s="315"/>
      <c r="D12" s="18" t="s">
        <v>11</v>
      </c>
      <c r="E12" s="19">
        <f>SUM(E6:E11)</f>
        <v>0</v>
      </c>
      <c r="H12" s="106" t="s">
        <v>73</v>
      </c>
      <c r="I12" s="110"/>
      <c r="J12" s="17" t="s">
        <v>4</v>
      </c>
      <c r="K12" s="74" t="s">
        <v>74</v>
      </c>
      <c r="M12" s="17"/>
      <c r="P12" s="107" t="s">
        <v>12</v>
      </c>
      <c r="Q12" s="108" t="e">
        <f>Q7*Q8*Q9*Q10+Q11</f>
        <v>#REF!</v>
      </c>
    </row>
    <row r="13" spans="1:17" ht="18" customHeight="1" thickTop="1" thickBot="1" x14ac:dyDescent="0.25">
      <c r="B13" s="311"/>
      <c r="C13" s="301" t="s">
        <v>13</v>
      </c>
      <c r="D13" s="3" t="s">
        <v>14</v>
      </c>
      <c r="E13" s="20"/>
      <c r="H13" s="107" t="s">
        <v>12</v>
      </c>
      <c r="I13" s="108">
        <f>I7*I8*I9*I10*I11+I12</f>
        <v>0</v>
      </c>
      <c r="J13" s="17" t="s">
        <v>4</v>
      </c>
      <c r="K13" s="115"/>
      <c r="L13" s="116"/>
      <c r="M13" s="116"/>
      <c r="N13" s="116"/>
    </row>
    <row r="14" spans="1:17" ht="18" customHeight="1" thickBot="1" x14ac:dyDescent="0.25">
      <c r="B14" s="311"/>
      <c r="C14" s="301"/>
      <c r="D14" s="101"/>
      <c r="E14" s="5"/>
      <c r="K14" s="115"/>
      <c r="L14" s="116"/>
      <c r="M14" s="116"/>
      <c r="N14" s="116"/>
    </row>
    <row r="15" spans="1:17" ht="18" customHeight="1" thickBot="1" x14ac:dyDescent="0.25">
      <c r="B15" s="311"/>
      <c r="C15" s="301"/>
      <c r="D15" s="98" t="s">
        <v>15</v>
      </c>
      <c r="E15" s="22">
        <f>I13</f>
        <v>0</v>
      </c>
      <c r="H15" s="294" t="s">
        <v>92</v>
      </c>
      <c r="I15" s="304"/>
      <c r="J15" s="9"/>
      <c r="K15" s="321"/>
      <c r="L15" s="321"/>
      <c r="M15" s="124"/>
    </row>
    <row r="16" spans="1:17" ht="18" customHeight="1" thickTop="1" thickBot="1" x14ac:dyDescent="0.25">
      <c r="B16" s="311"/>
      <c r="C16" s="302"/>
      <c r="D16" s="121" t="s">
        <v>16</v>
      </c>
      <c r="E16" s="141">
        <f>I21</f>
        <v>0</v>
      </c>
      <c r="H16" s="305"/>
      <c r="I16" s="306"/>
      <c r="J16" s="9"/>
      <c r="K16" s="321"/>
      <c r="L16" s="321"/>
      <c r="M16" s="124"/>
    </row>
    <row r="17" spans="2:22" ht="18" customHeight="1" thickTop="1" x14ac:dyDescent="0.2">
      <c r="B17" s="311"/>
      <c r="C17" s="302"/>
      <c r="D17" s="122" t="s">
        <v>17</v>
      </c>
      <c r="E17" s="172">
        <f>E16*0.16</f>
        <v>0</v>
      </c>
      <c r="H17" s="84" t="s">
        <v>38</v>
      </c>
      <c r="I17" s="132"/>
      <c r="K17" s="156"/>
      <c r="L17" s="125"/>
      <c r="M17" s="124"/>
    </row>
    <row r="18" spans="2:22" ht="18" customHeight="1" thickBot="1" x14ac:dyDescent="0.25">
      <c r="B18" s="311"/>
      <c r="C18" s="302"/>
      <c r="D18" s="122" t="s">
        <v>20</v>
      </c>
      <c r="E18" s="120"/>
      <c r="H18" s="87"/>
      <c r="I18" s="133"/>
      <c r="J18" s="134" t="s">
        <v>83</v>
      </c>
      <c r="K18" s="159"/>
      <c r="L18" s="126"/>
      <c r="M18" s="124"/>
    </row>
    <row r="19" spans="2:22" ht="18" customHeight="1" thickTop="1" thickBot="1" x14ac:dyDescent="0.25">
      <c r="B19" s="311"/>
      <c r="C19" s="302"/>
      <c r="D19" s="123" t="s">
        <v>22</v>
      </c>
      <c r="E19" s="172">
        <f>E16*0.003</f>
        <v>0</v>
      </c>
      <c r="H19" s="88" t="s">
        <v>69</v>
      </c>
      <c r="I19" s="173">
        <f>(I17*K17)+(I18*K18)</f>
        <v>0</v>
      </c>
      <c r="J19" s="134"/>
      <c r="K19" s="160"/>
      <c r="L19" s="127"/>
      <c r="M19" s="124"/>
    </row>
    <row r="20" spans="2:22" ht="18" customHeight="1" thickTop="1" thickBot="1" x14ac:dyDescent="0.25">
      <c r="B20" s="311"/>
      <c r="C20" s="301"/>
      <c r="D20" s="101"/>
      <c r="E20" s="7"/>
      <c r="H20" s="150" t="s">
        <v>73</v>
      </c>
      <c r="I20" s="151"/>
      <c r="J20" s="134"/>
      <c r="K20" s="161"/>
      <c r="L20" s="126"/>
      <c r="M20" s="124"/>
    </row>
    <row r="21" spans="2:22" ht="18" customHeight="1" thickTop="1" thickBot="1" x14ac:dyDescent="0.25">
      <c r="B21" s="311"/>
      <c r="C21" s="301"/>
      <c r="D21" s="100"/>
      <c r="E21" s="7"/>
      <c r="F21" s="111"/>
      <c r="H21" s="97" t="s">
        <v>70</v>
      </c>
      <c r="I21" s="158">
        <f>(I19*12)+I20</f>
        <v>0</v>
      </c>
      <c r="J21" s="134"/>
      <c r="K21" s="161"/>
      <c r="L21" s="126"/>
      <c r="M21" s="124"/>
    </row>
    <row r="22" spans="2:22" ht="18" customHeight="1" x14ac:dyDescent="0.2">
      <c r="B22" s="311"/>
      <c r="C22" s="301"/>
      <c r="D22" s="100"/>
      <c r="E22" s="7"/>
      <c r="F22" s="111"/>
      <c r="H22" s="162"/>
      <c r="I22" s="174"/>
      <c r="J22" s="134"/>
      <c r="K22" s="128"/>
      <c r="L22" s="124"/>
      <c r="M22" s="124"/>
    </row>
    <row r="23" spans="2:22" ht="18" customHeight="1" x14ac:dyDescent="0.2">
      <c r="B23" s="311"/>
      <c r="C23" s="301"/>
      <c r="D23" s="100"/>
      <c r="E23" s="7"/>
      <c r="F23" s="111"/>
      <c r="H23" s="163"/>
      <c r="I23" s="164"/>
      <c r="J23" s="164"/>
      <c r="K23" s="129"/>
      <c r="L23" s="126"/>
      <c r="M23" s="124"/>
      <c r="S23" s="9"/>
    </row>
    <row r="24" spans="2:22" ht="18" customHeight="1" x14ac:dyDescent="0.2">
      <c r="B24" s="311"/>
      <c r="C24" s="301"/>
      <c r="D24" s="100"/>
      <c r="E24" s="7"/>
      <c r="F24" s="111"/>
      <c r="H24" s="163"/>
      <c r="I24" s="164"/>
      <c r="J24" s="140"/>
      <c r="K24" s="130"/>
      <c r="L24" s="131"/>
      <c r="M24" s="124"/>
      <c r="N24" s="45"/>
      <c r="O24" s="46"/>
      <c r="P24" s="42"/>
      <c r="Q24" s="326"/>
      <c r="R24" s="327"/>
      <c r="S24" s="42"/>
      <c r="T24" s="326"/>
      <c r="U24" s="327"/>
      <c r="V24" s="42"/>
    </row>
    <row r="25" spans="2:22" ht="18" customHeight="1" x14ac:dyDescent="0.2">
      <c r="B25" s="311"/>
      <c r="C25" s="301"/>
      <c r="D25" s="100"/>
      <c r="E25" s="7"/>
      <c r="F25" s="111"/>
      <c r="H25" s="163"/>
      <c r="I25" s="164"/>
      <c r="J25" s="165"/>
      <c r="K25" s="46"/>
      <c r="L25" s="46"/>
      <c r="M25" s="42"/>
      <c r="N25" s="46"/>
      <c r="O25" s="46"/>
      <c r="P25" s="42"/>
      <c r="Q25" s="327"/>
      <c r="R25" s="327"/>
      <c r="S25" s="42"/>
      <c r="T25" s="327"/>
      <c r="U25" s="327"/>
      <c r="V25" s="42"/>
    </row>
    <row r="26" spans="2:22" ht="18" customHeight="1" x14ac:dyDescent="0.2">
      <c r="B26" s="311"/>
      <c r="C26" s="301"/>
      <c r="D26" s="100"/>
      <c r="E26" s="7"/>
      <c r="H26" s="163"/>
      <c r="I26" s="164"/>
      <c r="J26" s="165"/>
      <c r="K26" s="64"/>
      <c r="L26" s="40"/>
      <c r="M26" s="42"/>
      <c r="N26" s="38"/>
      <c r="O26" s="40"/>
      <c r="P26" s="42"/>
      <c r="Q26" s="38"/>
      <c r="R26" s="40"/>
      <c r="S26" s="42"/>
      <c r="T26" s="38"/>
      <c r="U26" s="40"/>
      <c r="V26" s="42"/>
    </row>
    <row r="27" spans="2:22" ht="18" customHeight="1" x14ac:dyDescent="0.2">
      <c r="B27" s="311"/>
      <c r="C27" s="301"/>
      <c r="D27" s="99"/>
      <c r="E27" s="7"/>
      <c r="H27" s="166"/>
      <c r="I27" s="166"/>
      <c r="J27" s="165"/>
      <c r="K27" s="64"/>
      <c r="L27" s="40"/>
      <c r="M27" s="42"/>
      <c r="N27" s="38"/>
      <c r="O27" s="40"/>
      <c r="P27" s="42"/>
      <c r="Q27" s="38"/>
      <c r="R27" s="40"/>
      <c r="S27" s="42"/>
      <c r="T27" s="38"/>
      <c r="U27" s="40"/>
      <c r="V27" s="42"/>
    </row>
    <row r="28" spans="2:22" ht="18" customHeight="1" thickBot="1" x14ac:dyDescent="0.25">
      <c r="B28" s="311"/>
      <c r="C28" s="301"/>
      <c r="D28" s="99"/>
      <c r="E28" s="7"/>
      <c r="H28" s="153"/>
      <c r="I28" s="152"/>
      <c r="J28" s="13"/>
      <c r="K28" s="64"/>
      <c r="L28" s="40"/>
      <c r="M28" s="42"/>
      <c r="N28" s="38"/>
      <c r="O28" s="40"/>
      <c r="P28" s="42"/>
      <c r="Q28" s="38"/>
      <c r="R28" s="40"/>
      <c r="S28" s="42"/>
      <c r="T28" s="38"/>
      <c r="U28" s="40"/>
      <c r="V28" s="42"/>
    </row>
    <row r="29" spans="2:22" ht="18" customHeight="1" x14ac:dyDescent="0.2">
      <c r="B29" s="311"/>
      <c r="C29" s="301"/>
      <c r="D29" s="6"/>
      <c r="E29" s="7"/>
      <c r="H29" s="322" t="s">
        <v>93</v>
      </c>
      <c r="I29" s="323"/>
      <c r="J29" s="13"/>
      <c r="K29" s="65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</row>
    <row r="30" spans="2:22" ht="18" customHeight="1" x14ac:dyDescent="0.2">
      <c r="B30" s="311"/>
      <c r="C30" s="301"/>
      <c r="D30" s="6"/>
      <c r="E30" s="7"/>
      <c r="H30" s="324"/>
      <c r="I30" s="325"/>
      <c r="J30" s="9"/>
      <c r="K30" s="66"/>
      <c r="L30" s="50"/>
      <c r="M30" s="49"/>
      <c r="N30" s="39"/>
      <c r="O30" s="50"/>
      <c r="P30" s="48"/>
      <c r="Q30" s="39"/>
      <c r="R30" s="50"/>
      <c r="S30" s="49"/>
      <c r="T30" s="39"/>
      <c r="U30" s="50"/>
      <c r="V30" s="49"/>
    </row>
    <row r="31" spans="2:22" ht="18" customHeight="1" x14ac:dyDescent="0.2">
      <c r="B31" s="311"/>
      <c r="C31" s="301"/>
      <c r="D31" s="6"/>
      <c r="E31" s="15"/>
      <c r="H31" s="81" t="s">
        <v>18</v>
      </c>
      <c r="I31" s="83"/>
      <c r="J31" s="13" t="s">
        <v>19</v>
      </c>
      <c r="K31" s="66"/>
      <c r="L31" s="50"/>
      <c r="M31" s="49"/>
      <c r="N31" s="39"/>
      <c r="O31" s="41"/>
      <c r="P31" s="48"/>
      <c r="Q31" s="39"/>
      <c r="R31" s="41"/>
      <c r="S31" s="49"/>
      <c r="T31" s="39"/>
      <c r="U31" s="41"/>
      <c r="V31" s="49"/>
    </row>
    <row r="32" spans="2:22" ht="18" customHeight="1" x14ac:dyDescent="0.2">
      <c r="B32" s="311"/>
      <c r="C32" s="301"/>
      <c r="D32" s="28"/>
      <c r="E32" s="15"/>
      <c r="H32" s="81" t="s">
        <v>21</v>
      </c>
      <c r="I32" s="112"/>
      <c r="J32" s="13" t="s">
        <v>4</v>
      </c>
      <c r="K32" s="66"/>
      <c r="L32" s="50"/>
      <c r="M32" s="49"/>
      <c r="N32" s="43"/>
      <c r="O32" s="50"/>
      <c r="P32" s="48"/>
      <c r="Q32" s="43"/>
      <c r="R32" s="50"/>
      <c r="S32" s="49"/>
      <c r="T32" s="43"/>
      <c r="U32" s="50"/>
      <c r="V32" s="49"/>
    </row>
    <row r="33" spans="2:22" ht="18" customHeight="1" thickBot="1" x14ac:dyDescent="0.25">
      <c r="B33" s="311"/>
      <c r="C33" s="303"/>
      <c r="D33" s="29" t="s">
        <v>25</v>
      </c>
      <c r="E33" s="30">
        <f>SUM(E14:E32)</f>
        <v>0</v>
      </c>
      <c r="H33" s="84" t="s">
        <v>6</v>
      </c>
      <c r="I33" s="147">
        <v>22</v>
      </c>
      <c r="J33" s="9" t="s">
        <v>7</v>
      </c>
      <c r="K33" s="66"/>
      <c r="L33" s="50"/>
      <c r="M33" s="53"/>
      <c r="N33" s="44"/>
      <c r="O33" s="51"/>
      <c r="P33" s="52"/>
      <c r="Q33" s="44"/>
      <c r="R33" s="51"/>
      <c r="S33" s="48"/>
      <c r="T33" s="44"/>
      <c r="U33" s="51"/>
      <c r="V33" s="49"/>
    </row>
    <row r="34" spans="2:22" ht="18" customHeight="1" thickTop="1" thickBot="1" x14ac:dyDescent="0.25">
      <c r="B34" s="312"/>
      <c r="C34" s="316" t="s">
        <v>26</v>
      </c>
      <c r="D34" s="316"/>
      <c r="E34" s="31">
        <f>E12-E33</f>
        <v>0</v>
      </c>
      <c r="H34" s="84" t="s">
        <v>8</v>
      </c>
      <c r="I34" s="148">
        <v>12</v>
      </c>
      <c r="J34" s="9" t="s">
        <v>9</v>
      </c>
      <c r="K34" s="66"/>
      <c r="L34" s="41"/>
      <c r="V34" s="9"/>
    </row>
    <row r="35" spans="2:22" ht="18" customHeight="1" thickBot="1" x14ac:dyDescent="0.25">
      <c r="B35" s="328" t="s">
        <v>27</v>
      </c>
      <c r="C35" s="313" t="s">
        <v>2</v>
      </c>
      <c r="D35" s="3" t="s">
        <v>28</v>
      </c>
      <c r="E35" s="4"/>
      <c r="H35" s="95" t="s">
        <v>62</v>
      </c>
      <c r="I35" s="143">
        <f>I11</f>
        <v>0</v>
      </c>
      <c r="J35" s="9" t="s">
        <v>10</v>
      </c>
      <c r="K35" s="67"/>
      <c r="L35" s="50"/>
      <c r="M35" s="13"/>
      <c r="Q35" s="331" t="s">
        <v>101</v>
      </c>
      <c r="R35" s="332"/>
      <c r="S35" s="13"/>
      <c r="T35" s="331" t="s">
        <v>102</v>
      </c>
      <c r="U35" s="332"/>
    </row>
    <row r="36" spans="2:22" ht="18" customHeight="1" thickTop="1" thickBot="1" x14ac:dyDescent="0.25">
      <c r="B36" s="328"/>
      <c r="C36" s="314"/>
      <c r="D36" s="101" t="s">
        <v>29</v>
      </c>
      <c r="E36" s="32">
        <f>I36</f>
        <v>0</v>
      </c>
      <c r="H36" s="90" t="s">
        <v>12</v>
      </c>
      <c r="I36" s="96">
        <f>I31*I32*I33*I34*I35</f>
        <v>0</v>
      </c>
      <c r="J36" s="9" t="s">
        <v>71</v>
      </c>
      <c r="K36" s="68"/>
      <c r="L36" s="51"/>
      <c r="M36" s="13"/>
      <c r="Q36" s="332"/>
      <c r="R36" s="332"/>
      <c r="S36" s="13"/>
      <c r="T36" s="332"/>
      <c r="U36" s="332"/>
      <c r="V36" s="13"/>
    </row>
    <row r="37" spans="2:22" ht="18" customHeight="1" thickBot="1" x14ac:dyDescent="0.25">
      <c r="B37" s="328"/>
      <c r="C37" s="314"/>
      <c r="D37" s="100" t="s">
        <v>30</v>
      </c>
      <c r="E37" s="168">
        <f>I45</f>
        <v>0</v>
      </c>
      <c r="J37" s="13"/>
      <c r="M37" s="13"/>
      <c r="Q37" s="8" t="s">
        <v>18</v>
      </c>
      <c r="R37" s="14"/>
      <c r="S37" s="13" t="s">
        <v>19</v>
      </c>
      <c r="T37" s="8" t="s">
        <v>18</v>
      </c>
      <c r="U37" s="14"/>
      <c r="V37" s="13" t="s">
        <v>19</v>
      </c>
    </row>
    <row r="38" spans="2:22" ht="18" customHeight="1" x14ac:dyDescent="0.2">
      <c r="B38" s="328"/>
      <c r="C38" s="314"/>
      <c r="D38" s="100" t="s">
        <v>31</v>
      </c>
      <c r="E38" s="169">
        <f>L45</f>
        <v>0</v>
      </c>
      <c r="H38" s="322" t="s">
        <v>97</v>
      </c>
      <c r="I38" s="323"/>
      <c r="J38" s="13"/>
      <c r="K38" s="322" t="s">
        <v>99</v>
      </c>
      <c r="L38" s="323"/>
      <c r="M38" s="13"/>
      <c r="Q38" s="8" t="s">
        <v>21</v>
      </c>
      <c r="R38" s="14">
        <v>10</v>
      </c>
      <c r="S38" s="13" t="s">
        <v>4</v>
      </c>
      <c r="T38" s="8" t="s">
        <v>21</v>
      </c>
      <c r="U38" s="14">
        <v>10</v>
      </c>
      <c r="V38" s="13" t="s">
        <v>4</v>
      </c>
    </row>
    <row r="39" spans="2:22" ht="18" customHeight="1" x14ac:dyDescent="0.2">
      <c r="B39" s="328"/>
      <c r="C39" s="314"/>
      <c r="D39" s="100" t="s">
        <v>32</v>
      </c>
      <c r="E39" s="170">
        <f>I54</f>
        <v>0</v>
      </c>
      <c r="H39" s="324"/>
      <c r="I39" s="325"/>
      <c r="J39" s="9"/>
      <c r="K39" s="324"/>
      <c r="L39" s="325"/>
      <c r="M39" s="13"/>
      <c r="Q39" s="16" t="s">
        <v>23</v>
      </c>
      <c r="R39" s="10"/>
      <c r="S39" s="13" t="s">
        <v>7</v>
      </c>
      <c r="T39" s="16" t="s">
        <v>23</v>
      </c>
      <c r="U39" s="10"/>
      <c r="V39" s="13" t="s">
        <v>7</v>
      </c>
    </row>
    <row r="40" spans="2:22" ht="18" customHeight="1" x14ac:dyDescent="0.2">
      <c r="B40" s="328"/>
      <c r="C40" s="314"/>
      <c r="D40" s="100" t="s">
        <v>33</v>
      </c>
      <c r="E40" s="170">
        <f>R42</f>
        <v>0</v>
      </c>
      <c r="H40" s="81" t="s">
        <v>18</v>
      </c>
      <c r="I40" s="83"/>
      <c r="J40" s="13" t="s">
        <v>19</v>
      </c>
      <c r="K40" s="85" t="s">
        <v>18</v>
      </c>
      <c r="L40" s="83"/>
      <c r="M40" s="13" t="s">
        <v>19</v>
      </c>
      <c r="Q40" s="16" t="s">
        <v>8</v>
      </c>
      <c r="R40" s="23">
        <v>12</v>
      </c>
      <c r="S40" s="13" t="s">
        <v>9</v>
      </c>
      <c r="T40" s="16" t="s">
        <v>8</v>
      </c>
      <c r="U40" s="23">
        <v>12</v>
      </c>
      <c r="V40" s="13" t="s">
        <v>9</v>
      </c>
    </row>
    <row r="41" spans="2:22" ht="18" customHeight="1" x14ac:dyDescent="0.2">
      <c r="B41" s="328"/>
      <c r="C41" s="314"/>
      <c r="D41" s="99" t="s">
        <v>34</v>
      </c>
      <c r="E41" s="170">
        <f>U42</f>
        <v>0</v>
      </c>
      <c r="H41" s="81" t="s">
        <v>21</v>
      </c>
      <c r="I41" s="112"/>
      <c r="J41" s="13" t="s">
        <v>4</v>
      </c>
      <c r="K41" s="85" t="s">
        <v>21</v>
      </c>
      <c r="L41" s="112">
        <f>I32</f>
        <v>0</v>
      </c>
      <c r="M41" s="13" t="s">
        <v>4</v>
      </c>
      <c r="Q41" s="24" t="s">
        <v>24</v>
      </c>
      <c r="R41" s="10"/>
      <c r="S41" s="13" t="s">
        <v>10</v>
      </c>
      <c r="T41" s="24" t="s">
        <v>24</v>
      </c>
      <c r="U41" s="10"/>
      <c r="V41" s="13" t="s">
        <v>10</v>
      </c>
    </row>
    <row r="42" spans="2:22" ht="18" customHeight="1" x14ac:dyDescent="0.2">
      <c r="B42" s="328"/>
      <c r="C42" s="314"/>
      <c r="D42" s="102"/>
      <c r="E42" s="12"/>
      <c r="H42" s="84" t="s">
        <v>23</v>
      </c>
      <c r="I42" s="82">
        <v>22</v>
      </c>
      <c r="J42" s="9" t="s">
        <v>7</v>
      </c>
      <c r="K42" s="86" t="s">
        <v>23</v>
      </c>
      <c r="L42" s="147">
        <v>22</v>
      </c>
      <c r="M42" s="13" t="s">
        <v>7</v>
      </c>
      <c r="Q42" s="26" t="s">
        <v>12</v>
      </c>
      <c r="R42" s="25">
        <f>R37*R38*R39*R40*R41</f>
        <v>0</v>
      </c>
      <c r="S42" s="9"/>
      <c r="T42" s="26" t="s">
        <v>12</v>
      </c>
      <c r="U42" s="25">
        <f>U37*U38*U39*U40*U41</f>
        <v>0</v>
      </c>
      <c r="V42" s="13"/>
    </row>
    <row r="43" spans="2:22" ht="18" customHeight="1" x14ac:dyDescent="0.2">
      <c r="B43" s="328"/>
      <c r="C43" s="314"/>
      <c r="D43" s="102"/>
      <c r="E43" s="7"/>
      <c r="H43" s="84" t="s">
        <v>8</v>
      </c>
      <c r="I43" s="149">
        <v>12</v>
      </c>
      <c r="J43" s="9" t="s">
        <v>9</v>
      </c>
      <c r="K43" s="86" t="s">
        <v>8</v>
      </c>
      <c r="L43" s="149">
        <v>12</v>
      </c>
      <c r="M43" s="13" t="s">
        <v>9</v>
      </c>
      <c r="V43" s="9"/>
    </row>
    <row r="44" spans="2:22" ht="17.25" customHeight="1" thickBot="1" x14ac:dyDescent="0.25">
      <c r="B44" s="328"/>
      <c r="C44" s="314"/>
      <c r="D44" s="99"/>
      <c r="E44" s="7"/>
      <c r="H44" s="89" t="s">
        <v>24</v>
      </c>
      <c r="I44" s="142"/>
      <c r="J44" s="9" t="s">
        <v>10</v>
      </c>
      <c r="K44" s="91" t="s">
        <v>24</v>
      </c>
      <c r="L44" s="143">
        <f>I11</f>
        <v>0</v>
      </c>
      <c r="M44" s="13" t="s">
        <v>10</v>
      </c>
      <c r="N44" s="21"/>
      <c r="Q44" s="70" t="s">
        <v>64</v>
      </c>
      <c r="R44" s="63" t="s">
        <v>65</v>
      </c>
    </row>
    <row r="45" spans="2:22" ht="17.25" customHeight="1" thickTop="1" thickBot="1" x14ac:dyDescent="0.25">
      <c r="B45" s="328"/>
      <c r="C45" s="330"/>
      <c r="D45" s="6"/>
      <c r="E45" s="15"/>
      <c r="H45" s="90" t="s">
        <v>12</v>
      </c>
      <c r="I45" s="167">
        <f>I40*I41*I42*I43*I44</f>
        <v>0</v>
      </c>
      <c r="J45" s="27" t="s">
        <v>71</v>
      </c>
      <c r="K45" s="93" t="s">
        <v>12</v>
      </c>
      <c r="L45" s="167">
        <f>L40*L41*L42*L43*L44</f>
        <v>0</v>
      </c>
      <c r="M45" s="27" t="s">
        <v>71</v>
      </c>
      <c r="N45" s="21"/>
      <c r="Q45" s="71" t="s">
        <v>63</v>
      </c>
      <c r="R45" s="72">
        <v>3.0000000000000001E-3</v>
      </c>
    </row>
    <row r="46" spans="2:22" ht="17.25" customHeight="1" thickBot="1" x14ac:dyDescent="0.25">
      <c r="B46" s="328"/>
      <c r="C46" s="330"/>
      <c r="D46" s="28"/>
      <c r="E46" s="33"/>
      <c r="J46" s="13"/>
      <c r="M46" s="42"/>
      <c r="N46" s="21"/>
      <c r="Q46" s="73">
        <f>+I49*0.16</f>
        <v>0</v>
      </c>
      <c r="R46" s="72">
        <f>+I49*0.003</f>
        <v>0</v>
      </c>
    </row>
    <row r="47" spans="2:22" ht="18" customHeight="1" thickBot="1" x14ac:dyDescent="0.25">
      <c r="B47" s="328"/>
      <c r="C47" s="315"/>
      <c r="D47" s="18" t="s">
        <v>36</v>
      </c>
      <c r="E47" s="34">
        <f>SUM(E36:E44)</f>
        <v>0</v>
      </c>
      <c r="H47" s="322" t="s">
        <v>98</v>
      </c>
      <c r="I47" s="323"/>
      <c r="J47" s="13"/>
      <c r="K47" s="113"/>
      <c r="L47" s="114"/>
      <c r="M47" s="42"/>
      <c r="N47" s="21"/>
      <c r="Q47" s="73">
        <f>+I50*0.16</f>
        <v>0</v>
      </c>
      <c r="R47" s="72">
        <f>+I50*0.003</f>
        <v>0</v>
      </c>
    </row>
    <row r="48" spans="2:22" ht="18" customHeight="1" thickTop="1" x14ac:dyDescent="0.2">
      <c r="B48" s="328"/>
      <c r="C48" s="333" t="s">
        <v>13</v>
      </c>
      <c r="D48" s="3" t="s">
        <v>37</v>
      </c>
      <c r="E48" s="35"/>
      <c r="H48" s="324"/>
      <c r="I48" s="325"/>
      <c r="J48" s="9"/>
      <c r="K48" s="114"/>
      <c r="L48" s="114"/>
      <c r="M48" s="17"/>
      <c r="N48" s="21"/>
      <c r="Q48" s="73">
        <f>+I51*0.16</f>
        <v>3.52</v>
      </c>
      <c r="R48" s="72">
        <f>+I51*0.003</f>
        <v>6.6000000000000003E-2</v>
      </c>
    </row>
    <row r="49" spans="2:18" ht="18" customHeight="1" x14ac:dyDescent="0.2">
      <c r="B49" s="328"/>
      <c r="C49" s="301"/>
      <c r="D49" s="101" t="s">
        <v>39</v>
      </c>
      <c r="E49" s="36">
        <f>I67</f>
        <v>0</v>
      </c>
      <c r="H49" s="81" t="s">
        <v>18</v>
      </c>
      <c r="I49" s="83"/>
      <c r="J49" s="13" t="s">
        <v>19</v>
      </c>
      <c r="K49" s="38"/>
      <c r="L49" s="40"/>
      <c r="M49" s="17"/>
      <c r="N49" s="21"/>
      <c r="Q49" s="73">
        <f>+I52*0.16</f>
        <v>1.92</v>
      </c>
      <c r="R49" s="72">
        <f>+I52*0.003</f>
        <v>3.6000000000000004E-2</v>
      </c>
    </row>
    <row r="50" spans="2:18" ht="18" customHeight="1" x14ac:dyDescent="0.2">
      <c r="B50" s="328"/>
      <c r="C50" s="301"/>
      <c r="D50" s="100" t="s">
        <v>41</v>
      </c>
      <c r="E50" s="175">
        <f>E49*0.16</f>
        <v>0</v>
      </c>
      <c r="H50" s="81" t="s">
        <v>21</v>
      </c>
      <c r="I50" s="112"/>
      <c r="J50" s="13" t="s">
        <v>4</v>
      </c>
      <c r="K50" s="38"/>
      <c r="L50" s="137"/>
      <c r="M50" s="17"/>
      <c r="N50" s="21"/>
      <c r="Q50" s="73">
        <f>+I53*0.16</f>
        <v>0</v>
      </c>
      <c r="R50" s="72">
        <f>+I53*0.003</f>
        <v>0</v>
      </c>
    </row>
    <row r="51" spans="2:18" ht="18" customHeight="1" x14ac:dyDescent="0.2">
      <c r="B51" s="328"/>
      <c r="C51" s="301"/>
      <c r="D51" s="100"/>
      <c r="E51" s="5">
        <v>0</v>
      </c>
      <c r="H51" s="84" t="s">
        <v>23</v>
      </c>
      <c r="I51" s="82">
        <v>22</v>
      </c>
      <c r="J51" s="9" t="s">
        <v>7</v>
      </c>
      <c r="K51" s="39"/>
      <c r="L51" s="138"/>
      <c r="M51" s="140"/>
      <c r="N51" s="21"/>
      <c r="Q51" s="73"/>
      <c r="R51" s="72"/>
    </row>
    <row r="52" spans="2:18" ht="18" customHeight="1" x14ac:dyDescent="0.2">
      <c r="B52" s="328"/>
      <c r="C52" s="301"/>
      <c r="D52" s="100" t="s">
        <v>42</v>
      </c>
      <c r="E52" s="175">
        <v>0</v>
      </c>
      <c r="H52" s="84" t="s">
        <v>8</v>
      </c>
      <c r="I52" s="149">
        <v>12</v>
      </c>
      <c r="J52" s="9" t="s">
        <v>9</v>
      </c>
      <c r="K52" s="39"/>
      <c r="L52" s="41"/>
      <c r="M52" s="17"/>
      <c r="N52" s="21"/>
    </row>
    <row r="53" spans="2:18" ht="18" customHeight="1" thickBot="1" x14ac:dyDescent="0.25">
      <c r="B53" s="328"/>
      <c r="C53" s="301"/>
      <c r="D53" s="100"/>
      <c r="E53" s="5"/>
      <c r="H53" s="89" t="s">
        <v>24</v>
      </c>
      <c r="I53" s="92"/>
      <c r="J53" s="9" t="s">
        <v>10</v>
      </c>
      <c r="K53" s="43"/>
      <c r="L53" s="138"/>
      <c r="M53" s="17"/>
      <c r="N53" s="21"/>
      <c r="Q53" s="73">
        <f>SUM(Q46:Q51)</f>
        <v>5.4399999999999995</v>
      </c>
      <c r="R53" s="73">
        <f>SUM(R46:R51)</f>
        <v>0.10200000000000001</v>
      </c>
    </row>
    <row r="54" spans="2:18" ht="18" customHeight="1" thickTop="1" thickBot="1" x14ac:dyDescent="0.25">
      <c r="B54" s="328"/>
      <c r="C54" s="301"/>
      <c r="D54" s="100"/>
      <c r="E54" s="5"/>
      <c r="H54" s="94" t="s">
        <v>12</v>
      </c>
      <c r="I54" s="167">
        <f>I49*I50*I51*I52*I53</f>
        <v>0</v>
      </c>
      <c r="J54" s="27" t="s">
        <v>71</v>
      </c>
      <c r="K54" s="44"/>
      <c r="L54" s="139"/>
      <c r="P54" s="9"/>
      <c r="Q54" s="69">
        <f>+Q53*12</f>
        <v>65.28</v>
      </c>
      <c r="R54" s="69">
        <f>+R53*12</f>
        <v>1.2240000000000002</v>
      </c>
    </row>
    <row r="55" spans="2:18" ht="18" customHeight="1" thickTop="1" thickBot="1" x14ac:dyDescent="0.25">
      <c r="B55" s="328"/>
      <c r="C55" s="301"/>
      <c r="D55" s="100"/>
      <c r="E55" s="5"/>
      <c r="H55" s="135"/>
      <c r="I55" s="136"/>
      <c r="P55" s="9"/>
    </row>
    <row r="56" spans="2:18" ht="18" customHeight="1" thickTop="1" x14ac:dyDescent="0.2">
      <c r="B56" s="328"/>
      <c r="C56" s="301"/>
      <c r="D56" s="100"/>
      <c r="E56" s="5"/>
      <c r="H56" s="294" t="s">
        <v>100</v>
      </c>
      <c r="I56" s="304"/>
    </row>
    <row r="57" spans="2:18" ht="18" customHeight="1" thickBot="1" x14ac:dyDescent="0.25">
      <c r="B57" s="328"/>
      <c r="C57" s="301"/>
      <c r="D57" s="100"/>
      <c r="E57" s="5"/>
      <c r="H57" s="305"/>
      <c r="I57" s="306"/>
    </row>
    <row r="58" spans="2:18" ht="18" customHeight="1" thickTop="1" x14ac:dyDescent="0.2">
      <c r="B58" s="328"/>
      <c r="C58" s="301"/>
      <c r="D58" s="100"/>
      <c r="E58" s="5"/>
      <c r="H58" s="81" t="s">
        <v>35</v>
      </c>
      <c r="I58" s="132">
        <v>0</v>
      </c>
      <c r="J58" s="134" t="s">
        <v>83</v>
      </c>
      <c r="K58" s="156">
        <v>1</v>
      </c>
    </row>
    <row r="59" spans="2:18" ht="18" customHeight="1" x14ac:dyDescent="0.2">
      <c r="B59" s="328"/>
      <c r="C59" s="301"/>
      <c r="D59" s="100"/>
      <c r="E59" s="5"/>
      <c r="H59" s="154" t="s">
        <v>90</v>
      </c>
      <c r="I59" s="132">
        <v>0</v>
      </c>
      <c r="J59" s="134" t="s">
        <v>83</v>
      </c>
      <c r="K59" s="145">
        <v>1</v>
      </c>
    </row>
    <row r="60" spans="2:18" ht="18" customHeight="1" x14ac:dyDescent="0.2">
      <c r="B60" s="328"/>
      <c r="C60" s="301"/>
      <c r="D60" s="100"/>
      <c r="E60" s="5"/>
      <c r="H60" s="154" t="s">
        <v>38</v>
      </c>
      <c r="I60" s="132">
        <v>0</v>
      </c>
      <c r="J60" s="134" t="s">
        <v>83</v>
      </c>
      <c r="K60" s="145">
        <v>1</v>
      </c>
    </row>
    <row r="61" spans="2:18" ht="18" customHeight="1" x14ac:dyDescent="0.2">
      <c r="B61" s="328"/>
      <c r="C61" s="301"/>
      <c r="D61" s="100"/>
      <c r="E61" s="5"/>
      <c r="H61" s="154" t="s">
        <v>40</v>
      </c>
      <c r="I61" s="132">
        <v>0</v>
      </c>
      <c r="J61" s="134" t="s">
        <v>83</v>
      </c>
      <c r="K61" s="145">
        <v>1</v>
      </c>
    </row>
    <row r="62" spans="2:18" ht="18" customHeight="1" x14ac:dyDescent="0.2">
      <c r="B62" s="328"/>
      <c r="C62" s="301"/>
      <c r="D62" s="100"/>
      <c r="E62" s="5"/>
      <c r="H62" s="154" t="s">
        <v>40</v>
      </c>
      <c r="I62" s="132">
        <v>0</v>
      </c>
      <c r="J62" s="134" t="s">
        <v>83</v>
      </c>
      <c r="K62" s="145">
        <v>1</v>
      </c>
    </row>
    <row r="63" spans="2:18" ht="18" customHeight="1" x14ac:dyDescent="0.2">
      <c r="B63" s="328"/>
      <c r="C63" s="301"/>
      <c r="D63" s="100"/>
      <c r="E63" s="5"/>
      <c r="H63" s="154"/>
      <c r="I63" s="132"/>
      <c r="J63" s="134" t="s">
        <v>83</v>
      </c>
      <c r="K63" s="145"/>
    </row>
    <row r="64" spans="2:18" ht="18" customHeight="1" thickBot="1" x14ac:dyDescent="0.25">
      <c r="B64" s="328"/>
      <c r="C64" s="301"/>
      <c r="D64" s="100"/>
      <c r="E64" s="5"/>
      <c r="H64" s="155"/>
      <c r="I64" s="132"/>
      <c r="J64" s="134" t="s">
        <v>83</v>
      </c>
      <c r="K64" s="146"/>
    </row>
    <row r="65" spans="2:11" ht="18" customHeight="1" thickTop="1" thickBot="1" x14ac:dyDescent="0.25">
      <c r="B65" s="328"/>
      <c r="C65" s="301"/>
      <c r="D65" s="100"/>
      <c r="E65" s="5"/>
      <c r="H65" s="88" t="s">
        <v>69</v>
      </c>
      <c r="I65" s="173">
        <f>(I58*K58)+(I59*K59)+(I60*K60)+(I61*K61)+(I62*K62)+(I63*K63)+(I64*K64)</f>
        <v>0</v>
      </c>
    </row>
    <row r="66" spans="2:11" ht="18" customHeight="1" thickTop="1" thickBot="1" x14ac:dyDescent="0.25">
      <c r="B66" s="328"/>
      <c r="C66" s="301"/>
      <c r="D66" s="100"/>
      <c r="E66" s="5"/>
      <c r="H66" s="150" t="s">
        <v>73</v>
      </c>
      <c r="I66" s="157"/>
    </row>
    <row r="67" spans="2:11" ht="18" customHeight="1" thickTop="1" thickBot="1" x14ac:dyDescent="0.25">
      <c r="B67" s="328"/>
      <c r="C67" s="301"/>
      <c r="D67" s="100"/>
      <c r="E67" s="5"/>
      <c r="H67" s="97" t="s">
        <v>70</v>
      </c>
      <c r="I67" s="158">
        <f>(I65*12)+I66</f>
        <v>0</v>
      </c>
    </row>
    <row r="68" spans="2:11" ht="18" customHeight="1" x14ac:dyDescent="0.2">
      <c r="B68" s="328"/>
      <c r="C68" s="301"/>
      <c r="D68" s="100"/>
      <c r="E68" s="15"/>
      <c r="K68"/>
    </row>
    <row r="69" spans="2:11" ht="18" customHeight="1" x14ac:dyDescent="0.2">
      <c r="B69" s="328"/>
      <c r="C69" s="301"/>
      <c r="D69" s="6"/>
      <c r="E69" s="15"/>
      <c r="K69"/>
    </row>
    <row r="70" spans="2:11" ht="18" customHeight="1" x14ac:dyDescent="0.2">
      <c r="B70" s="328"/>
      <c r="C70" s="301"/>
      <c r="D70" s="28"/>
      <c r="E70" s="15"/>
      <c r="K70"/>
    </row>
    <row r="71" spans="2:11" ht="18" customHeight="1" thickBot="1" x14ac:dyDescent="0.25">
      <c r="B71" s="328"/>
      <c r="C71" s="303"/>
      <c r="D71" s="18" t="s">
        <v>43</v>
      </c>
      <c r="E71" s="34">
        <f>SUM(E49:E70)</f>
        <v>0</v>
      </c>
      <c r="K71"/>
    </row>
    <row r="72" spans="2:11" ht="18" customHeight="1" thickTop="1" thickBot="1" x14ac:dyDescent="0.25">
      <c r="B72" s="329"/>
      <c r="C72" s="316" t="s">
        <v>44</v>
      </c>
      <c r="D72" s="316"/>
      <c r="E72" s="31">
        <f>E47-E71</f>
        <v>0</v>
      </c>
      <c r="I72" s="21"/>
      <c r="K72"/>
    </row>
    <row r="73" spans="2:11" ht="18" customHeight="1" x14ac:dyDescent="0.2">
      <c r="B73" s="21"/>
      <c r="K73"/>
    </row>
    <row r="74" spans="2:11" ht="18" customHeight="1" x14ac:dyDescent="0.2">
      <c r="K74"/>
    </row>
    <row r="75" spans="2:11" ht="18" customHeight="1" x14ac:dyDescent="0.2">
      <c r="K75"/>
    </row>
    <row r="76" spans="2:11" ht="18" customHeight="1" x14ac:dyDescent="0.2">
      <c r="K76"/>
    </row>
    <row r="77" spans="2:11" ht="18" customHeight="1" x14ac:dyDescent="0.2">
      <c r="K77"/>
    </row>
    <row r="78" spans="2:11" ht="18" customHeight="1" x14ac:dyDescent="0.2">
      <c r="K78"/>
    </row>
    <row r="79" spans="2:11" ht="18" customHeight="1" x14ac:dyDescent="0.2">
      <c r="K79"/>
    </row>
    <row r="80" spans="2:11" ht="18" customHeight="1" x14ac:dyDescent="0.2">
      <c r="K80"/>
    </row>
    <row r="81" spans="11:11" customFormat="1" ht="18" customHeight="1" x14ac:dyDescent="0.2"/>
    <row r="82" spans="11:11" customFormat="1" ht="18" customHeight="1" x14ac:dyDescent="0.2"/>
    <row r="83" spans="11:11" customFormat="1" ht="18" customHeight="1" x14ac:dyDescent="0.2"/>
    <row r="84" spans="11:11" customFormat="1" ht="18" customHeight="1" x14ac:dyDescent="0.2"/>
    <row r="85" spans="11:11" customFormat="1" ht="18" customHeight="1" x14ac:dyDescent="0.2"/>
    <row r="86" spans="11:11" customFormat="1" ht="18" customHeight="1" x14ac:dyDescent="0.2"/>
    <row r="87" spans="11:11" customFormat="1" ht="18" customHeight="1" x14ac:dyDescent="0.2"/>
    <row r="88" spans="11:11" customFormat="1" ht="18" customHeight="1" x14ac:dyDescent="0.2"/>
    <row r="89" spans="11:11" customFormat="1" ht="18" customHeight="1" x14ac:dyDescent="0.2"/>
    <row r="90" spans="11:11" customFormat="1" ht="18" customHeight="1" x14ac:dyDescent="0.2"/>
    <row r="91" spans="11:11" customFormat="1" ht="18" customHeight="1" x14ac:dyDescent="0.2"/>
    <row r="92" spans="11:11" customFormat="1" ht="17.25" customHeight="1" x14ac:dyDescent="0.2"/>
    <row r="93" spans="11:11" x14ac:dyDescent="0.2">
      <c r="K93"/>
    </row>
    <row r="94" spans="11:11" x14ac:dyDescent="0.2">
      <c r="K94"/>
    </row>
    <row r="95" spans="11:11" x14ac:dyDescent="0.2">
      <c r="K95"/>
    </row>
  </sheetData>
  <mergeCells count="26">
    <mergeCell ref="T24:U25"/>
    <mergeCell ref="B35:B72"/>
    <mergeCell ref="C35:C47"/>
    <mergeCell ref="H38:I39"/>
    <mergeCell ref="K38:L39"/>
    <mergeCell ref="C72:D72"/>
    <mergeCell ref="Q35:R36"/>
    <mergeCell ref="T35:U36"/>
    <mergeCell ref="H47:I48"/>
    <mergeCell ref="C48:C71"/>
    <mergeCell ref="H56:I57"/>
    <mergeCell ref="P4:Q6"/>
    <mergeCell ref="H4:I6"/>
    <mergeCell ref="A1:N2"/>
    <mergeCell ref="C13:C33"/>
    <mergeCell ref="H15:I16"/>
    <mergeCell ref="B3:E3"/>
    <mergeCell ref="B4:D4"/>
    <mergeCell ref="B5:B34"/>
    <mergeCell ref="C5:C12"/>
    <mergeCell ref="C34:D34"/>
    <mergeCell ref="K6:L6"/>
    <mergeCell ref="M6:N6"/>
    <mergeCell ref="K15:L16"/>
    <mergeCell ref="H29:I30"/>
    <mergeCell ref="Q24:R25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6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793A-1043-4BDA-AFAF-1F995B0B726A}">
  <sheetPr>
    <pageSetUpPr fitToPage="1"/>
  </sheetPr>
  <dimension ref="A1:T95"/>
  <sheetViews>
    <sheetView view="pageBreakPreview" zoomScale="85" zoomScaleNormal="80" zoomScaleSheetLayoutView="85" workbookViewId="0">
      <selection activeCell="O22" sqref="O22"/>
    </sheetView>
  </sheetViews>
  <sheetFormatPr defaultColWidth="10" defaultRowHeight="13.2" x14ac:dyDescent="0.2"/>
  <cols>
    <col min="1" max="1" width="2.77734375" style="199" customWidth="1"/>
    <col min="2" max="2" width="5.6640625" style="199" customWidth="1"/>
    <col min="3" max="3" width="10" style="199"/>
    <col min="4" max="4" width="33" style="199" customWidth="1"/>
    <col min="5" max="5" width="16" style="290" customWidth="1"/>
    <col min="6" max="6" width="3.88671875" style="291" customWidth="1"/>
    <col min="7" max="7" width="5.5546875" style="199" customWidth="1"/>
    <col min="8" max="8" width="14" style="199" customWidth="1"/>
    <col min="9" max="9" width="10.77734375" style="199" customWidth="1"/>
    <col min="10" max="10" width="7.77734375" style="199" customWidth="1"/>
    <col min="11" max="11" width="10.77734375" style="290" customWidth="1"/>
    <col min="12" max="12" width="10.77734375" style="199" customWidth="1"/>
    <col min="13" max="13" width="3" style="199" customWidth="1"/>
    <col min="14" max="14" width="8.33203125" style="199" customWidth="1"/>
    <col min="15" max="16" width="10.77734375" style="199" customWidth="1"/>
    <col min="17" max="17" width="4.5546875" style="199" customWidth="1"/>
    <col min="18" max="19" width="10.77734375" style="199" customWidth="1"/>
    <col min="20" max="16384" width="10" style="199"/>
  </cols>
  <sheetData>
    <row r="1" spans="1:19" ht="18" customHeight="1" x14ac:dyDescent="0.2">
      <c r="A1" s="300" t="s">
        <v>157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9" ht="29.25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9" ht="18" customHeight="1" thickBot="1" x14ac:dyDescent="0.25">
      <c r="B3" s="334" t="s">
        <v>156</v>
      </c>
      <c r="C3" s="334"/>
      <c r="D3" s="334"/>
      <c r="E3" s="334"/>
      <c r="F3" s="200"/>
      <c r="K3" s="201"/>
    </row>
    <row r="4" spans="1:19" ht="18" customHeight="1" thickBot="1" x14ac:dyDescent="0.25">
      <c r="B4" s="335" t="s">
        <v>0</v>
      </c>
      <c r="C4" s="336"/>
      <c r="D4" s="336"/>
      <c r="E4" s="202" t="s">
        <v>89</v>
      </c>
      <c r="F4" s="200"/>
      <c r="H4" s="203"/>
      <c r="I4" s="204"/>
      <c r="J4" s="205"/>
      <c r="K4" s="201"/>
    </row>
    <row r="5" spans="1:19" ht="18" customHeight="1" thickBot="1" x14ac:dyDescent="0.25">
      <c r="B5" s="337" t="s">
        <v>1</v>
      </c>
      <c r="C5" s="340" t="s">
        <v>2</v>
      </c>
      <c r="D5" s="206" t="s">
        <v>3</v>
      </c>
      <c r="E5" s="207"/>
      <c r="F5" s="200"/>
      <c r="H5" s="294" t="s">
        <v>115</v>
      </c>
      <c r="I5" s="295"/>
      <c r="K5" s="201"/>
      <c r="S5" s="208" t="s">
        <v>116</v>
      </c>
    </row>
    <row r="6" spans="1:19" ht="18" customHeight="1" thickBot="1" x14ac:dyDescent="0.25">
      <c r="B6" s="338"/>
      <c r="C6" s="341"/>
      <c r="D6" s="209" t="s">
        <v>117</v>
      </c>
      <c r="E6" s="210"/>
      <c r="F6" s="200"/>
      <c r="H6" s="296"/>
      <c r="I6" s="297"/>
      <c r="K6" s="343" t="s">
        <v>118</v>
      </c>
      <c r="L6" s="344"/>
      <c r="M6" s="345" t="e">
        <f>I13/I10/I11</f>
        <v>#DIV/0!</v>
      </c>
      <c r="N6" s="346"/>
      <c r="O6" s="347"/>
      <c r="S6" s="208" t="s">
        <v>119</v>
      </c>
    </row>
    <row r="7" spans="1:19" ht="18" customHeight="1" x14ac:dyDescent="0.2">
      <c r="B7" s="338"/>
      <c r="C7" s="341"/>
      <c r="D7" s="211" t="s">
        <v>120</v>
      </c>
      <c r="E7" s="210"/>
      <c r="F7" s="200"/>
      <c r="H7" s="298"/>
      <c r="I7" s="299"/>
      <c r="K7" s="201"/>
    </row>
    <row r="8" spans="1:19" ht="18" customHeight="1" x14ac:dyDescent="0.2">
      <c r="B8" s="338"/>
      <c r="C8" s="341"/>
      <c r="D8" s="211" t="s">
        <v>121</v>
      </c>
      <c r="E8" s="210"/>
      <c r="F8" s="200"/>
      <c r="H8" s="81" t="s">
        <v>5</v>
      </c>
      <c r="I8" s="212"/>
      <c r="J8" s="213" t="s">
        <v>4</v>
      </c>
      <c r="K8" s="200" t="s">
        <v>122</v>
      </c>
      <c r="M8" s="213"/>
    </row>
    <row r="9" spans="1:19" ht="18" customHeight="1" x14ac:dyDescent="0.2">
      <c r="B9" s="338"/>
      <c r="C9" s="341"/>
      <c r="D9" s="211" t="s">
        <v>123</v>
      </c>
      <c r="E9" s="210"/>
      <c r="F9" s="200"/>
      <c r="H9" s="81" t="s">
        <v>6</v>
      </c>
      <c r="I9" s="214">
        <v>22</v>
      </c>
      <c r="J9" s="213" t="s">
        <v>7</v>
      </c>
      <c r="K9" s="215"/>
      <c r="M9" s="213"/>
    </row>
    <row r="10" spans="1:19" ht="18" customHeight="1" x14ac:dyDescent="0.2">
      <c r="B10" s="338"/>
      <c r="C10" s="341"/>
      <c r="D10" s="211" t="s">
        <v>124</v>
      </c>
      <c r="E10" s="210"/>
      <c r="F10" s="200"/>
      <c r="H10" s="81" t="s">
        <v>8</v>
      </c>
      <c r="I10" s="216">
        <v>12</v>
      </c>
      <c r="J10" s="213" t="s">
        <v>9</v>
      </c>
      <c r="K10" s="201"/>
      <c r="M10" s="213"/>
    </row>
    <row r="11" spans="1:19" ht="18" customHeight="1" thickBot="1" x14ac:dyDescent="0.25">
      <c r="B11" s="338"/>
      <c r="C11" s="341"/>
      <c r="D11" s="217"/>
      <c r="E11" s="210"/>
      <c r="F11" s="200"/>
      <c r="H11" s="218" t="s">
        <v>125</v>
      </c>
      <c r="I11" s="219"/>
      <c r="J11" s="213" t="s">
        <v>10</v>
      </c>
      <c r="K11" s="200" t="s">
        <v>126</v>
      </c>
      <c r="M11" s="213"/>
    </row>
    <row r="12" spans="1:19" ht="18" customHeight="1" thickTop="1" thickBot="1" x14ac:dyDescent="0.25">
      <c r="B12" s="338"/>
      <c r="C12" s="342"/>
      <c r="D12" s="220" t="s">
        <v>11</v>
      </c>
      <c r="E12" s="221">
        <f>SUM(E6:E11)</f>
        <v>0</v>
      </c>
      <c r="F12" s="200"/>
      <c r="H12" s="222" t="s">
        <v>73</v>
      </c>
      <c r="I12" s="223">
        <v>0</v>
      </c>
      <c r="J12" s="213" t="s">
        <v>4</v>
      </c>
      <c r="K12" s="200" t="s">
        <v>74</v>
      </c>
      <c r="M12" s="213"/>
    </row>
    <row r="13" spans="1:19" ht="18" customHeight="1" thickTop="1" thickBot="1" x14ac:dyDescent="0.25">
      <c r="B13" s="338"/>
      <c r="C13" s="348" t="s">
        <v>13</v>
      </c>
      <c r="D13" s="206" t="s">
        <v>14</v>
      </c>
      <c r="E13" s="224"/>
      <c r="F13" s="200"/>
      <c r="H13" s="225" t="s">
        <v>12</v>
      </c>
      <c r="I13" s="226">
        <f>I8*I9*I10*I11+I12</f>
        <v>0</v>
      </c>
      <c r="J13" s="213" t="s">
        <v>4</v>
      </c>
      <c r="K13" s="201"/>
    </row>
    <row r="14" spans="1:19" ht="18" customHeight="1" thickBot="1" x14ac:dyDescent="0.25">
      <c r="B14" s="338"/>
      <c r="C14" s="348"/>
      <c r="D14" s="227" t="s">
        <v>127</v>
      </c>
      <c r="E14" s="210"/>
      <c r="F14" s="200"/>
      <c r="K14" s="201"/>
    </row>
    <row r="15" spans="1:19" ht="18" customHeight="1" x14ac:dyDescent="0.2">
      <c r="B15" s="338"/>
      <c r="C15" s="348"/>
      <c r="D15" s="209" t="s">
        <v>15</v>
      </c>
      <c r="E15" s="210"/>
      <c r="F15" s="200"/>
      <c r="H15" s="294" t="s">
        <v>128</v>
      </c>
      <c r="I15" s="304"/>
      <c r="J15" s="213"/>
      <c r="K15" s="353"/>
      <c r="L15" s="353"/>
      <c r="M15" s="213"/>
    </row>
    <row r="16" spans="1:19" ht="18" customHeight="1" thickBot="1" x14ac:dyDescent="0.25">
      <c r="B16" s="338"/>
      <c r="C16" s="349"/>
      <c r="D16" s="228" t="s">
        <v>16</v>
      </c>
      <c r="E16" s="229"/>
      <c r="F16" s="200"/>
      <c r="H16" s="305"/>
      <c r="I16" s="306"/>
      <c r="J16" s="213"/>
      <c r="K16" s="353"/>
      <c r="L16" s="353"/>
      <c r="M16" s="213"/>
    </row>
    <row r="17" spans="2:20" ht="18" customHeight="1" thickTop="1" x14ac:dyDescent="0.2">
      <c r="B17" s="338"/>
      <c r="C17" s="349"/>
      <c r="D17" s="230" t="s">
        <v>17</v>
      </c>
      <c r="E17" s="229"/>
      <c r="F17" s="200"/>
      <c r="H17" s="231" t="s">
        <v>38</v>
      </c>
      <c r="I17" s="132"/>
      <c r="K17" s="232">
        <v>1</v>
      </c>
      <c r="L17" s="233"/>
      <c r="M17" s="213"/>
    </row>
    <row r="18" spans="2:20" ht="18" customHeight="1" thickBot="1" x14ac:dyDescent="0.25">
      <c r="B18" s="338"/>
      <c r="C18" s="349"/>
      <c r="D18" s="230" t="s">
        <v>20</v>
      </c>
      <c r="E18" s="229"/>
      <c r="F18" s="200"/>
      <c r="H18" s="234" t="s">
        <v>129</v>
      </c>
      <c r="I18" s="235"/>
      <c r="J18" s="236" t="s">
        <v>83</v>
      </c>
      <c r="K18" s="237">
        <v>1</v>
      </c>
      <c r="L18" s="238"/>
      <c r="M18" s="213"/>
    </row>
    <row r="19" spans="2:20" ht="18" customHeight="1" thickTop="1" thickBot="1" x14ac:dyDescent="0.25">
      <c r="B19" s="338"/>
      <c r="C19" s="349"/>
      <c r="D19" s="230" t="s">
        <v>22</v>
      </c>
      <c r="E19" s="229"/>
      <c r="F19" s="200"/>
      <c r="H19" s="88" t="s">
        <v>69</v>
      </c>
      <c r="I19" s="239">
        <f>(I17*K17)+(I18*K18)</f>
        <v>0</v>
      </c>
      <c r="J19" s="236"/>
      <c r="K19" s="240"/>
      <c r="L19" s="241"/>
      <c r="M19" s="213"/>
    </row>
    <row r="20" spans="2:20" ht="18" customHeight="1" thickTop="1" thickBot="1" x14ac:dyDescent="0.25">
      <c r="B20" s="338"/>
      <c r="C20" s="348"/>
      <c r="D20" s="227" t="s">
        <v>130</v>
      </c>
      <c r="E20" s="242"/>
      <c r="F20" s="200"/>
      <c r="H20" s="243" t="s">
        <v>73</v>
      </c>
      <c r="I20" s="239">
        <v>0</v>
      </c>
      <c r="J20" s="236"/>
      <c r="K20" s="244"/>
      <c r="L20" s="238"/>
      <c r="M20" s="213"/>
    </row>
    <row r="21" spans="2:20" ht="18" customHeight="1" thickTop="1" thickBot="1" x14ac:dyDescent="0.25">
      <c r="B21" s="338"/>
      <c r="C21" s="348"/>
      <c r="D21" s="245" t="s">
        <v>131</v>
      </c>
      <c r="E21" s="242"/>
      <c r="F21" s="246"/>
      <c r="H21" s="247" t="s">
        <v>70</v>
      </c>
      <c r="I21" s="248">
        <f>(I19*12)+I20</f>
        <v>0</v>
      </c>
      <c r="J21" s="236"/>
      <c r="K21" s="244"/>
      <c r="L21" s="238"/>
      <c r="M21" s="213"/>
    </row>
    <row r="22" spans="2:20" ht="18" customHeight="1" x14ac:dyDescent="0.2">
      <c r="B22" s="338"/>
      <c r="C22" s="348"/>
      <c r="D22" s="245" t="s">
        <v>132</v>
      </c>
      <c r="E22" s="242"/>
      <c r="F22" s="246"/>
      <c r="H22" s="249"/>
      <c r="I22" s="250"/>
      <c r="J22" s="236"/>
      <c r="K22" s="203"/>
      <c r="L22" s="213"/>
      <c r="M22" s="213"/>
    </row>
    <row r="23" spans="2:20" ht="18" customHeight="1" x14ac:dyDescent="0.2">
      <c r="B23" s="338"/>
      <c r="C23" s="348"/>
      <c r="D23" s="245" t="s">
        <v>133</v>
      </c>
      <c r="E23" s="242"/>
      <c r="F23" s="246"/>
      <c r="H23" s="249"/>
      <c r="I23" s="250"/>
      <c r="J23" s="250"/>
      <c r="K23" s="251"/>
      <c r="L23" s="238"/>
      <c r="M23" s="213"/>
      <c r="Q23" s="213"/>
    </row>
    <row r="24" spans="2:20" ht="18" customHeight="1" x14ac:dyDescent="0.2">
      <c r="B24" s="338"/>
      <c r="C24" s="348"/>
      <c r="D24" s="245" t="s">
        <v>134</v>
      </c>
      <c r="E24" s="242"/>
      <c r="F24" s="246"/>
      <c r="H24" s="249"/>
      <c r="I24" s="250"/>
      <c r="J24" s="213"/>
      <c r="K24" s="249"/>
      <c r="L24" s="252"/>
      <c r="M24" s="213"/>
      <c r="N24" s="253"/>
      <c r="O24" s="353"/>
      <c r="P24" s="354"/>
      <c r="Q24" s="203"/>
      <c r="R24" s="353"/>
      <c r="S24" s="354"/>
      <c r="T24" s="203"/>
    </row>
    <row r="25" spans="2:20" ht="18" customHeight="1" x14ac:dyDescent="0.2">
      <c r="B25" s="338"/>
      <c r="C25" s="348"/>
      <c r="D25" s="245" t="s">
        <v>135</v>
      </c>
      <c r="E25" s="242"/>
      <c r="F25" s="246"/>
      <c r="H25" s="249"/>
      <c r="I25" s="250"/>
      <c r="J25" s="203"/>
      <c r="K25" s="203"/>
      <c r="L25" s="203"/>
      <c r="M25" s="203"/>
      <c r="N25" s="203"/>
      <c r="O25" s="354"/>
      <c r="P25" s="354"/>
      <c r="Q25" s="203"/>
      <c r="R25" s="354"/>
      <c r="S25" s="354"/>
      <c r="T25" s="203"/>
    </row>
    <row r="26" spans="2:20" ht="18" customHeight="1" x14ac:dyDescent="0.2">
      <c r="B26" s="338"/>
      <c r="C26" s="348"/>
      <c r="D26" s="245" t="s">
        <v>136</v>
      </c>
      <c r="E26" s="242"/>
      <c r="F26" s="200"/>
      <c r="H26" s="249"/>
      <c r="I26" s="250"/>
      <c r="J26" s="203"/>
      <c r="K26" s="254"/>
      <c r="L26" s="233"/>
      <c r="M26" s="203"/>
      <c r="N26" s="255"/>
      <c r="R26" s="255"/>
      <c r="S26" s="233"/>
      <c r="T26" s="203"/>
    </row>
    <row r="27" spans="2:20" ht="18" customHeight="1" x14ac:dyDescent="0.2">
      <c r="B27" s="338"/>
      <c r="C27" s="348"/>
      <c r="D27" s="211"/>
      <c r="E27" s="242"/>
      <c r="F27" s="200"/>
      <c r="J27" s="203"/>
      <c r="K27" s="254"/>
      <c r="L27" s="233"/>
      <c r="M27" s="203"/>
      <c r="N27" s="255"/>
      <c r="R27" s="255"/>
      <c r="S27" s="233"/>
      <c r="T27" s="203"/>
    </row>
    <row r="28" spans="2:20" ht="18" customHeight="1" thickBot="1" x14ac:dyDescent="0.25">
      <c r="B28" s="338"/>
      <c r="C28" s="348"/>
      <c r="D28" s="211"/>
      <c r="E28" s="242"/>
      <c r="F28" s="200"/>
      <c r="H28" s="153"/>
      <c r="I28" s="256"/>
      <c r="J28" s="203"/>
      <c r="K28" s="254"/>
      <c r="L28" s="233"/>
      <c r="M28" s="203"/>
      <c r="N28" s="255"/>
      <c r="R28" s="255"/>
      <c r="S28" s="233"/>
      <c r="T28" s="203"/>
    </row>
    <row r="29" spans="2:20" ht="18" customHeight="1" x14ac:dyDescent="0.2">
      <c r="B29" s="338"/>
      <c r="C29" s="348"/>
      <c r="D29" s="257"/>
      <c r="E29" s="242"/>
      <c r="F29" s="200"/>
      <c r="H29" s="322" t="s">
        <v>137</v>
      </c>
      <c r="I29" s="323"/>
      <c r="J29" s="203"/>
      <c r="K29" s="258"/>
      <c r="T29" s="213"/>
    </row>
    <row r="30" spans="2:20" ht="18" customHeight="1" x14ac:dyDescent="0.2">
      <c r="B30" s="338"/>
      <c r="C30" s="348"/>
      <c r="D30" s="257"/>
      <c r="E30" s="242"/>
      <c r="F30" s="200"/>
      <c r="H30" s="324"/>
      <c r="I30" s="325"/>
      <c r="J30" s="213"/>
      <c r="K30" s="259"/>
      <c r="L30" s="238"/>
      <c r="M30" s="203"/>
      <c r="N30" s="260"/>
      <c r="R30" s="260"/>
      <c r="S30" s="238"/>
      <c r="T30" s="203"/>
    </row>
    <row r="31" spans="2:20" ht="18" customHeight="1" x14ac:dyDescent="0.2">
      <c r="B31" s="338"/>
      <c r="C31" s="348"/>
      <c r="D31" s="257"/>
      <c r="E31" s="261"/>
      <c r="F31" s="200"/>
      <c r="H31" s="81" t="s">
        <v>18</v>
      </c>
      <c r="I31" s="83"/>
      <c r="J31" s="203" t="s">
        <v>19</v>
      </c>
      <c r="K31" s="259"/>
      <c r="L31" s="238"/>
      <c r="M31" s="203"/>
      <c r="N31" s="260"/>
      <c r="R31" s="260"/>
      <c r="S31" s="241"/>
      <c r="T31" s="203"/>
    </row>
    <row r="32" spans="2:20" ht="18" customHeight="1" x14ac:dyDescent="0.2">
      <c r="B32" s="338"/>
      <c r="C32" s="348"/>
      <c r="D32" s="262"/>
      <c r="E32" s="261"/>
      <c r="F32" s="200"/>
      <c r="H32" s="81" t="s">
        <v>21</v>
      </c>
      <c r="I32" s="263">
        <v>10</v>
      </c>
      <c r="J32" s="203" t="s">
        <v>4</v>
      </c>
      <c r="K32" s="259"/>
      <c r="L32" s="238"/>
      <c r="M32" s="203"/>
      <c r="N32" s="264"/>
      <c r="R32" s="264"/>
      <c r="S32" s="238"/>
      <c r="T32" s="203"/>
    </row>
    <row r="33" spans="2:20" ht="18" customHeight="1" thickBot="1" x14ac:dyDescent="0.25">
      <c r="B33" s="338"/>
      <c r="C33" s="350"/>
      <c r="D33" s="265" t="s">
        <v>25</v>
      </c>
      <c r="E33" s="266">
        <f>SUM(E14:E32)</f>
        <v>0</v>
      </c>
      <c r="F33" s="200"/>
      <c r="H33" s="231" t="s">
        <v>6</v>
      </c>
      <c r="I33" s="214">
        <v>22</v>
      </c>
      <c r="J33" s="213" t="s">
        <v>7</v>
      </c>
      <c r="K33" s="259"/>
      <c r="L33" s="238"/>
      <c r="M33" s="213"/>
      <c r="N33" s="236"/>
      <c r="R33" s="236"/>
      <c r="S33" s="238"/>
      <c r="T33" s="203"/>
    </row>
    <row r="34" spans="2:20" ht="18" customHeight="1" thickTop="1" thickBot="1" x14ac:dyDescent="0.25">
      <c r="B34" s="339"/>
      <c r="C34" s="352" t="s">
        <v>26</v>
      </c>
      <c r="D34" s="352"/>
      <c r="E34" s="267">
        <f>E12-E33</f>
        <v>0</v>
      </c>
      <c r="F34" s="200"/>
      <c r="H34" s="231" t="s">
        <v>8</v>
      </c>
      <c r="I34" s="216">
        <v>12</v>
      </c>
      <c r="J34" s="213" t="s">
        <v>9</v>
      </c>
      <c r="K34" s="259"/>
      <c r="L34" s="241"/>
      <c r="T34" s="213"/>
    </row>
    <row r="35" spans="2:20" ht="18" customHeight="1" thickBot="1" x14ac:dyDescent="0.25">
      <c r="B35" s="338" t="s">
        <v>27</v>
      </c>
      <c r="C35" s="340" t="s">
        <v>2</v>
      </c>
      <c r="D35" s="206" t="s">
        <v>28</v>
      </c>
      <c r="E35" s="207"/>
      <c r="F35" s="200"/>
      <c r="H35" s="218" t="s">
        <v>62</v>
      </c>
      <c r="I35" s="219"/>
      <c r="J35" s="213" t="s">
        <v>10</v>
      </c>
      <c r="K35" s="268"/>
      <c r="L35" s="238"/>
      <c r="M35" s="203"/>
    </row>
    <row r="36" spans="2:20" ht="18" customHeight="1" thickTop="1" thickBot="1" x14ac:dyDescent="0.25">
      <c r="B36" s="338"/>
      <c r="C36" s="341"/>
      <c r="D36" s="227" t="s">
        <v>138</v>
      </c>
      <c r="E36" s="210"/>
      <c r="F36" s="200"/>
      <c r="H36" s="269" t="s">
        <v>12</v>
      </c>
      <c r="I36" s="270">
        <f>I31*I32*I33*I34*I35</f>
        <v>0</v>
      </c>
      <c r="J36" s="213" t="s">
        <v>71</v>
      </c>
      <c r="K36" s="271"/>
      <c r="L36" s="238"/>
      <c r="M36" s="203"/>
    </row>
    <row r="37" spans="2:20" ht="18" customHeight="1" thickBot="1" x14ac:dyDescent="0.25">
      <c r="B37" s="338"/>
      <c r="C37" s="341"/>
      <c r="D37" s="245" t="s">
        <v>139</v>
      </c>
      <c r="E37" s="272"/>
      <c r="F37" s="200"/>
      <c r="J37" s="203"/>
      <c r="K37" s="201"/>
      <c r="M37" s="203"/>
    </row>
    <row r="38" spans="2:20" ht="18" customHeight="1" x14ac:dyDescent="0.2">
      <c r="B38" s="338"/>
      <c r="C38" s="341"/>
      <c r="D38" s="245" t="s">
        <v>140</v>
      </c>
      <c r="E38" s="261"/>
      <c r="F38" s="200"/>
      <c r="H38" s="322" t="s">
        <v>141</v>
      </c>
      <c r="I38" s="323"/>
      <c r="J38" s="203"/>
      <c r="K38" s="322" t="s">
        <v>142</v>
      </c>
      <c r="L38" s="323"/>
      <c r="M38" s="203"/>
      <c r="O38" s="322" t="s">
        <v>143</v>
      </c>
      <c r="P38" s="323"/>
      <c r="Q38" s="203"/>
    </row>
    <row r="39" spans="2:20" ht="18" customHeight="1" x14ac:dyDescent="0.2">
      <c r="B39" s="338"/>
      <c r="C39" s="341"/>
      <c r="D39" s="245" t="s">
        <v>144</v>
      </c>
      <c r="E39" s="242"/>
      <c r="F39" s="200"/>
      <c r="H39" s="324"/>
      <c r="I39" s="325"/>
      <c r="J39" s="213"/>
      <c r="K39" s="324"/>
      <c r="L39" s="325"/>
      <c r="M39" s="203"/>
      <c r="O39" s="324"/>
      <c r="P39" s="325"/>
      <c r="Q39" s="203"/>
    </row>
    <row r="40" spans="2:20" ht="18" customHeight="1" x14ac:dyDescent="0.2">
      <c r="B40" s="338"/>
      <c r="C40" s="341"/>
      <c r="D40" s="245" t="s">
        <v>145</v>
      </c>
      <c r="E40" s="242"/>
      <c r="F40" s="200"/>
      <c r="H40" s="81" t="s">
        <v>18</v>
      </c>
      <c r="I40" s="83"/>
      <c r="J40" s="203" t="s">
        <v>19</v>
      </c>
      <c r="K40" s="273" t="s">
        <v>18</v>
      </c>
      <c r="L40" s="83"/>
      <c r="M40" s="203" t="s">
        <v>19</v>
      </c>
      <c r="O40" s="81" t="s">
        <v>18</v>
      </c>
      <c r="P40" s="83"/>
      <c r="Q40" s="203" t="s">
        <v>19</v>
      </c>
    </row>
    <row r="41" spans="2:20" ht="18" customHeight="1" x14ac:dyDescent="0.2">
      <c r="B41" s="338"/>
      <c r="C41" s="341"/>
      <c r="D41" s="211" t="s">
        <v>146</v>
      </c>
      <c r="E41" s="242"/>
      <c r="F41" s="200"/>
      <c r="H41" s="81" t="s">
        <v>21</v>
      </c>
      <c r="I41" s="263">
        <v>10</v>
      </c>
      <c r="J41" s="203" t="s">
        <v>4</v>
      </c>
      <c r="K41" s="273" t="s">
        <v>21</v>
      </c>
      <c r="L41" s="263">
        <v>10</v>
      </c>
      <c r="M41" s="203" t="s">
        <v>4</v>
      </c>
      <c r="O41" s="81" t="s">
        <v>21</v>
      </c>
      <c r="P41" s="263">
        <v>10</v>
      </c>
      <c r="Q41" s="203" t="s">
        <v>4</v>
      </c>
    </row>
    <row r="42" spans="2:20" ht="18" customHeight="1" x14ac:dyDescent="0.2">
      <c r="B42" s="338"/>
      <c r="C42" s="341"/>
      <c r="D42" s="211" t="s">
        <v>147</v>
      </c>
      <c r="E42" s="272"/>
      <c r="F42" s="200"/>
      <c r="H42" s="231" t="s">
        <v>23</v>
      </c>
      <c r="I42" s="212"/>
      <c r="J42" s="213" t="s">
        <v>7</v>
      </c>
      <c r="K42" s="274" t="s">
        <v>23</v>
      </c>
      <c r="L42" s="212"/>
      <c r="M42" s="203" t="s">
        <v>7</v>
      </c>
      <c r="O42" s="231" t="s">
        <v>23</v>
      </c>
      <c r="P42" s="212"/>
      <c r="Q42" s="203" t="s">
        <v>7</v>
      </c>
    </row>
    <row r="43" spans="2:20" ht="18" customHeight="1" x14ac:dyDescent="0.2">
      <c r="B43" s="338"/>
      <c r="C43" s="341"/>
      <c r="D43" s="275"/>
      <c r="E43" s="242"/>
      <c r="F43" s="200"/>
      <c r="H43" s="231" t="s">
        <v>8</v>
      </c>
      <c r="I43" s="216">
        <v>12</v>
      </c>
      <c r="J43" s="213" t="s">
        <v>9</v>
      </c>
      <c r="K43" s="274" t="s">
        <v>8</v>
      </c>
      <c r="L43" s="216">
        <v>12</v>
      </c>
      <c r="M43" s="203" t="s">
        <v>9</v>
      </c>
      <c r="O43" s="231" t="s">
        <v>8</v>
      </c>
      <c r="P43" s="216">
        <v>12</v>
      </c>
      <c r="Q43" s="203" t="s">
        <v>9</v>
      </c>
      <c r="T43" s="213"/>
    </row>
    <row r="44" spans="2:20" ht="17.25" customHeight="1" thickBot="1" x14ac:dyDescent="0.25">
      <c r="B44" s="338"/>
      <c r="C44" s="341"/>
      <c r="D44" s="211"/>
      <c r="E44" s="242"/>
      <c r="F44" s="200"/>
      <c r="H44" s="276" t="s">
        <v>24</v>
      </c>
      <c r="I44" s="219"/>
      <c r="J44" s="213" t="s">
        <v>10</v>
      </c>
      <c r="K44" s="277" t="s">
        <v>24</v>
      </c>
      <c r="L44" s="219"/>
      <c r="M44" s="203" t="s">
        <v>10</v>
      </c>
      <c r="O44" s="278" t="s">
        <v>24</v>
      </c>
      <c r="P44" s="212"/>
      <c r="Q44" s="203" t="s">
        <v>10</v>
      </c>
    </row>
    <row r="45" spans="2:20" ht="17.25" customHeight="1" thickTop="1" thickBot="1" x14ac:dyDescent="0.25">
      <c r="B45" s="338"/>
      <c r="C45" s="351"/>
      <c r="D45" s="257"/>
      <c r="E45" s="261"/>
      <c r="F45" s="200"/>
      <c r="H45" s="269" t="s">
        <v>12</v>
      </c>
      <c r="I45" s="270">
        <f>I40*I41*I42*I43*I44</f>
        <v>0</v>
      </c>
      <c r="J45" s="213" t="s">
        <v>71</v>
      </c>
      <c r="K45" s="279" t="s">
        <v>12</v>
      </c>
      <c r="L45" s="270">
        <f>L40*L41*L42*L43*L44</f>
        <v>0</v>
      </c>
      <c r="M45" s="213" t="s">
        <v>71</v>
      </c>
      <c r="O45" s="280" t="s">
        <v>12</v>
      </c>
      <c r="P45" s="226">
        <f>P40*P41*P42*P43*P44</f>
        <v>0</v>
      </c>
      <c r="Q45" s="213"/>
    </row>
    <row r="46" spans="2:20" ht="17.25" customHeight="1" thickBot="1" x14ac:dyDescent="0.25">
      <c r="B46" s="338"/>
      <c r="C46" s="351"/>
      <c r="D46" s="262"/>
      <c r="E46" s="281"/>
      <c r="F46" s="200"/>
      <c r="J46" s="203"/>
      <c r="K46" s="201"/>
      <c r="M46" s="203"/>
    </row>
    <row r="47" spans="2:20" ht="18" customHeight="1" thickBot="1" x14ac:dyDescent="0.25">
      <c r="B47" s="338"/>
      <c r="C47" s="342"/>
      <c r="D47" s="220" t="s">
        <v>36</v>
      </c>
      <c r="E47" s="282">
        <f>SUM(E36:E44)</f>
        <v>0</v>
      </c>
      <c r="F47" s="200"/>
      <c r="H47" s="322" t="s">
        <v>148</v>
      </c>
      <c r="I47" s="323"/>
      <c r="J47" s="203"/>
      <c r="K47" s="322" t="s">
        <v>149</v>
      </c>
      <c r="L47" s="323"/>
      <c r="O47" s="322" t="s">
        <v>150</v>
      </c>
      <c r="P47" s="323"/>
    </row>
    <row r="48" spans="2:20" ht="18" customHeight="1" thickTop="1" x14ac:dyDescent="0.2">
      <c r="B48" s="338"/>
      <c r="C48" s="355" t="s">
        <v>13</v>
      </c>
      <c r="D48" s="206" t="s">
        <v>37</v>
      </c>
      <c r="E48" s="224"/>
      <c r="F48" s="200"/>
      <c r="H48" s="324"/>
      <c r="I48" s="325"/>
      <c r="J48" s="213"/>
      <c r="K48" s="324"/>
      <c r="L48" s="325"/>
      <c r="M48" s="203"/>
      <c r="O48" s="324"/>
      <c r="P48" s="325"/>
      <c r="Q48" s="203"/>
    </row>
    <row r="49" spans="2:17" ht="18" customHeight="1" x14ac:dyDescent="0.2">
      <c r="B49" s="338"/>
      <c r="C49" s="348"/>
      <c r="D49" s="227" t="s">
        <v>151</v>
      </c>
      <c r="E49" s="210"/>
      <c r="F49" s="200"/>
      <c r="H49" s="81" t="s">
        <v>18</v>
      </c>
      <c r="I49" s="83"/>
      <c r="J49" s="203" t="s">
        <v>19</v>
      </c>
      <c r="K49" s="81" t="s">
        <v>18</v>
      </c>
      <c r="L49" s="83"/>
      <c r="M49" s="203" t="s">
        <v>19</v>
      </c>
      <c r="O49" s="81" t="s">
        <v>18</v>
      </c>
      <c r="P49" s="83"/>
      <c r="Q49" s="203" t="s">
        <v>19</v>
      </c>
    </row>
    <row r="50" spans="2:17" ht="18" customHeight="1" x14ac:dyDescent="0.2">
      <c r="B50" s="338"/>
      <c r="C50" s="348"/>
      <c r="D50" s="245" t="s">
        <v>41</v>
      </c>
      <c r="E50" s="210"/>
      <c r="F50" s="200"/>
      <c r="H50" s="81" t="s">
        <v>21</v>
      </c>
      <c r="I50" s="263">
        <v>10</v>
      </c>
      <c r="J50" s="203" t="s">
        <v>4</v>
      </c>
      <c r="K50" s="81" t="s">
        <v>21</v>
      </c>
      <c r="L50" s="263">
        <v>10</v>
      </c>
      <c r="M50" s="203" t="s">
        <v>4</v>
      </c>
      <c r="O50" s="81" t="s">
        <v>21</v>
      </c>
      <c r="P50" s="263">
        <v>10</v>
      </c>
      <c r="Q50" s="203" t="s">
        <v>4</v>
      </c>
    </row>
    <row r="51" spans="2:17" ht="18" customHeight="1" x14ac:dyDescent="0.2">
      <c r="B51" s="338"/>
      <c r="C51" s="348"/>
      <c r="D51" s="245" t="s">
        <v>152</v>
      </c>
      <c r="E51" s="210"/>
      <c r="F51" s="200"/>
      <c r="H51" s="231" t="s">
        <v>23</v>
      </c>
      <c r="I51" s="212"/>
      <c r="J51" s="213" t="s">
        <v>7</v>
      </c>
      <c r="K51" s="231" t="s">
        <v>23</v>
      </c>
      <c r="L51" s="212"/>
      <c r="M51" s="203" t="s">
        <v>7</v>
      </c>
      <c r="O51" s="231" t="s">
        <v>23</v>
      </c>
      <c r="P51" s="212"/>
      <c r="Q51" s="203" t="s">
        <v>7</v>
      </c>
    </row>
    <row r="52" spans="2:17" ht="18" customHeight="1" x14ac:dyDescent="0.2">
      <c r="B52" s="338"/>
      <c r="C52" s="348"/>
      <c r="D52" s="245" t="s">
        <v>65</v>
      </c>
      <c r="E52" s="210"/>
      <c r="F52" s="200"/>
      <c r="H52" s="231" t="s">
        <v>8</v>
      </c>
      <c r="I52" s="216">
        <v>12</v>
      </c>
      <c r="J52" s="213" t="s">
        <v>9</v>
      </c>
      <c r="K52" s="231" t="s">
        <v>8</v>
      </c>
      <c r="L52" s="216">
        <v>12</v>
      </c>
      <c r="M52" s="203" t="s">
        <v>9</v>
      </c>
      <c r="O52" s="231" t="s">
        <v>8</v>
      </c>
      <c r="P52" s="216">
        <v>12</v>
      </c>
      <c r="Q52" s="203" t="s">
        <v>9</v>
      </c>
    </row>
    <row r="53" spans="2:17" ht="18" customHeight="1" thickBot="1" x14ac:dyDescent="0.25">
      <c r="B53" s="338"/>
      <c r="C53" s="348"/>
      <c r="D53" s="245" t="s">
        <v>56</v>
      </c>
      <c r="E53" s="210"/>
      <c r="F53" s="200"/>
      <c r="H53" s="276" t="s">
        <v>24</v>
      </c>
      <c r="I53" s="219"/>
      <c r="J53" s="213" t="s">
        <v>10</v>
      </c>
      <c r="K53" s="278" t="s">
        <v>24</v>
      </c>
      <c r="L53" s="212"/>
      <c r="M53" s="203" t="s">
        <v>10</v>
      </c>
      <c r="O53" s="278" t="s">
        <v>24</v>
      </c>
      <c r="P53" s="212"/>
      <c r="Q53" s="203" t="s">
        <v>10</v>
      </c>
    </row>
    <row r="54" spans="2:17" ht="18" customHeight="1" thickTop="1" thickBot="1" x14ac:dyDescent="0.25">
      <c r="B54" s="338"/>
      <c r="C54" s="348"/>
      <c r="D54" s="245" t="s">
        <v>57</v>
      </c>
      <c r="E54" s="210"/>
      <c r="F54" s="200"/>
      <c r="H54" s="269" t="s">
        <v>12</v>
      </c>
      <c r="I54" s="270">
        <f>I49*I50*I51*I52*I53</f>
        <v>0</v>
      </c>
      <c r="J54" s="213" t="s">
        <v>71</v>
      </c>
      <c r="K54" s="280" t="s">
        <v>12</v>
      </c>
      <c r="L54" s="226">
        <f>L49*L50*L51*L52*L53</f>
        <v>0</v>
      </c>
      <c r="M54" s="203"/>
      <c r="O54" s="280" t="s">
        <v>12</v>
      </c>
      <c r="P54" s="226">
        <f>P49*P50*P51*P52*P53</f>
        <v>0</v>
      </c>
      <c r="Q54" s="203"/>
    </row>
    <row r="55" spans="2:17" ht="18" customHeight="1" thickBot="1" x14ac:dyDescent="0.25">
      <c r="B55" s="338"/>
      <c r="C55" s="348"/>
      <c r="D55" s="245" t="s">
        <v>58</v>
      </c>
      <c r="E55" s="210"/>
      <c r="F55" s="200"/>
      <c r="H55" s="251"/>
      <c r="I55" s="238"/>
      <c r="K55" s="201"/>
    </row>
    <row r="56" spans="2:17" ht="18" customHeight="1" x14ac:dyDescent="0.2">
      <c r="B56" s="338"/>
      <c r="C56" s="348"/>
      <c r="D56" s="245" t="s">
        <v>59</v>
      </c>
      <c r="E56" s="210"/>
      <c r="F56" s="200"/>
      <c r="H56" s="294" t="s">
        <v>153</v>
      </c>
      <c r="I56" s="304"/>
      <c r="K56" s="201"/>
    </row>
    <row r="57" spans="2:17" ht="18" customHeight="1" thickBot="1" x14ac:dyDescent="0.25">
      <c r="B57" s="338"/>
      <c r="C57" s="348"/>
      <c r="D57" s="245" t="s">
        <v>48</v>
      </c>
      <c r="E57" s="210"/>
      <c r="F57" s="200"/>
      <c r="H57" s="305"/>
      <c r="I57" s="306"/>
      <c r="K57" s="201"/>
      <c r="O57" s="283" t="s">
        <v>64</v>
      </c>
      <c r="P57" s="198" t="s">
        <v>65</v>
      </c>
    </row>
    <row r="58" spans="2:17" ht="18" customHeight="1" thickTop="1" x14ac:dyDescent="0.2">
      <c r="B58" s="338"/>
      <c r="C58" s="348"/>
      <c r="D58" s="245" t="s">
        <v>49</v>
      </c>
      <c r="E58" s="210"/>
      <c r="F58" s="200"/>
      <c r="H58" s="81" t="s">
        <v>35</v>
      </c>
      <c r="I58" s="132"/>
      <c r="K58" s="232">
        <v>1</v>
      </c>
      <c r="O58" s="284" t="s">
        <v>63</v>
      </c>
      <c r="P58" s="72">
        <v>3.0000000000000001E-3</v>
      </c>
    </row>
    <row r="59" spans="2:17" ht="18" customHeight="1" x14ac:dyDescent="0.2">
      <c r="B59" s="338"/>
      <c r="C59" s="348"/>
      <c r="D59" s="245" t="s">
        <v>50</v>
      </c>
      <c r="E59" s="210"/>
      <c r="F59" s="200"/>
      <c r="H59" s="278" t="s">
        <v>90</v>
      </c>
      <c r="I59" s="132"/>
      <c r="J59" s="236" t="s">
        <v>83</v>
      </c>
      <c r="K59" s="285">
        <v>1</v>
      </c>
      <c r="O59" s="286">
        <f>+I49*0.16</f>
        <v>0</v>
      </c>
      <c r="P59" s="72">
        <f>+I49*0.003</f>
        <v>0</v>
      </c>
    </row>
    <row r="60" spans="2:17" ht="18" customHeight="1" x14ac:dyDescent="0.2">
      <c r="B60" s="338"/>
      <c r="C60" s="348"/>
      <c r="D60" s="245" t="s">
        <v>51</v>
      </c>
      <c r="E60" s="210"/>
      <c r="F60" s="200"/>
      <c r="H60" s="278" t="s">
        <v>38</v>
      </c>
      <c r="I60" s="132"/>
      <c r="J60" s="236" t="s">
        <v>83</v>
      </c>
      <c r="K60" s="285">
        <v>1</v>
      </c>
      <c r="O60" s="286">
        <f>+I50*0.16</f>
        <v>1.6</v>
      </c>
      <c r="P60" s="72">
        <f>+I50*0.003</f>
        <v>0.03</v>
      </c>
    </row>
    <row r="61" spans="2:17" ht="18" customHeight="1" x14ac:dyDescent="0.2">
      <c r="B61" s="338"/>
      <c r="C61" s="348"/>
      <c r="D61" s="245" t="s">
        <v>52</v>
      </c>
      <c r="E61" s="210"/>
      <c r="F61" s="200"/>
      <c r="H61" s="278" t="s">
        <v>40</v>
      </c>
      <c r="I61" s="132"/>
      <c r="J61" s="236" t="s">
        <v>83</v>
      </c>
      <c r="K61" s="285">
        <v>1</v>
      </c>
      <c r="O61" s="286">
        <f>+I51*0.16</f>
        <v>0</v>
      </c>
      <c r="P61" s="72">
        <f>+I51*0.003</f>
        <v>0</v>
      </c>
    </row>
    <row r="62" spans="2:17" ht="18" customHeight="1" x14ac:dyDescent="0.2">
      <c r="B62" s="338"/>
      <c r="C62" s="348"/>
      <c r="D62" s="245" t="s">
        <v>53</v>
      </c>
      <c r="E62" s="210"/>
      <c r="F62" s="200"/>
      <c r="H62" s="287" t="s">
        <v>154</v>
      </c>
      <c r="I62" s="132"/>
      <c r="J62" s="236" t="s">
        <v>83</v>
      </c>
      <c r="K62" s="285"/>
      <c r="O62" s="286">
        <f>+I52*0.16</f>
        <v>1.92</v>
      </c>
      <c r="P62" s="72">
        <f>+I52*0.003</f>
        <v>3.6000000000000004E-2</v>
      </c>
    </row>
    <row r="63" spans="2:17" ht="18" customHeight="1" x14ac:dyDescent="0.2">
      <c r="B63" s="338"/>
      <c r="C63" s="348"/>
      <c r="D63" s="245" t="s">
        <v>54</v>
      </c>
      <c r="E63" s="210"/>
      <c r="F63" s="200"/>
      <c r="H63" s="278" t="s">
        <v>155</v>
      </c>
      <c r="I63" s="132"/>
      <c r="J63" s="236" t="s">
        <v>83</v>
      </c>
      <c r="K63" s="285"/>
      <c r="O63" s="286">
        <f>+I53*0.16</f>
        <v>0</v>
      </c>
      <c r="P63" s="72">
        <f>+I53*0.003</f>
        <v>0</v>
      </c>
    </row>
    <row r="64" spans="2:17" ht="18" customHeight="1" thickBot="1" x14ac:dyDescent="0.25">
      <c r="B64" s="338"/>
      <c r="C64" s="348"/>
      <c r="D64" s="245" t="s">
        <v>60</v>
      </c>
      <c r="E64" s="210"/>
      <c r="F64" s="200"/>
      <c r="H64" s="155"/>
      <c r="I64" s="132"/>
      <c r="J64" s="236" t="s">
        <v>83</v>
      </c>
      <c r="K64" s="288"/>
      <c r="O64" s="286"/>
      <c r="P64" s="72"/>
    </row>
    <row r="65" spans="2:16" ht="18" customHeight="1" thickTop="1" thickBot="1" x14ac:dyDescent="0.25">
      <c r="B65" s="338"/>
      <c r="C65" s="348"/>
      <c r="D65" s="245" t="s">
        <v>61</v>
      </c>
      <c r="E65" s="210"/>
      <c r="F65" s="200"/>
      <c r="H65" s="88" t="s">
        <v>69</v>
      </c>
      <c r="I65" s="239">
        <f>(I58*K58)+(I59*K59)+(I60*K60)+(I61*K61)+(I62*K62)+(I63*K63)+(I64*K64)</f>
        <v>0</v>
      </c>
      <c r="K65" s="201"/>
    </row>
    <row r="66" spans="2:16" ht="18" customHeight="1" thickTop="1" thickBot="1" x14ac:dyDescent="0.25">
      <c r="B66" s="338"/>
      <c r="C66" s="348"/>
      <c r="D66" s="245" t="s">
        <v>67</v>
      </c>
      <c r="E66" s="210"/>
      <c r="F66" s="200"/>
      <c r="H66" s="243" t="s">
        <v>73</v>
      </c>
      <c r="I66" s="157"/>
      <c r="K66" s="201"/>
      <c r="O66" s="286">
        <f>SUM(O59:O64)</f>
        <v>3.52</v>
      </c>
      <c r="P66" s="286">
        <f>SUM(P59:P64)</f>
        <v>6.6000000000000003E-2</v>
      </c>
    </row>
    <row r="67" spans="2:16" ht="18" customHeight="1" thickTop="1" thickBot="1" x14ac:dyDescent="0.25">
      <c r="B67" s="338"/>
      <c r="C67" s="348"/>
      <c r="D67" s="245" t="s">
        <v>55</v>
      </c>
      <c r="E67" s="210"/>
      <c r="F67" s="200"/>
      <c r="H67" s="247" t="s">
        <v>70</v>
      </c>
      <c r="I67" s="248">
        <f>(I65*12)+I66</f>
        <v>0</v>
      </c>
      <c r="K67" s="201"/>
      <c r="O67" s="289">
        <f>+O66*12</f>
        <v>42.24</v>
      </c>
      <c r="P67" s="289">
        <f>+P66*12</f>
        <v>0.79200000000000004</v>
      </c>
    </row>
    <row r="68" spans="2:16" ht="18" customHeight="1" x14ac:dyDescent="0.2">
      <c r="B68" s="338"/>
      <c r="C68" s="348"/>
      <c r="D68" s="245" t="s">
        <v>68</v>
      </c>
      <c r="E68" s="261"/>
      <c r="F68" s="200"/>
      <c r="K68" s="199"/>
    </row>
    <row r="69" spans="2:16" ht="18" customHeight="1" x14ac:dyDescent="0.2">
      <c r="B69" s="338"/>
      <c r="C69" s="348"/>
      <c r="D69" s="211" t="s">
        <v>72</v>
      </c>
      <c r="E69" s="261"/>
      <c r="F69" s="200"/>
      <c r="K69" s="199"/>
    </row>
    <row r="70" spans="2:16" ht="18" customHeight="1" x14ac:dyDescent="0.2">
      <c r="B70" s="338"/>
      <c r="C70" s="348"/>
      <c r="D70" s="262"/>
      <c r="E70" s="261"/>
      <c r="F70" s="200"/>
      <c r="K70" s="199"/>
    </row>
    <row r="71" spans="2:16" ht="18" customHeight="1" thickBot="1" x14ac:dyDescent="0.25">
      <c r="B71" s="338"/>
      <c r="C71" s="350"/>
      <c r="D71" s="220" t="s">
        <v>43</v>
      </c>
      <c r="E71" s="282">
        <f>SUM(E49:E70)</f>
        <v>0</v>
      </c>
      <c r="F71" s="200"/>
      <c r="K71" s="199"/>
    </row>
    <row r="72" spans="2:16" ht="18" customHeight="1" thickTop="1" thickBot="1" x14ac:dyDescent="0.25">
      <c r="B72" s="339"/>
      <c r="C72" s="352" t="s">
        <v>44</v>
      </c>
      <c r="D72" s="352"/>
      <c r="E72" s="267">
        <f>E47-E71</f>
        <v>0</v>
      </c>
      <c r="F72" s="200"/>
      <c r="K72" s="199"/>
    </row>
    <row r="73" spans="2:16" ht="18" customHeight="1" x14ac:dyDescent="0.2">
      <c r="K73" s="199"/>
    </row>
    <row r="74" spans="2:16" ht="18" customHeight="1" x14ac:dyDescent="0.2">
      <c r="K74" s="199"/>
    </row>
    <row r="75" spans="2:16" ht="18" customHeight="1" x14ac:dyDescent="0.2">
      <c r="K75" s="199"/>
    </row>
    <row r="76" spans="2:16" ht="18" customHeight="1" x14ac:dyDescent="0.2">
      <c r="K76" s="199"/>
    </row>
    <row r="77" spans="2:16" ht="18" customHeight="1" x14ac:dyDescent="0.2">
      <c r="K77" s="199"/>
    </row>
    <row r="78" spans="2:16" ht="18" customHeight="1" x14ac:dyDescent="0.2">
      <c r="K78" s="199"/>
    </row>
    <row r="79" spans="2:16" ht="18" customHeight="1" x14ac:dyDescent="0.2">
      <c r="K79" s="199"/>
    </row>
    <row r="80" spans="2:16" ht="18" customHeight="1" x14ac:dyDescent="0.2">
      <c r="K80" s="199"/>
    </row>
    <row r="81" spans="5:11" ht="18" customHeight="1" x14ac:dyDescent="0.2">
      <c r="E81" s="199"/>
      <c r="F81" s="199"/>
      <c r="K81" s="199"/>
    </row>
    <row r="82" spans="5:11" ht="18" customHeight="1" x14ac:dyDescent="0.2">
      <c r="E82" s="199"/>
      <c r="F82" s="199"/>
      <c r="K82" s="199"/>
    </row>
    <row r="83" spans="5:11" ht="18" customHeight="1" x14ac:dyDescent="0.2">
      <c r="E83" s="199"/>
      <c r="F83" s="199"/>
      <c r="K83" s="199"/>
    </row>
    <row r="84" spans="5:11" ht="18" customHeight="1" x14ac:dyDescent="0.2">
      <c r="E84" s="199"/>
      <c r="F84" s="199"/>
      <c r="K84" s="199"/>
    </row>
    <row r="85" spans="5:11" ht="18" customHeight="1" x14ac:dyDescent="0.2">
      <c r="E85" s="199"/>
      <c r="F85" s="199"/>
      <c r="K85" s="199"/>
    </row>
    <row r="86" spans="5:11" ht="18" customHeight="1" x14ac:dyDescent="0.2">
      <c r="E86" s="199"/>
      <c r="F86" s="199"/>
      <c r="K86" s="199"/>
    </row>
    <row r="87" spans="5:11" ht="18" customHeight="1" x14ac:dyDescent="0.2">
      <c r="E87" s="199"/>
      <c r="F87" s="199"/>
      <c r="K87" s="199"/>
    </row>
    <row r="88" spans="5:11" ht="18" customHeight="1" x14ac:dyDescent="0.2">
      <c r="E88" s="199"/>
      <c r="F88" s="199"/>
      <c r="K88" s="199"/>
    </row>
    <row r="89" spans="5:11" ht="18" customHeight="1" x14ac:dyDescent="0.2">
      <c r="E89" s="199"/>
      <c r="F89" s="199"/>
      <c r="K89" s="199"/>
    </row>
    <row r="90" spans="5:11" ht="18" customHeight="1" x14ac:dyDescent="0.2">
      <c r="E90" s="199"/>
      <c r="F90" s="199"/>
      <c r="K90" s="199"/>
    </row>
    <row r="91" spans="5:11" ht="18" customHeight="1" x14ac:dyDescent="0.2">
      <c r="E91" s="199"/>
      <c r="F91" s="199"/>
      <c r="K91" s="199"/>
    </row>
    <row r="92" spans="5:11" ht="17.25" customHeight="1" x14ac:dyDescent="0.2">
      <c r="E92" s="199"/>
      <c r="F92" s="199"/>
      <c r="K92" s="199"/>
    </row>
    <row r="93" spans="5:11" x14ac:dyDescent="0.2">
      <c r="K93" s="199"/>
    </row>
    <row r="94" spans="5:11" x14ac:dyDescent="0.2">
      <c r="K94" s="199"/>
    </row>
    <row r="95" spans="5:11" x14ac:dyDescent="0.2">
      <c r="K95" s="199"/>
    </row>
  </sheetData>
  <mergeCells count="26">
    <mergeCell ref="R24:S25"/>
    <mergeCell ref="H29:I30"/>
    <mergeCell ref="C34:D34"/>
    <mergeCell ref="H47:I48"/>
    <mergeCell ref="K47:L48"/>
    <mergeCell ref="O47:P48"/>
    <mergeCell ref="C48:C71"/>
    <mergeCell ref="H56:I57"/>
    <mergeCell ref="B35:B72"/>
    <mergeCell ref="C35:C47"/>
    <mergeCell ref="H38:I39"/>
    <mergeCell ref="K38:L39"/>
    <mergeCell ref="O38:P39"/>
    <mergeCell ref="C72:D72"/>
    <mergeCell ref="A1:N2"/>
    <mergeCell ref="B3:E3"/>
    <mergeCell ref="B4:D4"/>
    <mergeCell ref="B5:B34"/>
    <mergeCell ref="C5:C12"/>
    <mergeCell ref="H5:I7"/>
    <mergeCell ref="K6:L6"/>
    <mergeCell ref="M6:O6"/>
    <mergeCell ref="C13:C33"/>
    <mergeCell ref="H15:I16"/>
    <mergeCell ref="K15:L16"/>
    <mergeCell ref="O24:P25"/>
  </mergeCells>
  <phoneticPr fontId="1"/>
  <printOptions horizontalCentered="1" verticalCentered="1"/>
  <pageMargins left="0.59055118110236227" right="0.31496062992125984" top="0.35433070866141736" bottom="0.15748031496062992" header="0.31496062992125984" footer="0.31496062992125984"/>
  <pageSetup paperSize="9"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64"/>
  <sheetViews>
    <sheetView view="pageBreakPreview" zoomScale="90" zoomScaleNormal="100" zoomScaleSheetLayoutView="90" workbookViewId="0">
      <selection activeCell="E38" sqref="E38:O38"/>
    </sheetView>
  </sheetViews>
  <sheetFormatPr defaultColWidth="9" defaultRowHeight="17.25" customHeight="1" x14ac:dyDescent="0.2"/>
  <cols>
    <col min="1" max="1" width="9" style="54"/>
    <col min="2" max="2" width="21.33203125" style="54" customWidth="1"/>
    <col min="3" max="3" width="10.21875" style="54" bestFit="1" customWidth="1"/>
    <col min="4" max="14" width="9.33203125" style="54" customWidth="1"/>
    <col min="15" max="15" width="13.109375" style="78" customWidth="1"/>
    <col min="16" max="16" width="11.6640625" style="54" bestFit="1" customWidth="1"/>
    <col min="17" max="16384" width="9" style="54"/>
  </cols>
  <sheetData>
    <row r="1" spans="2:17" ht="22.5" customHeight="1" x14ac:dyDescent="0.2">
      <c r="B1" s="387" t="s">
        <v>109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2:17" ht="17.25" customHeight="1" x14ac:dyDescent="0.2">
      <c r="B2" s="188" t="s">
        <v>80</v>
      </c>
    </row>
    <row r="3" spans="2:17" ht="6.75" customHeight="1" x14ac:dyDescent="0.2"/>
    <row r="4" spans="2:17" ht="17.25" customHeight="1" x14ac:dyDescent="0.2">
      <c r="B4" s="186" t="s">
        <v>78</v>
      </c>
    </row>
    <row r="5" spans="2:17" ht="8.25" customHeight="1" thickBot="1" x14ac:dyDescent="0.25">
      <c r="B5" s="77"/>
    </row>
    <row r="6" spans="2:17" s="75" customFormat="1" ht="30" customHeight="1" thickBot="1" x14ac:dyDescent="0.25">
      <c r="B6" s="171" t="s">
        <v>112</v>
      </c>
      <c r="C6" s="104" t="s">
        <v>158</v>
      </c>
      <c r="D6" s="104" t="s">
        <v>106</v>
      </c>
      <c r="E6" s="104" t="s">
        <v>159</v>
      </c>
      <c r="F6" s="104" t="s">
        <v>160</v>
      </c>
      <c r="G6" s="104" t="s">
        <v>161</v>
      </c>
      <c r="H6" s="104" t="s">
        <v>162</v>
      </c>
      <c r="I6" s="104" t="s">
        <v>163</v>
      </c>
      <c r="J6" s="104" t="s">
        <v>164</v>
      </c>
      <c r="K6" s="104" t="s">
        <v>165</v>
      </c>
      <c r="L6" s="104" t="s">
        <v>166</v>
      </c>
      <c r="M6" s="104" t="s">
        <v>167</v>
      </c>
      <c r="N6" s="104" t="s">
        <v>105</v>
      </c>
      <c r="O6" s="105" t="s">
        <v>46</v>
      </c>
      <c r="P6" s="76"/>
      <c r="Q6" s="80"/>
    </row>
    <row r="7" spans="2:17" ht="30" customHeight="1" x14ac:dyDescent="0.2">
      <c r="B7" s="292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>
        <f t="shared" ref="O7:O12" si="0">SUM(C7:N7)</f>
        <v>0</v>
      </c>
    </row>
    <row r="8" spans="2:17" ht="30" customHeight="1" x14ac:dyDescent="0.2">
      <c r="B8" s="293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>
        <f t="shared" si="0"/>
        <v>0</v>
      </c>
    </row>
    <row r="9" spans="2:17" ht="30" customHeight="1" x14ac:dyDescent="0.2"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>
        <f t="shared" si="0"/>
        <v>0</v>
      </c>
    </row>
    <row r="10" spans="2:17" ht="30" customHeight="1" x14ac:dyDescent="0.2"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80">
        <f t="shared" si="0"/>
        <v>0</v>
      </c>
    </row>
    <row r="11" spans="2:17" ht="30" customHeight="1" x14ac:dyDescent="0.2"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>
        <f t="shared" si="0"/>
        <v>0</v>
      </c>
    </row>
    <row r="12" spans="2:17" ht="30" customHeight="1" thickBot="1" x14ac:dyDescent="0.25">
      <c r="B12" s="181"/>
      <c r="C12" s="182"/>
      <c r="D12" s="182"/>
      <c r="E12" s="182"/>
      <c r="F12" s="182"/>
      <c r="G12" s="182"/>
      <c r="H12" s="182"/>
      <c r="I12" s="182"/>
      <c r="J12" s="182"/>
      <c r="K12" s="196"/>
      <c r="L12" s="182"/>
      <c r="M12" s="196"/>
      <c r="N12" s="182"/>
      <c r="O12" s="180">
        <f t="shared" si="0"/>
        <v>0</v>
      </c>
    </row>
    <row r="13" spans="2:17" ht="30" customHeight="1" thickTop="1" thickBot="1" x14ac:dyDescent="0.25">
      <c r="B13" s="183" t="s">
        <v>47</v>
      </c>
      <c r="C13" s="184">
        <f t="shared" ref="C13:N13" si="1">SUM(C7:C11)</f>
        <v>0</v>
      </c>
      <c r="D13" s="184">
        <f t="shared" si="1"/>
        <v>0</v>
      </c>
      <c r="E13" s="184">
        <f t="shared" si="1"/>
        <v>0</v>
      </c>
      <c r="F13" s="184">
        <f t="shared" si="1"/>
        <v>0</v>
      </c>
      <c r="G13" s="184">
        <f t="shared" si="1"/>
        <v>0</v>
      </c>
      <c r="H13" s="184">
        <f t="shared" si="1"/>
        <v>0</v>
      </c>
      <c r="I13" s="184">
        <f t="shared" si="1"/>
        <v>0</v>
      </c>
      <c r="J13" s="184">
        <f t="shared" si="1"/>
        <v>0</v>
      </c>
      <c r="K13" s="184">
        <f t="shared" si="1"/>
        <v>0</v>
      </c>
      <c r="L13" s="184">
        <f t="shared" si="1"/>
        <v>0</v>
      </c>
      <c r="M13" s="184">
        <f t="shared" si="1"/>
        <v>0</v>
      </c>
      <c r="N13" s="184">
        <f t="shared" si="1"/>
        <v>0</v>
      </c>
      <c r="O13" s="185">
        <f>SUM(O7:O12)</f>
        <v>0</v>
      </c>
    </row>
    <row r="14" spans="2:17" ht="17.25" customHeight="1" x14ac:dyDescent="0.2">
      <c r="B14" s="144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79"/>
    </row>
    <row r="15" spans="2:17" ht="17.25" customHeight="1" x14ac:dyDescent="0.2">
      <c r="B15" s="186" t="s">
        <v>79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79"/>
    </row>
    <row r="16" spans="2:17" ht="8.25" customHeight="1" thickBot="1" x14ac:dyDescent="0.25">
      <c r="B16" s="77"/>
    </row>
    <row r="17" spans="2:17" ht="30" customHeight="1" thickBot="1" x14ac:dyDescent="0.25">
      <c r="B17" s="368" t="s">
        <v>111</v>
      </c>
      <c r="C17" s="369"/>
      <c r="D17" s="370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79"/>
    </row>
    <row r="18" spans="2:17" ht="30" customHeight="1" thickBot="1" x14ac:dyDescent="0.25">
      <c r="B18" s="189" t="s">
        <v>75</v>
      </c>
      <c r="C18" s="371" t="s">
        <v>76</v>
      </c>
      <c r="D18" s="388"/>
      <c r="E18" s="373" t="s">
        <v>77</v>
      </c>
      <c r="F18" s="374"/>
      <c r="G18" s="374"/>
      <c r="H18" s="374"/>
      <c r="I18" s="374"/>
      <c r="J18" s="374"/>
      <c r="K18" s="374"/>
      <c r="L18" s="374"/>
      <c r="M18" s="374"/>
      <c r="N18" s="374"/>
      <c r="O18" s="375"/>
      <c r="P18" s="55"/>
      <c r="Q18" s="56"/>
    </row>
    <row r="19" spans="2:17" ht="30" customHeight="1" thickTop="1" x14ac:dyDescent="0.2">
      <c r="B19" s="190" t="s">
        <v>85</v>
      </c>
      <c r="C19" s="361"/>
      <c r="D19" s="362"/>
      <c r="E19" s="363"/>
      <c r="F19" s="364"/>
      <c r="G19" s="364"/>
      <c r="H19" s="364"/>
      <c r="I19" s="364"/>
      <c r="J19" s="364"/>
      <c r="K19" s="364"/>
      <c r="L19" s="364"/>
      <c r="M19" s="364"/>
      <c r="N19" s="364"/>
      <c r="O19" s="365"/>
      <c r="P19" s="55"/>
      <c r="Q19" s="56"/>
    </row>
    <row r="20" spans="2:17" ht="30" customHeight="1" x14ac:dyDescent="0.2">
      <c r="B20" s="191" t="s">
        <v>86</v>
      </c>
      <c r="C20" s="361"/>
      <c r="D20" s="362"/>
      <c r="E20" s="363"/>
      <c r="F20" s="364"/>
      <c r="G20" s="364"/>
      <c r="H20" s="364"/>
      <c r="I20" s="364"/>
      <c r="J20" s="364"/>
      <c r="K20" s="364"/>
      <c r="L20" s="364"/>
      <c r="M20" s="364"/>
      <c r="N20" s="364"/>
      <c r="O20" s="365"/>
      <c r="P20" s="55"/>
      <c r="Q20" s="56"/>
    </row>
    <row r="21" spans="2:17" ht="30" customHeight="1" x14ac:dyDescent="0.2">
      <c r="B21" s="190" t="s">
        <v>66</v>
      </c>
      <c r="C21" s="361"/>
      <c r="D21" s="362"/>
      <c r="E21" s="363"/>
      <c r="F21" s="364"/>
      <c r="G21" s="364"/>
      <c r="H21" s="364"/>
      <c r="I21" s="364"/>
      <c r="J21" s="364"/>
      <c r="K21" s="364"/>
      <c r="L21" s="364"/>
      <c r="M21" s="364"/>
      <c r="N21" s="364"/>
      <c r="O21" s="365"/>
      <c r="P21" s="55"/>
      <c r="Q21" s="56"/>
    </row>
    <row r="22" spans="2:17" ht="30" customHeight="1" x14ac:dyDescent="0.2">
      <c r="B22" s="192" t="s">
        <v>59</v>
      </c>
      <c r="C22" s="361"/>
      <c r="D22" s="362"/>
      <c r="E22" s="363"/>
      <c r="F22" s="364"/>
      <c r="G22" s="364"/>
      <c r="H22" s="364"/>
      <c r="I22" s="364"/>
      <c r="J22" s="364"/>
      <c r="K22" s="364"/>
      <c r="L22" s="364"/>
      <c r="M22" s="364"/>
      <c r="N22" s="364"/>
      <c r="O22" s="365"/>
      <c r="P22" s="55"/>
      <c r="Q22" s="56"/>
    </row>
    <row r="23" spans="2:17" ht="30" customHeight="1" x14ac:dyDescent="0.2">
      <c r="B23" s="192" t="s">
        <v>48</v>
      </c>
      <c r="C23" s="361"/>
      <c r="D23" s="362"/>
      <c r="E23" s="363"/>
      <c r="F23" s="364"/>
      <c r="G23" s="364"/>
      <c r="H23" s="364"/>
      <c r="I23" s="364"/>
      <c r="J23" s="364"/>
      <c r="K23" s="364"/>
      <c r="L23" s="364"/>
      <c r="M23" s="364"/>
      <c r="N23" s="364"/>
      <c r="O23" s="365"/>
    </row>
    <row r="24" spans="2:17" ht="30" customHeight="1" x14ac:dyDescent="0.2">
      <c r="B24" s="192" t="s">
        <v>49</v>
      </c>
      <c r="C24" s="361"/>
      <c r="D24" s="362"/>
      <c r="E24" s="363"/>
      <c r="F24" s="364"/>
      <c r="G24" s="364"/>
      <c r="H24" s="364"/>
      <c r="I24" s="364"/>
      <c r="J24" s="364"/>
      <c r="K24" s="364"/>
      <c r="L24" s="364"/>
      <c r="M24" s="364"/>
      <c r="N24" s="364"/>
      <c r="O24" s="365"/>
    </row>
    <row r="25" spans="2:17" ht="30" customHeight="1" x14ac:dyDescent="0.2">
      <c r="B25" s="192" t="s">
        <v>87</v>
      </c>
      <c r="C25" s="361"/>
      <c r="D25" s="362"/>
      <c r="E25" s="363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2:17" ht="30" customHeight="1" x14ac:dyDescent="0.2">
      <c r="B26" s="192" t="s">
        <v>60</v>
      </c>
      <c r="C26" s="361"/>
      <c r="D26" s="362"/>
      <c r="E26" s="363"/>
      <c r="F26" s="364"/>
      <c r="G26" s="364"/>
      <c r="H26" s="364"/>
      <c r="I26" s="364"/>
      <c r="J26" s="364"/>
      <c r="K26" s="364"/>
      <c r="L26" s="364"/>
      <c r="M26" s="364"/>
      <c r="N26" s="364"/>
      <c r="O26" s="365"/>
    </row>
    <row r="27" spans="2:17" ht="30" customHeight="1" thickBot="1" x14ac:dyDescent="0.25">
      <c r="B27" s="192" t="s">
        <v>55</v>
      </c>
      <c r="C27" s="361"/>
      <c r="D27" s="362"/>
      <c r="E27" s="380"/>
      <c r="F27" s="381"/>
      <c r="G27" s="381"/>
      <c r="H27" s="381"/>
      <c r="I27" s="381"/>
      <c r="J27" s="381"/>
      <c r="K27" s="381"/>
      <c r="L27" s="381"/>
      <c r="M27" s="381"/>
      <c r="N27" s="381"/>
      <c r="O27" s="382"/>
    </row>
    <row r="28" spans="2:17" ht="30" customHeight="1" thickTop="1" thickBot="1" x14ac:dyDescent="0.2">
      <c r="B28" s="193" t="s">
        <v>84</v>
      </c>
      <c r="C28" s="356">
        <f>SUM(C19:D27)</f>
        <v>0</v>
      </c>
      <c r="D28" s="383">
        <f>SUM(D18:D27)</f>
        <v>0</v>
      </c>
      <c r="E28" s="384"/>
      <c r="F28" s="385"/>
      <c r="G28" s="385"/>
      <c r="H28" s="385"/>
      <c r="I28" s="385"/>
      <c r="J28" s="385"/>
      <c r="K28" s="385"/>
      <c r="L28" s="385"/>
      <c r="M28" s="385"/>
      <c r="N28" s="385"/>
      <c r="O28" s="386"/>
    </row>
    <row r="29" spans="2:17" ht="17.25" customHeight="1" x14ac:dyDescent="0.2">
      <c r="B29" s="119"/>
      <c r="C29" s="376"/>
      <c r="D29" s="37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117"/>
    </row>
    <row r="30" spans="2:17" ht="17.25" customHeight="1" x14ac:dyDescent="0.2">
      <c r="B30" s="188" t="s">
        <v>81</v>
      </c>
    </row>
    <row r="31" spans="2:17" ht="6.75" customHeight="1" x14ac:dyDescent="0.2"/>
    <row r="32" spans="2:17" ht="17.25" customHeight="1" x14ac:dyDescent="0.2">
      <c r="B32" s="186" t="s">
        <v>78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79"/>
    </row>
    <row r="33" spans="2:17" ht="8.25" customHeight="1" thickBot="1" x14ac:dyDescent="0.25">
      <c r="B33" s="77"/>
    </row>
    <row r="34" spans="2:17" ht="30" customHeight="1" thickBot="1" x14ac:dyDescent="0.25">
      <c r="B34" s="368" t="str">
        <f>B17</f>
        <v>令和   年　月～令和   年　月（１年間）</v>
      </c>
      <c r="C34" s="378"/>
      <c r="D34" s="379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79"/>
    </row>
    <row r="35" spans="2:17" ht="30" customHeight="1" thickBot="1" x14ac:dyDescent="0.25">
      <c r="B35" s="189" t="s">
        <v>75</v>
      </c>
      <c r="C35" s="371" t="s">
        <v>76</v>
      </c>
      <c r="D35" s="372"/>
      <c r="E35" s="373" t="s">
        <v>77</v>
      </c>
      <c r="F35" s="374"/>
      <c r="G35" s="374"/>
      <c r="H35" s="374"/>
      <c r="I35" s="374"/>
      <c r="J35" s="374"/>
      <c r="K35" s="374"/>
      <c r="L35" s="374"/>
      <c r="M35" s="374"/>
      <c r="N35" s="374"/>
      <c r="O35" s="375"/>
      <c r="P35" s="55"/>
      <c r="Q35" s="56"/>
    </row>
    <row r="36" spans="2:17" ht="30" customHeight="1" thickTop="1" x14ac:dyDescent="0.2">
      <c r="B36" s="191" t="s">
        <v>168</v>
      </c>
      <c r="C36" s="361"/>
      <c r="D36" s="362"/>
      <c r="E36" s="363"/>
      <c r="F36" s="364"/>
      <c r="G36" s="364"/>
      <c r="H36" s="364"/>
      <c r="I36" s="364"/>
      <c r="J36" s="364"/>
      <c r="K36" s="364"/>
      <c r="L36" s="364"/>
      <c r="M36" s="364"/>
      <c r="N36" s="364"/>
      <c r="O36" s="365"/>
      <c r="P36" s="55"/>
      <c r="Q36" s="56"/>
    </row>
    <row r="37" spans="2:17" ht="30" customHeight="1" x14ac:dyDescent="0.2">
      <c r="B37" s="191" t="s">
        <v>45</v>
      </c>
      <c r="C37" s="361"/>
      <c r="D37" s="362"/>
      <c r="E37" s="363"/>
      <c r="F37" s="364"/>
      <c r="G37" s="364"/>
      <c r="H37" s="364"/>
      <c r="I37" s="364"/>
      <c r="J37" s="364"/>
      <c r="K37" s="364"/>
      <c r="L37" s="364"/>
      <c r="M37" s="364"/>
      <c r="N37" s="364"/>
      <c r="O37" s="365"/>
      <c r="P37" s="55"/>
      <c r="Q37" s="56"/>
    </row>
    <row r="38" spans="2:17" ht="30" customHeight="1" thickBot="1" x14ac:dyDescent="0.25">
      <c r="B38" s="191" t="s">
        <v>82</v>
      </c>
      <c r="C38" s="361"/>
      <c r="D38" s="362"/>
      <c r="E38" s="363"/>
      <c r="F38" s="364"/>
      <c r="G38" s="364"/>
      <c r="H38" s="364"/>
      <c r="I38" s="364"/>
      <c r="J38" s="364"/>
      <c r="K38" s="364"/>
      <c r="L38" s="364"/>
      <c r="M38" s="364"/>
      <c r="N38" s="364"/>
      <c r="O38" s="365"/>
      <c r="P38" s="55"/>
      <c r="Q38" s="56"/>
    </row>
    <row r="39" spans="2:17" ht="30" customHeight="1" thickTop="1" thickBot="1" x14ac:dyDescent="0.25">
      <c r="B39" s="193" t="s">
        <v>84</v>
      </c>
      <c r="C39" s="356">
        <f>SUM(C36:D38)</f>
        <v>0</v>
      </c>
      <c r="D39" s="357">
        <f>SUM(D22:D38)</f>
        <v>0</v>
      </c>
      <c r="E39" s="358"/>
      <c r="F39" s="359"/>
      <c r="G39" s="359"/>
      <c r="H39" s="359"/>
      <c r="I39" s="359"/>
      <c r="J39" s="359"/>
      <c r="K39" s="359"/>
      <c r="L39" s="359"/>
      <c r="M39" s="359"/>
      <c r="N39" s="359"/>
      <c r="O39" s="360"/>
      <c r="P39" s="55"/>
      <c r="Q39" s="56"/>
    </row>
    <row r="40" spans="2:17" ht="17.25" customHeight="1" x14ac:dyDescent="0.2">
      <c r="B40" s="11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79"/>
    </row>
    <row r="41" spans="2:17" ht="16.5" customHeight="1" x14ac:dyDescent="0.2">
      <c r="B41" s="187" t="s">
        <v>79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7"/>
    </row>
    <row r="42" spans="2:17" ht="8.25" customHeight="1" thickBot="1" x14ac:dyDescent="0.25">
      <c r="B42" s="77"/>
    </row>
    <row r="43" spans="2:17" ht="30" customHeight="1" thickBot="1" x14ac:dyDescent="0.25">
      <c r="B43" s="368" t="str">
        <f>B17</f>
        <v>令和   年　月～令和   年　月（１年間）</v>
      </c>
      <c r="C43" s="369"/>
      <c r="D43" s="370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79"/>
    </row>
    <row r="44" spans="2:17" ht="30" customHeight="1" thickBot="1" x14ac:dyDescent="0.25">
      <c r="B44" s="189" t="s">
        <v>75</v>
      </c>
      <c r="C44" s="371" t="s">
        <v>76</v>
      </c>
      <c r="D44" s="372"/>
      <c r="E44" s="373" t="s">
        <v>77</v>
      </c>
      <c r="F44" s="374"/>
      <c r="G44" s="374"/>
      <c r="H44" s="374"/>
      <c r="I44" s="374"/>
      <c r="J44" s="374"/>
      <c r="K44" s="374"/>
      <c r="L44" s="374"/>
      <c r="M44" s="374"/>
      <c r="N44" s="374"/>
      <c r="O44" s="375"/>
      <c r="P44" s="55"/>
      <c r="Q44" s="56"/>
    </row>
    <row r="45" spans="2:17" ht="30" customHeight="1" thickTop="1" x14ac:dyDescent="0.2">
      <c r="B45" s="194" t="s">
        <v>56</v>
      </c>
      <c r="C45" s="361"/>
      <c r="D45" s="362"/>
      <c r="E45" s="363"/>
      <c r="F45" s="364"/>
      <c r="G45" s="364"/>
      <c r="H45" s="364"/>
      <c r="I45" s="364"/>
      <c r="J45" s="364"/>
      <c r="K45" s="364"/>
      <c r="L45" s="364"/>
      <c r="M45" s="364"/>
      <c r="N45" s="364"/>
      <c r="O45" s="365"/>
    </row>
    <row r="46" spans="2:17" ht="30" customHeight="1" x14ac:dyDescent="0.2">
      <c r="B46" s="192" t="s">
        <v>57</v>
      </c>
      <c r="C46" s="361"/>
      <c r="D46" s="362"/>
      <c r="E46" s="363"/>
      <c r="F46" s="364"/>
      <c r="G46" s="364"/>
      <c r="H46" s="364"/>
      <c r="I46" s="364"/>
      <c r="J46" s="364"/>
      <c r="K46" s="364"/>
      <c r="L46" s="364"/>
      <c r="M46" s="364"/>
      <c r="N46" s="364"/>
      <c r="O46" s="365"/>
    </row>
    <row r="47" spans="2:17" ht="30" customHeight="1" x14ac:dyDescent="0.2">
      <c r="B47" s="192" t="s">
        <v>58</v>
      </c>
      <c r="C47" s="361"/>
      <c r="D47" s="362"/>
      <c r="E47" s="363"/>
      <c r="F47" s="364"/>
      <c r="G47" s="364"/>
      <c r="H47" s="364"/>
      <c r="I47" s="364"/>
      <c r="J47" s="364"/>
      <c r="K47" s="364"/>
      <c r="L47" s="364"/>
      <c r="M47" s="364"/>
      <c r="N47" s="364"/>
      <c r="O47" s="365"/>
    </row>
    <row r="48" spans="2:17" ht="30" customHeight="1" x14ac:dyDescent="0.2">
      <c r="B48" s="192" t="s">
        <v>59</v>
      </c>
      <c r="C48" s="361"/>
      <c r="D48" s="362"/>
      <c r="E48" s="363"/>
      <c r="F48" s="364"/>
      <c r="G48" s="364"/>
      <c r="H48" s="364"/>
      <c r="I48" s="364"/>
      <c r="J48" s="364"/>
      <c r="K48" s="364"/>
      <c r="L48" s="364"/>
      <c r="M48" s="364"/>
      <c r="N48" s="364"/>
      <c r="O48" s="365"/>
    </row>
    <row r="49" spans="2:16" ht="30" customHeight="1" x14ac:dyDescent="0.2">
      <c r="B49" s="192" t="s">
        <v>48</v>
      </c>
      <c r="C49" s="361"/>
      <c r="D49" s="362"/>
      <c r="E49" s="363"/>
      <c r="F49" s="364"/>
      <c r="G49" s="364"/>
      <c r="H49" s="364"/>
      <c r="I49" s="364"/>
      <c r="J49" s="364"/>
      <c r="K49" s="364"/>
      <c r="L49" s="364"/>
      <c r="M49" s="364"/>
      <c r="N49" s="364"/>
      <c r="O49" s="365"/>
    </row>
    <row r="50" spans="2:16" ht="30" customHeight="1" x14ac:dyDescent="0.2">
      <c r="B50" s="192" t="s">
        <v>49</v>
      </c>
      <c r="C50" s="361"/>
      <c r="D50" s="362"/>
      <c r="E50" s="363"/>
      <c r="F50" s="364"/>
      <c r="G50" s="364"/>
      <c r="H50" s="364"/>
      <c r="I50" s="364"/>
      <c r="J50" s="364"/>
      <c r="K50" s="364"/>
      <c r="L50" s="364"/>
      <c r="M50" s="364"/>
      <c r="N50" s="364"/>
      <c r="O50" s="365"/>
    </row>
    <row r="51" spans="2:16" ht="30" customHeight="1" x14ac:dyDescent="0.2">
      <c r="B51" s="192" t="s">
        <v>50</v>
      </c>
      <c r="C51" s="361"/>
      <c r="D51" s="362"/>
      <c r="E51" s="363"/>
      <c r="F51" s="364"/>
      <c r="G51" s="364"/>
      <c r="H51" s="364"/>
      <c r="I51" s="364"/>
      <c r="J51" s="364"/>
      <c r="K51" s="364"/>
      <c r="L51" s="364"/>
      <c r="M51" s="364"/>
      <c r="N51" s="364"/>
      <c r="O51" s="365"/>
    </row>
    <row r="52" spans="2:16" ht="30" customHeight="1" x14ac:dyDescent="0.2">
      <c r="B52" s="192" t="s">
        <v>51</v>
      </c>
      <c r="C52" s="361"/>
      <c r="D52" s="362"/>
      <c r="E52" s="363"/>
      <c r="F52" s="364"/>
      <c r="G52" s="364"/>
      <c r="H52" s="364"/>
      <c r="I52" s="364"/>
      <c r="J52" s="364"/>
      <c r="K52" s="364"/>
      <c r="L52" s="364"/>
      <c r="M52" s="364"/>
      <c r="N52" s="364"/>
      <c r="O52" s="365"/>
    </row>
    <row r="53" spans="2:16" ht="30" customHeight="1" x14ac:dyDescent="0.2">
      <c r="B53" s="192" t="s">
        <v>52</v>
      </c>
      <c r="C53" s="361"/>
      <c r="D53" s="362"/>
      <c r="E53" s="363"/>
      <c r="F53" s="364"/>
      <c r="G53" s="364"/>
      <c r="H53" s="364"/>
      <c r="I53" s="364"/>
      <c r="J53" s="364"/>
      <c r="K53" s="364"/>
      <c r="L53" s="364"/>
      <c r="M53" s="364"/>
      <c r="N53" s="364"/>
      <c r="O53" s="365"/>
    </row>
    <row r="54" spans="2:16" ht="30" customHeight="1" x14ac:dyDescent="0.2">
      <c r="B54" s="192" t="s">
        <v>53</v>
      </c>
      <c r="C54" s="361"/>
      <c r="D54" s="362"/>
      <c r="E54" s="363"/>
      <c r="F54" s="364"/>
      <c r="G54" s="364"/>
      <c r="H54" s="364"/>
      <c r="I54" s="364"/>
      <c r="J54" s="364"/>
      <c r="K54" s="364"/>
      <c r="L54" s="364"/>
      <c r="M54" s="364"/>
      <c r="N54" s="364"/>
      <c r="O54" s="365"/>
    </row>
    <row r="55" spans="2:16" ht="30" customHeight="1" x14ac:dyDescent="0.2">
      <c r="B55" s="192" t="s">
        <v>54</v>
      </c>
      <c r="C55" s="361"/>
      <c r="D55" s="362"/>
      <c r="E55" s="363"/>
      <c r="F55" s="364"/>
      <c r="G55" s="364"/>
      <c r="H55" s="364"/>
      <c r="I55" s="364"/>
      <c r="J55" s="364"/>
      <c r="K55" s="364"/>
      <c r="L55" s="364"/>
      <c r="M55" s="364"/>
      <c r="N55" s="364"/>
      <c r="O55" s="365"/>
    </row>
    <row r="56" spans="2:16" ht="30" customHeight="1" x14ac:dyDescent="0.2">
      <c r="B56" s="192" t="s">
        <v>60</v>
      </c>
      <c r="C56" s="361"/>
      <c r="D56" s="362"/>
      <c r="E56" s="363"/>
      <c r="F56" s="364"/>
      <c r="G56" s="364"/>
      <c r="H56" s="364"/>
      <c r="I56" s="364"/>
      <c r="J56" s="364"/>
      <c r="K56" s="364"/>
      <c r="L56" s="364"/>
      <c r="M56" s="364"/>
      <c r="N56" s="364"/>
      <c r="O56" s="365"/>
    </row>
    <row r="57" spans="2:16" ht="30" customHeight="1" x14ac:dyDescent="0.2">
      <c r="B57" s="192" t="s">
        <v>61</v>
      </c>
      <c r="C57" s="361"/>
      <c r="D57" s="362"/>
      <c r="E57" s="363"/>
      <c r="F57" s="364"/>
      <c r="G57" s="364"/>
      <c r="H57" s="364"/>
      <c r="I57" s="364"/>
      <c r="J57" s="364"/>
      <c r="K57" s="364"/>
      <c r="L57" s="364"/>
      <c r="M57" s="364"/>
      <c r="N57" s="364"/>
      <c r="O57" s="365"/>
    </row>
    <row r="58" spans="2:16" ht="30" customHeight="1" x14ac:dyDescent="0.2">
      <c r="B58" s="192" t="s">
        <v>67</v>
      </c>
      <c r="C58" s="361"/>
      <c r="D58" s="362"/>
      <c r="E58" s="363"/>
      <c r="F58" s="364"/>
      <c r="G58" s="364"/>
      <c r="H58" s="364"/>
      <c r="I58" s="364"/>
      <c r="J58" s="364"/>
      <c r="K58" s="364"/>
      <c r="L58" s="364"/>
      <c r="M58" s="364"/>
      <c r="N58" s="364"/>
      <c r="O58" s="365"/>
    </row>
    <row r="59" spans="2:16" ht="30" customHeight="1" x14ac:dyDescent="0.2">
      <c r="B59" s="192" t="s">
        <v>55</v>
      </c>
      <c r="C59" s="361"/>
      <c r="D59" s="362"/>
      <c r="E59" s="363"/>
      <c r="F59" s="364"/>
      <c r="G59" s="364"/>
      <c r="H59" s="364"/>
      <c r="I59" s="364"/>
      <c r="J59" s="364"/>
      <c r="K59" s="364"/>
      <c r="L59" s="364"/>
      <c r="M59" s="364"/>
      <c r="N59" s="364"/>
      <c r="O59" s="365"/>
    </row>
    <row r="60" spans="2:16" ht="30" customHeight="1" x14ac:dyDescent="0.2">
      <c r="B60" s="192" t="s">
        <v>68</v>
      </c>
      <c r="C60" s="361"/>
      <c r="D60" s="362"/>
      <c r="E60" s="363"/>
      <c r="F60" s="364"/>
      <c r="G60" s="364"/>
      <c r="H60" s="364"/>
      <c r="I60" s="364"/>
      <c r="J60" s="364"/>
      <c r="K60" s="364"/>
      <c r="L60" s="364"/>
      <c r="M60" s="364"/>
      <c r="N60" s="364"/>
      <c r="O60" s="365">
        <f>SUM(C60:N60)</f>
        <v>0</v>
      </c>
    </row>
    <row r="61" spans="2:16" ht="30" customHeight="1" thickBot="1" x14ac:dyDescent="0.25">
      <c r="B61" s="181" t="s">
        <v>72</v>
      </c>
      <c r="C61" s="366"/>
      <c r="D61" s="367"/>
      <c r="E61" s="363"/>
      <c r="F61" s="364"/>
      <c r="G61" s="364"/>
      <c r="H61" s="364"/>
      <c r="I61" s="364"/>
      <c r="J61" s="364"/>
      <c r="K61" s="364"/>
      <c r="L61" s="364"/>
      <c r="M61" s="364"/>
      <c r="N61" s="364"/>
      <c r="O61" s="365">
        <f>SUM(C61:N61)</f>
        <v>0</v>
      </c>
    </row>
    <row r="62" spans="2:16" ht="30" customHeight="1" thickTop="1" thickBot="1" x14ac:dyDescent="0.25">
      <c r="B62" s="193" t="s">
        <v>84</v>
      </c>
      <c r="C62" s="356">
        <f>SUM(C45:D61)</f>
        <v>0</v>
      </c>
      <c r="D62" s="357">
        <f>SUM(D45:D61)</f>
        <v>0</v>
      </c>
      <c r="E62" s="358"/>
      <c r="F62" s="359"/>
      <c r="G62" s="359"/>
      <c r="H62" s="359"/>
      <c r="I62" s="359"/>
      <c r="J62" s="359"/>
      <c r="K62" s="359"/>
      <c r="L62" s="359"/>
      <c r="M62" s="359"/>
      <c r="N62" s="359"/>
      <c r="O62" s="360"/>
      <c r="P62" s="103">
        <f>SUM(O45:O61)</f>
        <v>0</v>
      </c>
    </row>
    <row r="63" spans="2:16" ht="18.75" customHeight="1" x14ac:dyDescent="0.2">
      <c r="B63" s="57"/>
      <c r="C63" s="58"/>
      <c r="D63" s="58"/>
      <c r="E63" s="58"/>
      <c r="F63" s="58"/>
      <c r="G63" s="58"/>
      <c r="H63" s="58"/>
      <c r="I63" s="58"/>
      <c r="J63" s="59"/>
      <c r="K63" s="59"/>
      <c r="L63" s="59"/>
      <c r="M63" s="59"/>
      <c r="N63" s="59"/>
      <c r="O63" s="79"/>
    </row>
    <row r="64" spans="2:16" ht="17.25" customHeight="1" x14ac:dyDescent="0.2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79"/>
    </row>
  </sheetData>
  <mergeCells count="75">
    <mergeCell ref="B1:O1"/>
    <mergeCell ref="B17:D17"/>
    <mergeCell ref="C18:D18"/>
    <mergeCell ref="E18:O18"/>
    <mergeCell ref="C19:D19"/>
    <mergeCell ref="E19:O19"/>
    <mergeCell ref="C20:D20"/>
    <mergeCell ref="E20:O20"/>
    <mergeCell ref="C21:D21"/>
    <mergeCell ref="E21:O21"/>
    <mergeCell ref="C22:D22"/>
    <mergeCell ref="E22:O22"/>
    <mergeCell ref="C23:D23"/>
    <mergeCell ref="E23:O23"/>
    <mergeCell ref="C24:D24"/>
    <mergeCell ref="E24:O24"/>
    <mergeCell ref="C25:D25"/>
    <mergeCell ref="E25:O25"/>
    <mergeCell ref="C26:D26"/>
    <mergeCell ref="E26:O26"/>
    <mergeCell ref="C27:D27"/>
    <mergeCell ref="E27:O27"/>
    <mergeCell ref="C28:D28"/>
    <mergeCell ref="E28:O28"/>
    <mergeCell ref="C29:D29"/>
    <mergeCell ref="B34:D34"/>
    <mergeCell ref="C35:D35"/>
    <mergeCell ref="E35:O35"/>
    <mergeCell ref="C36:D36"/>
    <mergeCell ref="E36:O36"/>
    <mergeCell ref="C46:D46"/>
    <mergeCell ref="E46:O46"/>
    <mergeCell ref="C37:D37"/>
    <mergeCell ref="E37:O37"/>
    <mergeCell ref="C38:D38"/>
    <mergeCell ref="E38:O38"/>
    <mergeCell ref="C39:D39"/>
    <mergeCell ref="E39:O39"/>
    <mergeCell ref="B43:D43"/>
    <mergeCell ref="C44:D44"/>
    <mergeCell ref="E44:O44"/>
    <mergeCell ref="C45:D45"/>
    <mergeCell ref="E45:O45"/>
    <mergeCell ref="C47:D47"/>
    <mergeCell ref="E47:O47"/>
    <mergeCell ref="C48:D48"/>
    <mergeCell ref="E48:O48"/>
    <mergeCell ref="C49:D49"/>
    <mergeCell ref="E49:O49"/>
    <mergeCell ref="C50:D50"/>
    <mergeCell ref="E50:O50"/>
    <mergeCell ref="C51:D51"/>
    <mergeCell ref="E51:O51"/>
    <mergeCell ref="C52:D52"/>
    <mergeCell ref="E52:O52"/>
    <mergeCell ref="C53:D53"/>
    <mergeCell ref="E53:O53"/>
    <mergeCell ref="C54:D54"/>
    <mergeCell ref="E54:O54"/>
    <mergeCell ref="C55:D55"/>
    <mergeCell ref="E55:O55"/>
    <mergeCell ref="C56:D56"/>
    <mergeCell ref="E56:O56"/>
    <mergeCell ref="C57:D57"/>
    <mergeCell ref="E57:O57"/>
    <mergeCell ref="C58:D58"/>
    <mergeCell ref="E58:O58"/>
    <mergeCell ref="C62:D62"/>
    <mergeCell ref="E62:O62"/>
    <mergeCell ref="C59:D59"/>
    <mergeCell ref="E59:O59"/>
    <mergeCell ref="C60:D60"/>
    <mergeCell ref="E60:O60"/>
    <mergeCell ref="C61:D61"/>
    <mergeCell ref="E61:O61"/>
  </mergeCells>
  <phoneticPr fontId="1"/>
  <printOptions horizontalCentered="1"/>
  <pageMargins left="0.55118110236220474" right="0.31496062992125984" top="0.35433070866141736" bottom="0.15748031496062992" header="0.31496062992125984" footer="0.31496062992125984"/>
  <pageSetup paperSize="9" scale="5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8"/>
  <sheetViews>
    <sheetView workbookViewId="0">
      <selection activeCell="K26" sqref="K26"/>
    </sheetView>
  </sheetViews>
  <sheetFormatPr defaultColWidth="9" defaultRowHeight="13.2" x14ac:dyDescent="0.2"/>
  <cols>
    <col min="1" max="1" width="4.109375" style="54" customWidth="1"/>
    <col min="2" max="2" width="9" style="54"/>
    <col min="3" max="3" width="4.109375" style="54" customWidth="1"/>
    <col min="4" max="16384" width="9" style="54"/>
  </cols>
  <sheetData>
    <row r="1" spans="1:11" ht="22.5" customHeight="1" x14ac:dyDescent="0.2">
      <c r="A1" s="389" t="s">
        <v>88</v>
      </c>
      <c r="B1" s="389"/>
      <c r="C1" s="389"/>
      <c r="D1" s="389"/>
      <c r="E1" s="389"/>
      <c r="F1" s="389"/>
      <c r="G1" s="389"/>
    </row>
    <row r="2" spans="1:11" ht="14.25" customHeight="1" x14ac:dyDescent="0.2"/>
    <row r="3" spans="1:11" ht="22.5" customHeight="1" x14ac:dyDescent="0.2">
      <c r="A3" s="54" t="s">
        <v>113</v>
      </c>
    </row>
    <row r="4" spans="1:11" ht="11.25" customHeight="1" x14ac:dyDescent="0.2"/>
    <row r="5" spans="1:11" ht="22.5" customHeight="1" x14ac:dyDescent="0.2">
      <c r="A5" s="54">
        <v>1</v>
      </c>
    </row>
    <row r="6" spans="1:11" ht="10.5" customHeight="1" x14ac:dyDescent="0.2">
      <c r="A6" s="54" t="s">
        <v>104</v>
      </c>
    </row>
    <row r="7" spans="1:11" ht="22.5" customHeight="1" x14ac:dyDescent="0.2">
      <c r="B7" s="60"/>
      <c r="C7" s="61"/>
      <c r="D7" s="61"/>
      <c r="E7" s="61"/>
      <c r="F7" s="61"/>
      <c r="G7" s="61"/>
      <c r="H7" s="61"/>
      <c r="I7" s="61"/>
      <c r="J7" s="62"/>
      <c r="K7" s="55"/>
    </row>
    <row r="8" spans="1:11" ht="22.5" customHeight="1" x14ac:dyDescent="0.2"/>
    <row r="9" spans="1:11" ht="22.5" customHeight="1" x14ac:dyDescent="0.2"/>
    <row r="10" spans="1:11" ht="12" customHeight="1" x14ac:dyDescent="0.2"/>
    <row r="11" spans="1:11" ht="22.5" customHeight="1" x14ac:dyDescent="0.2">
      <c r="B11" s="197"/>
    </row>
    <row r="12" spans="1:11" ht="19.5" customHeight="1" x14ac:dyDescent="0.2"/>
    <row r="13" spans="1:11" ht="22.5" customHeight="1" x14ac:dyDescent="0.2">
      <c r="A13" s="54">
        <v>2</v>
      </c>
    </row>
    <row r="14" spans="1:11" ht="11.25" customHeight="1" x14ac:dyDescent="0.2"/>
    <row r="15" spans="1:11" ht="22.5" customHeight="1" x14ac:dyDescent="0.2">
      <c r="B15" s="60"/>
      <c r="C15" s="61"/>
      <c r="D15" s="61"/>
      <c r="E15" s="61"/>
      <c r="F15" s="61"/>
      <c r="G15" s="61"/>
      <c r="H15" s="61"/>
      <c r="I15" s="61"/>
      <c r="J15" s="62"/>
      <c r="K15" s="55"/>
    </row>
    <row r="16" spans="1:11" ht="22.5" customHeight="1" x14ac:dyDescent="0.2">
      <c r="B16" s="197"/>
    </row>
    <row r="17" spans="1:11" ht="22.5" customHeight="1" x14ac:dyDescent="0.2">
      <c r="B17" s="197"/>
    </row>
    <row r="18" spans="1:11" ht="19.5" customHeight="1" x14ac:dyDescent="0.2">
      <c r="B18" s="197"/>
    </row>
    <row r="19" spans="1:11" ht="22.5" customHeight="1" x14ac:dyDescent="0.2">
      <c r="A19" s="54">
        <v>3</v>
      </c>
    </row>
    <row r="20" spans="1:11" ht="11.25" customHeight="1" x14ac:dyDescent="0.2">
      <c r="A20" s="54" t="s">
        <v>104</v>
      </c>
    </row>
    <row r="21" spans="1:11" ht="22.5" customHeight="1" x14ac:dyDescent="0.2">
      <c r="B21" s="60"/>
      <c r="C21" s="61"/>
      <c r="D21" s="61"/>
      <c r="E21" s="61"/>
      <c r="F21" s="61"/>
      <c r="G21" s="61"/>
      <c r="H21" s="61"/>
      <c r="I21" s="61"/>
      <c r="J21" s="62"/>
      <c r="K21" s="55"/>
    </row>
    <row r="22" spans="1:11" ht="22.5" customHeight="1" x14ac:dyDescent="0.2"/>
    <row r="23" spans="1:11" ht="22.5" customHeight="1" x14ac:dyDescent="0.2"/>
    <row r="24" spans="1:11" ht="18" customHeight="1" x14ac:dyDescent="0.2"/>
    <row r="25" spans="1:11" ht="18" customHeight="1" x14ac:dyDescent="0.2"/>
    <row r="26" spans="1:11" ht="22.5" customHeight="1" x14ac:dyDescent="0.2">
      <c r="A26" s="54">
        <v>4</v>
      </c>
    </row>
    <row r="27" spans="1:11" ht="12" customHeight="1" x14ac:dyDescent="0.2">
      <c r="A27" s="54" t="s">
        <v>104</v>
      </c>
    </row>
    <row r="28" spans="1:11" ht="22.5" customHeight="1" x14ac:dyDescent="0.2">
      <c r="B28" s="60"/>
      <c r="C28" s="61"/>
      <c r="D28" s="61"/>
      <c r="E28" s="61"/>
      <c r="F28" s="61"/>
      <c r="G28" s="61"/>
      <c r="H28" s="61"/>
      <c r="I28" s="61"/>
      <c r="J28" s="62"/>
      <c r="K28" s="55"/>
    </row>
    <row r="29" spans="1:11" ht="22.5" customHeight="1" x14ac:dyDescent="0.2"/>
    <row r="30" spans="1:11" ht="22.5" customHeight="1" x14ac:dyDescent="0.2"/>
    <row r="31" spans="1:11" ht="15" customHeight="1" x14ac:dyDescent="0.2"/>
    <row r="32" spans="1:11" ht="22.5" customHeight="1" x14ac:dyDescent="0.2">
      <c r="A32" s="54">
        <v>5</v>
      </c>
    </row>
    <row r="33" spans="2:11" ht="10.5" customHeight="1" x14ac:dyDescent="0.2"/>
    <row r="34" spans="2:11" ht="22.5" customHeight="1" x14ac:dyDescent="0.2">
      <c r="B34" s="60"/>
      <c r="C34" s="61"/>
      <c r="D34" s="61"/>
      <c r="E34" s="61"/>
      <c r="F34" s="61"/>
      <c r="G34" s="61"/>
      <c r="H34" s="61"/>
      <c r="I34" s="61"/>
      <c r="J34" s="62"/>
      <c r="K34" s="55"/>
    </row>
    <row r="35" spans="2:11" ht="22.5" customHeight="1" x14ac:dyDescent="0.2"/>
    <row r="36" spans="2:11" ht="22.5" customHeight="1" x14ac:dyDescent="0.2"/>
    <row r="37" spans="2:11" ht="15" customHeight="1" x14ac:dyDescent="0.2"/>
    <row r="38" spans="2:11" ht="22.5" customHeight="1" x14ac:dyDescent="0.2"/>
  </sheetData>
  <mergeCells count="1">
    <mergeCell ref="A1:G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（A型）収支見込書</vt:lpstr>
      <vt:lpstr>（B型）収支見込書</vt:lpstr>
      <vt:lpstr>算出根拠</vt:lpstr>
      <vt:lpstr>事業収入計画</vt:lpstr>
      <vt:lpstr>'（A型）収支見込書'!Print_Area</vt:lpstr>
      <vt:lpstr>'（B型）収支見込書'!Print_Area</vt:lpstr>
      <vt:lpstr>算出根拠!Print_Area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西村　暢登（障害福祉課）</cp:lastModifiedBy>
  <cp:lastPrinted>2021-01-13T23:56:11Z</cp:lastPrinted>
  <dcterms:created xsi:type="dcterms:W3CDTF">2014-11-13T06:12:06Z</dcterms:created>
  <dcterms:modified xsi:type="dcterms:W3CDTF">2024-06-28T04:33:10Z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