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要暗号化解除\"/>
    </mc:Choice>
  </mc:AlternateContent>
  <xr:revisionPtr revIDLastSave="0" documentId="13_ncr:101_{95425E3C-8860-4553-9D52-235AB5871B80}" xr6:coauthVersionLast="47" xr6:coauthVersionMax="47" xr10:uidLastSave="{00000000-0000-0000-0000-000000000000}"/>
  <bookViews>
    <workbookView xWindow="-108" yWindow="-17388" windowWidth="30936" windowHeight="16776" xr2:uid="{00000000-000D-0000-FFFF-FFFF00000000}"/>
  </bookViews>
  <sheets>
    <sheet name="生活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1" l="1"/>
  <c r="D30" i="1" l="1"/>
  <c r="E30" i="1"/>
  <c r="F30" i="1"/>
  <c r="G30" i="1"/>
  <c r="H30" i="1"/>
  <c r="I30" i="1"/>
  <c r="J30" i="1"/>
  <c r="K30" i="1"/>
  <c r="L30" i="1"/>
  <c r="M30" i="1"/>
  <c r="N30" i="1"/>
  <c r="O30" i="1"/>
  <c r="O29" i="1"/>
  <c r="F29" i="1"/>
  <c r="G29" i="1"/>
  <c r="H29" i="1"/>
  <c r="I29" i="1"/>
  <c r="J29" i="1"/>
  <c r="K29" i="1"/>
  <c r="L29" i="1"/>
  <c r="M29" i="1"/>
  <c r="N29" i="1"/>
  <c r="E29" i="1"/>
  <c r="D29" i="1"/>
  <c r="E31" i="1" l="1"/>
  <c r="N31" i="1"/>
  <c r="J31" i="1"/>
  <c r="F31" i="1"/>
  <c r="M31" i="1"/>
  <c r="I31" i="1"/>
  <c r="O31" i="1"/>
  <c r="H31" i="1"/>
  <c r="Q29" i="1"/>
  <c r="G31" i="1"/>
  <c r="L31" i="1"/>
  <c r="K31" i="1"/>
  <c r="Q30" i="1"/>
  <c r="D31" i="1"/>
  <c r="O10" i="1"/>
  <c r="F10" i="1"/>
  <c r="G10" i="1"/>
  <c r="H10" i="1"/>
  <c r="I10" i="1"/>
  <c r="J10" i="1"/>
  <c r="K10" i="1"/>
  <c r="L10" i="1"/>
  <c r="M10" i="1"/>
  <c r="N10" i="1"/>
  <c r="E10" i="1"/>
  <c r="D10" i="1"/>
  <c r="Q6" i="1"/>
  <c r="Q7" i="1"/>
  <c r="Q8" i="1"/>
  <c r="Q9" i="1"/>
  <c r="Q5" i="1"/>
  <c r="Q31" i="1" l="1"/>
  <c r="Q10" i="1"/>
  <c r="S5" i="1" l="1"/>
  <c r="R30" i="1"/>
  <c r="S31" i="1" s="1"/>
  <c r="Q14" i="1"/>
  <c r="F18" i="1" l="1"/>
  <c r="J18" i="1" s="1"/>
  <c r="D35" i="1"/>
  <c r="H35" i="1" s="1"/>
  <c r="F17" i="1"/>
  <c r="J17" i="1" s="1"/>
  <c r="F19" i="1"/>
  <c r="J19" i="1" s="1"/>
  <c r="D36" i="1"/>
  <c r="H36" i="1" s="1"/>
  <c r="D34" i="1"/>
  <c r="H34" i="1" s="1"/>
  <c r="D37" i="1"/>
  <c r="H37" i="1" s="1"/>
</calcChain>
</file>

<file path=xl/sharedStrings.xml><?xml version="1.0" encoding="utf-8"?>
<sst xmlns="http://schemas.openxmlformats.org/spreadsheetml/2006/main" count="126" uniqueCount="91">
  <si>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</si>
  <si>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</si>
  <si>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</si>
  <si>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</si>
  <si>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</si>
  <si>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</si>
  <si>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</si>
  <si>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</si>
  <si>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</si>
  <si>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</si>
  <si>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</si>
  <si>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</si>
  <si>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区分２</t>
    <rPh sb="0" eb="2">
      <t>クブン</t>
    </rPh>
    <phoneticPr fontId="1"/>
  </si>
  <si>
    <t>区分３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</si>
  <si>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</si>
  <si>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</si>
  <si>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区分６</t>
    <rPh sb="0" eb="2">
      <t>クブン</t>
    </rPh>
    <phoneticPr fontId="1"/>
  </si>
  <si>
    <t>計</t>
    <rPh sb="0" eb="1">
      <t>ケイ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</si>
  <si>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</si>
  <si>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</si>
  <si>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</si>
  <si>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</si>
  <si>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</si>
  <si>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</si>
  <si>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</si>
  <si>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←に入力ください。</t>
    <rPh sb="2" eb="4">
      <t>ニュウリョク</t>
    </rPh>
    <phoneticPr fontId="1"/>
  </si>
  <si>
    <t>事業所名：</t>
  </si>
  <si>
    <t>A （人）</t>
    <rPh sb="3" eb="4">
      <t>ニン</t>
    </rPh>
    <phoneticPr fontId="1"/>
  </si>
  <si>
    <t>利用者延数　計</t>
    <rPh sb="0" eb="3">
      <t>リヨウシャ</t>
    </rPh>
    <rPh sb="3" eb="4">
      <t>ノ</t>
    </rPh>
    <rPh sb="4" eb="5">
      <t>スウ</t>
    </rPh>
    <rPh sb="6" eb="7">
      <t>ケイ</t>
    </rPh>
    <phoneticPr fontId="1"/>
  </si>
  <si>
    <t>B（日）</t>
    <rPh sb="2" eb="3">
      <t>ニチ</t>
    </rPh>
    <phoneticPr fontId="1"/>
  </si>
  <si>
    <t>延べ開所日数</t>
    <rPh sb="0" eb="1">
      <t>ノ</t>
    </rPh>
    <rPh sb="2" eb="4">
      <t>カイショ</t>
    </rPh>
    <rPh sb="4" eb="6">
      <t>ニッスウ</t>
    </rPh>
    <phoneticPr fontId="1"/>
  </si>
  <si>
    <t>１日あたり平均利用者数</t>
    <rPh sb="1" eb="2">
      <t>ニチ</t>
    </rPh>
    <rPh sb="5" eb="7">
      <t>ヘイキン</t>
    </rPh>
    <rPh sb="7" eb="9">
      <t>リヨウ</t>
    </rPh>
    <rPh sb="9" eb="10">
      <t>シャ</t>
    </rPh>
    <rPh sb="10" eb="11">
      <t>スウ</t>
    </rPh>
    <phoneticPr fontId="1"/>
  </si>
  <si>
    <t>A/B（人/日）</t>
    <rPh sb="4" eb="5">
      <t>ニン</t>
    </rPh>
    <rPh sb="6" eb="7">
      <t>ヒ</t>
    </rPh>
    <phoneticPr fontId="1"/>
  </si>
  <si>
    <t>（小数点第2位以下切上げ）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0" eb="11">
      <t>ア</t>
    </rPh>
    <phoneticPr fontId="1"/>
  </si>
  <si>
    <t>【単位：人】</t>
    <rPh sb="1" eb="3">
      <t>タンイ</t>
    </rPh>
    <rPh sb="4" eb="5">
      <t>ニン</t>
    </rPh>
    <phoneticPr fontId="1"/>
  </si>
  <si>
    <t>平均障害支援区分</t>
    <rPh sb="0" eb="2">
      <t>ヘイキン</t>
    </rPh>
    <rPh sb="2" eb="4">
      <t>ショウガイ</t>
    </rPh>
    <rPh sb="4" eb="6">
      <t>シエン</t>
    </rPh>
    <rPh sb="6" eb="8">
      <t>クブン</t>
    </rPh>
    <phoneticPr fontId="1"/>
  </si>
  <si>
    <t>キ</t>
    <phoneticPr fontId="1"/>
  </si>
  <si>
    <t>（(2×区分2該当者数)+(3×区分3該当者数)+(4×区分4該当者数)+(5×区分5該当者数)+(6×区分6該当者数)）÷総利用者数</t>
    <rPh sb="4" eb="6">
      <t>クブン</t>
    </rPh>
    <rPh sb="7" eb="9">
      <t>ガイトウ</t>
    </rPh>
    <rPh sb="9" eb="10">
      <t>シャ</t>
    </rPh>
    <rPh sb="10" eb="11">
      <t>スウ</t>
    </rPh>
    <rPh sb="62" eb="63">
      <t>ソウ</t>
    </rPh>
    <rPh sb="63" eb="65">
      <t>リヨウ</t>
    </rPh>
    <rPh sb="65" eb="66">
      <t>シャ</t>
    </rPh>
    <rPh sb="66" eb="67">
      <t>スウ</t>
    </rPh>
    <phoneticPr fontId="1"/>
  </si>
  <si>
    <t>４未満</t>
    <rPh sb="1" eb="3">
      <t>ミマン</t>
    </rPh>
    <phoneticPr fontId="1"/>
  </si>
  <si>
    <t>４以上５未満</t>
    <rPh sb="1" eb="3">
      <t>イジョウ</t>
    </rPh>
    <rPh sb="4" eb="6">
      <t>ミマン</t>
    </rPh>
    <phoneticPr fontId="1"/>
  </si>
  <si>
    <t>５以上</t>
    <rPh sb="1" eb="3">
      <t>イジョウ</t>
    </rPh>
    <phoneticPr fontId="1"/>
  </si>
  <si>
    <t>人</t>
    <rPh sb="0" eb="1">
      <t>ニン</t>
    </rPh>
    <phoneticPr fontId="1"/>
  </si>
  <si>
    <t>人　　÷</t>
    <rPh sb="0" eb="1">
      <t>ニン</t>
    </rPh>
    <phoneticPr fontId="1"/>
  </si>
  <si>
    <t>6：1</t>
    <phoneticPr fontId="1"/>
  </si>
  <si>
    <t>5：1</t>
    <phoneticPr fontId="1"/>
  </si>
  <si>
    <t>3：1</t>
    <phoneticPr fontId="1"/>
  </si>
  <si>
    <t>＝</t>
    <phoneticPr fontId="1"/>
  </si>
  <si>
    <t>←</t>
    <phoneticPr fontId="1"/>
  </si>
  <si>
    <t>※人員体制加算を算定している場合は下表も記載してください。</t>
    <rPh sb="1" eb="3">
      <t>ジンイン</t>
    </rPh>
    <rPh sb="3" eb="5">
      <t>タイセイ</t>
    </rPh>
    <rPh sb="5" eb="7">
      <t>カサン</t>
    </rPh>
    <rPh sb="8" eb="10">
      <t>サンテイ</t>
    </rPh>
    <rPh sb="14" eb="16">
      <t>バアイ</t>
    </rPh>
    <rPh sb="17" eb="19">
      <t>カヒョウ</t>
    </rPh>
    <rPh sb="20" eb="22">
      <t>キサイ</t>
    </rPh>
    <phoneticPr fontId="1"/>
  </si>
  <si>
    <t>人員体制加算</t>
  </si>
  <si>
    <t>区分５</t>
    <rPh sb="0" eb="2">
      <t>クブン</t>
    </rPh>
    <phoneticPr fontId="1"/>
  </si>
  <si>
    <t>区分６</t>
    <rPh sb="0" eb="2">
      <t>クブン</t>
    </rPh>
    <phoneticPr fontId="1"/>
  </si>
  <si>
    <t>計</t>
    <rPh sb="0" eb="1">
      <t>ケイ</t>
    </rPh>
    <phoneticPr fontId="1"/>
  </si>
  <si>
    <t>これに準ずる者</t>
    <rPh sb="3" eb="4">
      <t>ジュン</t>
    </rPh>
    <rPh sb="6" eb="7">
      <t>モノ</t>
    </rPh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</si>
  <si>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</si>
  <si>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</si>
  <si>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</si>
  <si>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</si>
  <si>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利用者総数</t>
    <rPh sb="0" eb="3">
      <t>リヨウシャ</t>
    </rPh>
    <rPh sb="3" eb="5">
      <t>ソウスウ</t>
    </rPh>
    <phoneticPr fontId="1"/>
  </si>
  <si>
    <t>カ</t>
    <phoneticPr fontId="1"/>
  </si>
  <si>
    <t>区分５、区分６、これに準ずる者の総数に対する割合</t>
    <rPh sb="0" eb="2">
      <t>クブン</t>
    </rPh>
    <rPh sb="4" eb="6">
      <t>クブン</t>
    </rPh>
    <rPh sb="11" eb="12">
      <t>ジュン</t>
    </rPh>
    <rPh sb="14" eb="15">
      <t>モノ</t>
    </rPh>
    <rPh sb="16" eb="18">
      <t>ソウスウ</t>
    </rPh>
    <rPh sb="19" eb="20">
      <t>タイ</t>
    </rPh>
    <rPh sb="22" eb="24">
      <t>ワリアイ</t>
    </rPh>
    <phoneticPr fontId="15"/>
  </si>
  <si>
    <r>
      <t>サ÷カ　</t>
    </r>
    <r>
      <rPr>
        <b/>
        <sz val="11"/>
        <rFont val="ＭＳ ゴシック"/>
        <family val="3"/>
        <charset val="128"/>
      </rPr>
      <t>（％）</t>
    </r>
    <phoneticPr fontId="1"/>
  </si>
  <si>
    <t>人員体制加算Ⅰ・Ⅱ</t>
    <phoneticPr fontId="1"/>
  </si>
  <si>
    <t>Ⅰ</t>
    <phoneticPr fontId="1"/>
  </si>
  <si>
    <t>Ⅱ</t>
    <phoneticPr fontId="1"/>
  </si>
  <si>
    <t>Ⅲ</t>
    <phoneticPr fontId="1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</si>
  <si>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1"/>
  </si>
  <si>
    <t>人員配置</t>
    <rPh sb="0" eb="2">
      <t>ジンイン</t>
    </rPh>
    <rPh sb="2" eb="4">
      <t>ハイチ</t>
    </rPh>
    <phoneticPr fontId="1"/>
  </si>
  <si>
    <t>必要処遇職員数</t>
    <rPh sb="0" eb="2">
      <t>ヒツヨウ</t>
    </rPh>
    <rPh sb="2" eb="4">
      <t>ショグウ</t>
    </rPh>
    <rPh sb="4" eb="7">
      <t>ショクインスウ</t>
    </rPh>
    <phoneticPr fontId="1"/>
  </si>
  <si>
    <t>2.0：1</t>
    <phoneticPr fontId="1"/>
  </si>
  <si>
    <t>2.5：1</t>
    <phoneticPr fontId="1"/>
  </si>
  <si>
    <r>
      <t>平均利用者数・人員計算表</t>
    </r>
    <r>
      <rPr>
        <sz val="12"/>
        <color theme="1"/>
        <rFont val="ＭＳ Ｐゴシック"/>
        <family val="3"/>
        <charset val="128"/>
        <scheme val="minor"/>
      </rPr>
      <t>（生活介護用）</t>
    </r>
    <rPh sb="0" eb="2">
      <t>ヘイキン</t>
    </rPh>
    <rPh sb="2" eb="5">
      <t>リヨウシャ</t>
    </rPh>
    <rPh sb="5" eb="6">
      <t>スウ</t>
    </rPh>
    <rPh sb="7" eb="9">
      <t>ジンイン</t>
    </rPh>
    <rPh sb="9" eb="11">
      <t>ケイサン</t>
    </rPh>
    <rPh sb="11" eb="12">
      <t>ヒョウ</t>
    </rPh>
    <rPh sb="13" eb="15">
      <t>セイカツ</t>
    </rPh>
    <rPh sb="15" eb="17">
      <t>カイゴ</t>
    </rPh>
    <rPh sb="17" eb="18">
      <t>ヨウ</t>
    </rPh>
    <phoneticPr fontId="1"/>
  </si>
  <si>
    <t>↑↑</t>
    <phoneticPr fontId="1"/>
  </si>
  <si>
    <t>Ⅰ型：60％以上必要</t>
    <rPh sb="1" eb="2">
      <t>ガタ</t>
    </rPh>
    <rPh sb="6" eb="8">
      <t>イジョウ</t>
    </rPh>
    <rPh sb="8" eb="10">
      <t>ヒツヨウ</t>
    </rPh>
    <phoneticPr fontId="1"/>
  </si>
  <si>
    <t>・看護職員及び生活支援員について、それぞれ１人以上の配置が必要。</t>
    <rPh sb="1" eb="3">
      <t>カンゴ</t>
    </rPh>
    <rPh sb="3" eb="5">
      <t>ショクイン</t>
    </rPh>
    <rPh sb="5" eb="6">
      <t>オヨ</t>
    </rPh>
    <rPh sb="7" eb="9">
      <t>セイカツ</t>
    </rPh>
    <rPh sb="9" eb="11">
      <t>シエン</t>
    </rPh>
    <rPh sb="11" eb="12">
      <t>イン</t>
    </rPh>
    <rPh sb="22" eb="23">
      <t>ニン</t>
    </rPh>
    <rPh sb="23" eb="25">
      <t>イジョウ</t>
    </rPh>
    <rPh sb="26" eb="28">
      <t>ハイチ</t>
    </rPh>
    <rPh sb="29" eb="31">
      <t>ヒツヨウ</t>
    </rPh>
    <phoneticPr fontId="1"/>
  </si>
  <si>
    <t>・生活支援員のうち、１人は常勤配置が必要。</t>
    <rPh sb="1" eb="3">
      <t>セイカツ</t>
    </rPh>
    <rPh sb="3" eb="5">
      <t>シエン</t>
    </rPh>
    <rPh sb="5" eb="6">
      <t>イン</t>
    </rPh>
    <rPh sb="11" eb="12">
      <t>ニン</t>
    </rPh>
    <rPh sb="13" eb="15">
      <t>ジョウキン</t>
    </rPh>
    <rPh sb="15" eb="17">
      <t>ハイチ</t>
    </rPh>
    <rPh sb="18" eb="20">
      <t>ヒツヨウ</t>
    </rPh>
    <phoneticPr fontId="1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</si>
  <si>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</si>
  <si>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</si>
  <si>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r>
      <t>必要処遇職員は、生活支援員・看護職員（保健師・看護師・准看護師）・理学療法士・作業療法士・</t>
    </r>
    <r>
      <rPr>
        <sz val="10"/>
        <color rgb="FFFF0000"/>
        <rFont val="ＭＳ Ｐゴシック"/>
        <family val="3"/>
        <charset val="128"/>
        <scheme val="minor"/>
      </rPr>
      <t>言語聴覚士</t>
    </r>
    <r>
      <rPr>
        <sz val="10"/>
        <color theme="1"/>
        <rFont val="ＭＳ Ｐゴシック"/>
        <family val="2"/>
        <charset val="128"/>
        <scheme val="minor"/>
      </rPr>
      <t>が該当する。</t>
    </r>
    <rPh sb="0" eb="2">
      <t>ヒツヨウ</t>
    </rPh>
    <rPh sb="2" eb="4">
      <t>ショグウ</t>
    </rPh>
    <rPh sb="4" eb="6">
      <t>ショクイン</t>
    </rPh>
    <rPh sb="14" eb="16">
      <t>カンゴ</t>
    </rPh>
    <rPh sb="16" eb="18">
      <t>ショクイン</t>
    </rPh>
    <rPh sb="19" eb="22">
      <t>ホケンシ</t>
    </rPh>
    <rPh sb="23" eb="26">
      <t>カンゴシ</t>
    </rPh>
    <rPh sb="27" eb="31">
      <t>ジュンカンゴシ</t>
    </rPh>
    <rPh sb="33" eb="35">
      <t>リガク</t>
    </rPh>
    <rPh sb="35" eb="38">
      <t>リョウホウシ</t>
    </rPh>
    <rPh sb="39" eb="44">
      <t>サギョウリョウホウシ</t>
    </rPh>
    <rPh sb="45" eb="50">
      <t>ゲンゴチョウカクシ</t>
    </rPh>
    <rPh sb="51" eb="53">
      <t>ガイトウ</t>
    </rPh>
    <phoneticPr fontId="1"/>
  </si>
  <si>
    <r>
      <t>・理学療法士、作業療養士</t>
    </r>
    <r>
      <rPr>
        <sz val="10"/>
        <color rgb="FFFF0000"/>
        <rFont val="ＭＳ Ｐゴシック"/>
        <family val="3"/>
        <charset val="128"/>
        <scheme val="minor"/>
      </rPr>
      <t>または言語聴覚士</t>
    </r>
    <r>
      <rPr>
        <sz val="10"/>
        <color theme="1"/>
        <rFont val="ＭＳ Ｐゴシック"/>
        <family val="2"/>
        <charset val="128"/>
        <scheme val="minor"/>
      </rPr>
      <t>は、機能の減退を防止する訓練を</t>
    </r>
    <rPh sb="1" eb="3">
      <t>リガク</t>
    </rPh>
    <rPh sb="3" eb="6">
      <t>リョウホウシ</t>
    </rPh>
    <rPh sb="7" eb="9">
      <t>サギョウ</t>
    </rPh>
    <rPh sb="9" eb="11">
      <t>リョウヨウ</t>
    </rPh>
    <rPh sb="11" eb="12">
      <t>シ</t>
    </rPh>
    <rPh sb="15" eb="20">
      <t>ゲンゴチョウカクシ</t>
    </rPh>
    <rPh sb="22" eb="24">
      <t>キノウ</t>
    </rPh>
    <rPh sb="25" eb="27">
      <t>ゲンタイ</t>
    </rPh>
    <rPh sb="28" eb="30">
      <t>ボウシ</t>
    </rPh>
    <rPh sb="32" eb="34">
      <t>クンレン</t>
    </rPh>
    <phoneticPr fontId="1"/>
  </si>
  <si>
    <t>　行う場合に必要</t>
    <phoneticPr fontId="1"/>
  </si>
  <si>
    <t>↑の延べ利用者数について、標準的なサービス提供時間が5時間未満の利用者は1日の利用につき0.5人、5時間以上7時間未満の利用者は1日の利用につき0.75人として計算</t>
    <rPh sb="2" eb="3">
      <t>ノ</t>
    </rPh>
    <rPh sb="4" eb="7">
      <t>リヨウシャ</t>
    </rPh>
    <rPh sb="7" eb="8">
      <t>スウ</t>
    </rPh>
    <rPh sb="13" eb="16">
      <t>ヒョウジュンテキ</t>
    </rPh>
    <rPh sb="21" eb="25">
      <t>テイキョウジカン</t>
    </rPh>
    <rPh sb="27" eb="29">
      <t>ジカン</t>
    </rPh>
    <rPh sb="29" eb="31">
      <t>ミマン</t>
    </rPh>
    <rPh sb="32" eb="35">
      <t>リヨウシャ</t>
    </rPh>
    <rPh sb="37" eb="38">
      <t>ニチ</t>
    </rPh>
    <rPh sb="39" eb="41">
      <t>リヨウ</t>
    </rPh>
    <rPh sb="47" eb="48">
      <t>ニン</t>
    </rPh>
    <rPh sb="50" eb="52">
      <t>ジカン</t>
    </rPh>
    <rPh sb="52" eb="54">
      <t>イジョウ</t>
    </rPh>
    <rPh sb="55" eb="57">
      <t>ジカン</t>
    </rPh>
    <rPh sb="57" eb="59">
      <t>ミマン</t>
    </rPh>
    <rPh sb="60" eb="63">
      <t>リヨウシャ</t>
    </rPh>
    <rPh sb="65" eb="66">
      <t>ニチ</t>
    </rPh>
    <rPh sb="67" eb="69">
      <t>リヨウ</t>
    </rPh>
    <rPh sb="76" eb="77">
      <t>ニン</t>
    </rPh>
    <rPh sb="80" eb="82">
      <t>ケイサン</t>
    </rPh>
    <phoneticPr fontId="1"/>
  </si>
  <si>
    <t>（小数点第２位以下切捨て）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0" eb="11">
      <t>ス</t>
    </rPh>
    <phoneticPr fontId="1"/>
  </si>
  <si>
    <t>Ⅳ</t>
    <phoneticPr fontId="1"/>
  </si>
  <si>
    <t>1.7：1</t>
  </si>
  <si>
    <t>1.5：1</t>
    <phoneticPr fontId="1"/>
  </si>
  <si>
    <r>
      <rPr>
        <sz val="10"/>
        <color rgb="FFFF0000"/>
        <rFont val="ＭＳ Ｐゴシック"/>
        <family val="3"/>
        <charset val="128"/>
        <scheme val="minor"/>
      </rPr>
      <t>Ⅱ</t>
    </r>
    <r>
      <rPr>
        <sz val="10"/>
        <color theme="1"/>
        <rFont val="ＭＳ Ｐゴシック"/>
        <family val="2"/>
        <charset val="128"/>
        <scheme val="minor"/>
      </rPr>
      <t>型：60％以上必要</t>
    </r>
    <rPh sb="1" eb="2">
      <t>ガタ</t>
    </rPh>
    <rPh sb="6" eb="8">
      <t>イジョウ</t>
    </rPh>
    <rPh sb="8" eb="10">
      <t>ヒツヨウ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</si>
  <si>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>Ⅲ</t>
    </r>
    <r>
      <rPr>
        <sz val="10"/>
        <color theme="1"/>
        <rFont val="ＭＳ Ｐゴシック"/>
        <family val="3"/>
        <charset val="128"/>
        <scheme val="minor"/>
      </rPr>
      <t>型：50％以上必要</t>
    </r>
    <rPh sb="1" eb="2">
      <t>ガタ</t>
    </rPh>
    <rPh sb="6" eb="8">
      <t>イジョウ</t>
    </rPh>
    <rPh sb="8" eb="10">
      <t>ヒツヨウ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</si>
  <si>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>Ⅳ</t>
    </r>
    <r>
      <rPr>
        <sz val="10"/>
        <color theme="1"/>
        <rFont val="ＭＳ Ｐゴシック"/>
        <family val="3"/>
        <charset val="128"/>
        <scheme val="minor"/>
      </rPr>
      <t>型：条件なし</t>
    </r>
    <rPh sb="1" eb="2">
      <t>ガタ</t>
    </rPh>
    <rPh sb="3" eb="5">
      <t>ジョウケン</t>
    </rPh>
    <phoneticPr fontId="1"/>
  </si>
  <si>
    <r>
      <t>↓↓「これに準ずる者」とは、区分４以下であって</t>
    </r>
    <r>
      <rPr>
        <sz val="8"/>
        <color rgb="FFFF0000"/>
        <rFont val="ＭＳ Ｐゴシック"/>
        <family val="3"/>
        <charset val="128"/>
        <scheme val="minor"/>
      </rPr>
      <t>行動関連項目合計点数が 10 点以上である者</t>
    </r>
    <r>
      <rPr>
        <sz val="8"/>
        <color theme="1"/>
        <rFont val="ＭＳ Ｐゴシック"/>
        <family val="2"/>
        <charset val="128"/>
        <scheme val="minor"/>
      </rPr>
      <t>、又は区分４以下であって喀痰吸引等を必要とする者</t>
    </r>
    <rPh sb="6" eb="7">
      <t>ジュン</t>
    </rPh>
    <rPh sb="9" eb="10">
      <t>モノ</t>
    </rPh>
    <rPh sb="14" eb="16">
      <t>クブン</t>
    </rPh>
    <rPh sb="17" eb="19">
      <t>イカ</t>
    </rPh>
    <rPh sb="46" eb="47">
      <t>マタ</t>
    </rPh>
    <rPh sb="48" eb="50">
      <t>クブン</t>
    </rPh>
    <rPh sb="51" eb="53">
      <t>イカ</t>
    </rPh>
    <rPh sb="57" eb="58">
      <t>キャク</t>
    </rPh>
    <rPh sb="58" eb="59">
      <t>タン</t>
    </rPh>
    <rPh sb="59" eb="61">
      <t>キュウイン</t>
    </rPh>
    <rPh sb="61" eb="62">
      <t>トウ</t>
    </rPh>
    <rPh sb="63" eb="65">
      <t>ヒツヨウ</t>
    </rPh>
    <rPh sb="68" eb="69">
      <t>モノ</t>
    </rPh>
    <phoneticPr fontId="1"/>
  </si>
  <si>
    <r>
      <t>指定障害者支援施設が行う生活介護の場合はⅠ</t>
    </r>
    <r>
      <rPr>
        <sz val="8"/>
        <color rgb="FFFF0000"/>
        <rFont val="ＭＳ Ｐゴシック"/>
        <family val="3"/>
        <charset val="128"/>
        <scheme val="minor"/>
      </rPr>
      <t>～Ⅳ</t>
    </r>
    <r>
      <rPr>
        <sz val="8"/>
        <color theme="1"/>
        <rFont val="ＭＳ Ｐゴシック"/>
        <family val="2"/>
        <charset val="128"/>
        <scheme val="minor"/>
      </rPr>
      <t>型いずれも条件なし</t>
    </r>
    <rPh sb="0" eb="2">
      <t>シテイ</t>
    </rPh>
    <rPh sb="2" eb="5">
      <t>ショウガイシャ</t>
    </rPh>
    <rPh sb="5" eb="7">
      <t>シエン</t>
    </rPh>
    <rPh sb="7" eb="9">
      <t>シセツ</t>
    </rPh>
    <rPh sb="10" eb="11">
      <t>オコナ</t>
    </rPh>
    <rPh sb="12" eb="14">
      <t>セイカツ</t>
    </rPh>
    <rPh sb="14" eb="16">
      <t>カイゴ</t>
    </rPh>
    <rPh sb="17" eb="19">
      <t>バアイ</t>
    </rPh>
    <rPh sb="23" eb="24">
      <t>ガタ</t>
    </rPh>
    <rPh sb="28" eb="30">
      <t>ジョウケン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</si>
</sst>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0.0_ "/>
    <numFmt numFmtId="178" formatCode="0.0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u/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dashDot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>
      <alignment vertical="center"/>
    </xf>
    <xf numFmtId="0" fontId="4" fillId="0" borderId="19" xfId="0" applyFont="1" applyBorder="1">
      <alignment vertical="center"/>
    </xf>
    <xf numFmtId="0" fontId="0" fillId="0" borderId="20" xfId="0" applyBorder="1">
      <alignment vertical="center"/>
    </xf>
    <xf numFmtId="0" fontId="4" fillId="0" borderId="20" xfId="0" applyFon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2" fillId="0" borderId="26" xfId="0" applyFont="1" applyBorder="1">
      <alignment vertical="center"/>
    </xf>
    <xf numFmtId="0" fontId="3" fillId="0" borderId="26" xfId="0" applyFont="1" applyBorder="1">
      <alignment vertical="center"/>
    </xf>
    <xf numFmtId="0" fontId="0" fillId="2" borderId="26" xfId="0" applyFill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0" fillId="0" borderId="31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6" xfId="0" applyBorder="1" applyAlignment="1">
      <alignment horizontal="center" vertical="center"/>
    </xf>
    <xf numFmtId="0" fontId="8" fillId="0" borderId="39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36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57" xfId="0" applyBorder="1">
      <alignment vertical="center"/>
    </xf>
    <xf numFmtId="0" fontId="8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2" borderId="53" xfId="0" applyFill="1" applyBorder="1">
      <alignment vertical="center"/>
    </xf>
    <xf numFmtId="176" fontId="14" fillId="0" borderId="6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58" xfId="0" applyFont="1" applyBorder="1">
      <alignment vertical="center"/>
    </xf>
    <xf numFmtId="0" fontId="5" fillId="0" borderId="59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5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5" fillId="0" borderId="38" xfId="0" applyFont="1" applyBorder="1">
      <alignment vertical="center"/>
    </xf>
    <xf numFmtId="177" fontId="5" fillId="0" borderId="52" xfId="0" applyNumberFormat="1" applyFont="1" applyBorder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10" fillId="0" borderId="62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/>
    </xf>
    <xf numFmtId="178" fontId="10" fillId="0" borderId="27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8" fontId="10" fillId="0" borderId="29" xfId="0" applyNumberFormat="1" applyFont="1" applyBorder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76" fontId="17" fillId="0" borderId="60" xfId="1" applyNumberFormat="1" applyFont="1" applyBorder="1" applyAlignment="1">
      <alignment horizontal="center" vertical="center" wrapText="1"/>
    </xf>
    <xf numFmtId="176" fontId="17" fillId="0" borderId="61" xfId="1" applyNumberFormat="1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42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1" xfId="0" applyFont="1" applyBorder="1" applyAlignment="1">
      <alignment vertical="center" textRotation="255"/>
    </xf>
    <xf numFmtId="0" fontId="9" fillId="0" borderId="13" xfId="0" applyFont="1" applyBorder="1" applyAlignment="1">
      <alignment vertical="center" textRotation="255"/>
    </xf>
    <xf numFmtId="0" fontId="9" fillId="0" borderId="15" xfId="0" applyFont="1" applyBorder="1" applyAlignment="1">
      <alignment vertical="center" textRotation="255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6" fillId="0" borderId="37" xfId="0" applyFont="1" applyBorder="1">
      <alignment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selection activeCell="Y20" sqref="Y20"/>
    </sheetView>
  </sheetViews>
  <sheetFormatPr defaultRowHeight="13" x14ac:dyDescent="0.3"/>
  <cols>
    <col min="1" max="1" width="1.87890625" customWidth="1"/>
    <col min="2" max="2" width="4.41015625" customWidth="1"/>
    <col min="3" max="3" width="7.87890625" customWidth="1"/>
    <col min="4" max="15" width="7.3515625" customWidth="1"/>
    <col min="16" max="16" width="3.1171875" style="1" bestFit="1" customWidth="1"/>
    <col min="17" max="17" width="8.87890625" bestFit="1" customWidth="1"/>
    <col min="18" max="18" width="9.76171875" bestFit="1" customWidth="1"/>
    <col min="19" max="19" width="18.3515625" bestFit="1" customWidth="1"/>
  </cols>
  <sheetData>
    <row r="1" spans="1:19" ht="27" customHeight="1" thickBot="1" x14ac:dyDescent="0.35">
      <c r="A1" s="29"/>
      <c r="B1" s="30" t="s">
        <v>71</v>
      </c>
      <c r="C1" s="31"/>
      <c r="D1" s="31"/>
      <c r="E1" s="31"/>
      <c r="F1" s="29"/>
      <c r="G1" s="29"/>
      <c r="H1" s="29"/>
      <c r="I1" s="29"/>
      <c r="J1" s="2"/>
      <c r="K1" s="29" t="s">
        <v>25</v>
      </c>
      <c r="L1" s="29"/>
      <c r="M1" s="29"/>
      <c r="N1" s="32" t="s">
        <v>26</v>
      </c>
      <c r="O1" s="32"/>
      <c r="P1" s="32"/>
      <c r="Q1" s="32"/>
      <c r="R1" s="32"/>
      <c r="S1" s="32"/>
    </row>
    <row r="2" spans="1:19" ht="27" customHeight="1" thickBot="1" x14ac:dyDescent="0.35">
      <c r="B2" s="3"/>
      <c r="C2" s="4"/>
      <c r="D2" s="4"/>
      <c r="E2" s="4"/>
      <c r="P2"/>
      <c r="S2" s="40" t="s">
        <v>34</v>
      </c>
    </row>
    <row r="3" spans="1:19" x14ac:dyDescent="0.3">
      <c r="B3" s="12"/>
      <c r="C3" s="13"/>
      <c r="D3" s="17" t="s">
        <v>76</v>
      </c>
      <c r="E3" s="19"/>
      <c r="F3" s="19"/>
      <c r="G3" s="19"/>
      <c r="H3" s="19"/>
      <c r="I3" s="19"/>
      <c r="J3" s="19"/>
      <c r="K3" s="19"/>
      <c r="L3" s="19"/>
      <c r="M3" s="19" t="s">
        <v>77</v>
      </c>
      <c r="N3" s="18"/>
      <c r="O3" s="16"/>
      <c r="P3" s="126" t="s">
        <v>28</v>
      </c>
      <c r="Q3" s="127"/>
      <c r="R3" s="37" t="s">
        <v>30</v>
      </c>
      <c r="S3" s="39" t="s">
        <v>31</v>
      </c>
    </row>
    <row r="4" spans="1:19" s="1" customFormat="1" ht="13.35" thickBot="1" x14ac:dyDescent="0.35">
      <c r="B4" s="14"/>
      <c r="C4" s="15"/>
      <c r="D4" s="20" t="s">
        <v>0</v>
      </c>
      <c r="E4" s="21" t="s">
        <v>1</v>
      </c>
      <c r="F4" s="21" t="s">
        <v>2</v>
      </c>
      <c r="G4" s="21" t="s">
        <v>3</v>
      </c>
      <c r="H4" s="21" t="s">
        <v>4</v>
      </c>
      <c r="I4" s="21" t="s">
        <v>5</v>
      </c>
      <c r="J4" s="21" t="s">
        <v>6</v>
      </c>
      <c r="K4" s="21" t="s">
        <v>7</v>
      </c>
      <c r="L4" s="21" t="s">
        <v>8</v>
      </c>
      <c r="M4" s="21" t="s">
        <v>9</v>
      </c>
      <c r="N4" s="21" t="s">
        <v>10</v>
      </c>
      <c r="O4" s="22" t="s">
        <v>11</v>
      </c>
      <c r="P4" s="128" t="s">
        <v>27</v>
      </c>
      <c r="Q4" s="129"/>
      <c r="R4" s="36" t="s">
        <v>29</v>
      </c>
      <c r="S4" s="38" t="s">
        <v>32</v>
      </c>
    </row>
    <row r="5" spans="1:19" x14ac:dyDescent="0.3">
      <c r="B5" s="130" t="s">
        <v>18</v>
      </c>
      <c r="C5" s="45" t="s">
        <v>12</v>
      </c>
      <c r="D5" s="10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26" t="s">
        <v>19</v>
      </c>
      <c r="Q5" s="33">
        <f>SUM(D5:O5)</f>
        <v>0</v>
      </c>
      <c r="R5" s="133"/>
      <c r="S5" s="110" t="e">
        <f>ROUNDUP(Q10/R5,1)</f>
        <v>#DIV/0!</v>
      </c>
    </row>
    <row r="6" spans="1:19" x14ac:dyDescent="0.3">
      <c r="B6" s="131"/>
      <c r="C6" s="46" t="s">
        <v>13</v>
      </c>
      <c r="D6" s="11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27" t="s">
        <v>20</v>
      </c>
      <c r="Q6" s="34">
        <f t="shared" ref="Q6:Q9" si="0">SUM(D6:O6)</f>
        <v>0</v>
      </c>
      <c r="R6" s="134"/>
      <c r="S6" s="111"/>
    </row>
    <row r="7" spans="1:19" x14ac:dyDescent="0.3">
      <c r="B7" s="131"/>
      <c r="C7" s="46" t="s">
        <v>14</v>
      </c>
      <c r="D7" s="11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27" t="s">
        <v>21</v>
      </c>
      <c r="Q7" s="34">
        <f t="shared" si="0"/>
        <v>0</v>
      </c>
      <c r="R7" s="134"/>
      <c r="S7" s="111"/>
    </row>
    <row r="8" spans="1:19" x14ac:dyDescent="0.3">
      <c r="B8" s="131"/>
      <c r="C8" s="46" t="s">
        <v>15</v>
      </c>
      <c r="D8" s="11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27" t="s">
        <v>22</v>
      </c>
      <c r="Q8" s="34">
        <f t="shared" si="0"/>
        <v>0</v>
      </c>
      <c r="R8" s="134"/>
      <c r="S8" s="111"/>
    </row>
    <row r="9" spans="1:19" x14ac:dyDescent="0.3">
      <c r="B9" s="131"/>
      <c r="C9" s="46" t="s">
        <v>16</v>
      </c>
      <c r="D9" s="11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27" t="s">
        <v>23</v>
      </c>
      <c r="Q9" s="34">
        <f t="shared" si="0"/>
        <v>0</v>
      </c>
      <c r="R9" s="134"/>
      <c r="S9" s="111"/>
    </row>
    <row r="10" spans="1:19" ht="13.35" thickBot="1" x14ac:dyDescent="0.35">
      <c r="B10" s="132"/>
      <c r="C10" s="47" t="s">
        <v>17</v>
      </c>
      <c r="D10" s="23">
        <f>SUM(D5:D9)</f>
        <v>0</v>
      </c>
      <c r="E10" s="24">
        <f>SUM(E5:E9)</f>
        <v>0</v>
      </c>
      <c r="F10" s="24">
        <f t="shared" ref="F10:N10" si="1">SUM(F5:F9)</f>
        <v>0</v>
      </c>
      <c r="G10" s="24">
        <f t="shared" si="1"/>
        <v>0</v>
      </c>
      <c r="H10" s="24">
        <f t="shared" si="1"/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1"/>
        <v>0</v>
      </c>
      <c r="O10" s="25">
        <f>SUM(O5:O9)</f>
        <v>0</v>
      </c>
      <c r="P10" s="28" t="s">
        <v>24</v>
      </c>
      <c r="Q10" s="35">
        <f>SUM(Q5:Q9)</f>
        <v>0</v>
      </c>
      <c r="R10" s="135"/>
      <c r="S10" s="112"/>
    </row>
    <row r="11" spans="1:19" x14ac:dyDescent="0.3">
      <c r="S11" s="5" t="s">
        <v>33</v>
      </c>
    </row>
    <row r="12" spans="1:19" x14ac:dyDescent="0.3">
      <c r="B12" s="94" t="s">
        <v>81</v>
      </c>
      <c r="S12" s="5"/>
    </row>
    <row r="13" spans="1:19" ht="13.35" thickBot="1" x14ac:dyDescent="0.35">
      <c r="S13" s="5"/>
    </row>
    <row r="14" spans="1:19" ht="24" customHeight="1" thickBot="1" x14ac:dyDescent="0.35">
      <c r="B14" s="136" t="s">
        <v>35</v>
      </c>
      <c r="C14" s="137"/>
      <c r="D14" s="44" t="s">
        <v>37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3" t="s">
        <v>36</v>
      </c>
      <c r="Q14" s="89" t="e">
        <f>ROUND((Q5*2+Q6*3+Q7*4+Q8*5+Q9*6)/Q10,1)</f>
        <v>#DIV/0!</v>
      </c>
    </row>
    <row r="16" spans="1:19" ht="13.35" thickBot="1" x14ac:dyDescent="0.35">
      <c r="F16" s="78" t="s">
        <v>66</v>
      </c>
      <c r="H16" s="78" t="s">
        <v>67</v>
      </c>
      <c r="J16" s="78" t="s">
        <v>68</v>
      </c>
      <c r="L16" s="59"/>
    </row>
    <row r="17" spans="1:19" s="48" customFormat="1" ht="13.5" customHeight="1" x14ac:dyDescent="0.3">
      <c r="B17" s="120" t="s">
        <v>35</v>
      </c>
      <c r="C17" s="121"/>
      <c r="D17" s="56" t="s">
        <v>38</v>
      </c>
      <c r="E17" s="49"/>
      <c r="F17" s="86" t="e">
        <f>S5</f>
        <v>#DIV/0!</v>
      </c>
      <c r="G17" s="57" t="s">
        <v>42</v>
      </c>
      <c r="H17" s="58" t="s">
        <v>43</v>
      </c>
      <c r="I17" s="57" t="s">
        <v>46</v>
      </c>
      <c r="J17" s="101" t="e">
        <f>ROUNDDOWN(F17/6,1)</f>
        <v>#DIV/0!</v>
      </c>
      <c r="K17" s="49" t="s">
        <v>41</v>
      </c>
      <c r="M17" s="48" t="s">
        <v>74</v>
      </c>
      <c r="P17" s="59"/>
    </row>
    <row r="18" spans="1:19" s="48" customFormat="1" ht="13.5" customHeight="1" x14ac:dyDescent="0.3">
      <c r="B18" s="122"/>
      <c r="C18" s="123"/>
      <c r="D18" s="50" t="s">
        <v>39</v>
      </c>
      <c r="E18" s="51"/>
      <c r="F18" s="87" t="e">
        <f>S5</f>
        <v>#DIV/0!</v>
      </c>
      <c r="G18" s="54" t="s">
        <v>42</v>
      </c>
      <c r="H18" s="60" t="s">
        <v>44</v>
      </c>
      <c r="I18" s="54" t="s">
        <v>46</v>
      </c>
      <c r="J18" s="102" t="e">
        <f>ROUNDDOWN(F18/5,1)</f>
        <v>#DIV/0!</v>
      </c>
      <c r="K18" s="51" t="s">
        <v>41</v>
      </c>
      <c r="L18" s="59" t="s">
        <v>47</v>
      </c>
      <c r="M18" s="48" t="s">
        <v>75</v>
      </c>
      <c r="P18" s="59"/>
    </row>
    <row r="19" spans="1:19" s="48" customFormat="1" ht="13.5" customHeight="1" thickBot="1" x14ac:dyDescent="0.35">
      <c r="B19" s="124"/>
      <c r="C19" s="125"/>
      <c r="D19" s="52" t="s">
        <v>40</v>
      </c>
      <c r="E19" s="53"/>
      <c r="F19" s="88" t="e">
        <f>S5</f>
        <v>#DIV/0!</v>
      </c>
      <c r="G19" s="55" t="s">
        <v>42</v>
      </c>
      <c r="H19" s="61" t="s">
        <v>45</v>
      </c>
      <c r="I19" s="55" t="s">
        <v>46</v>
      </c>
      <c r="J19" s="103" t="e">
        <f>ROUNDDOWN(F19/3,1)</f>
        <v>#DIV/0!</v>
      </c>
      <c r="K19" s="53" t="s">
        <v>41</v>
      </c>
      <c r="M19" s="48" t="s">
        <v>79</v>
      </c>
      <c r="P19" s="59"/>
    </row>
    <row r="20" spans="1:19" s="48" customFormat="1" ht="13.5" customHeight="1" x14ac:dyDescent="0.3">
      <c r="B20" s="79"/>
      <c r="C20" s="79"/>
      <c r="D20" s="65"/>
      <c r="E20" s="65"/>
      <c r="F20" s="91"/>
      <c r="G20" s="59"/>
      <c r="H20" s="92"/>
      <c r="I20" s="59"/>
      <c r="J20" s="95" t="s">
        <v>82</v>
      </c>
      <c r="K20" s="65"/>
      <c r="M20" s="48" t="s">
        <v>80</v>
      </c>
      <c r="P20" s="59"/>
    </row>
    <row r="21" spans="1:19" s="48" customFormat="1" ht="13.5" customHeight="1" x14ac:dyDescent="0.3">
      <c r="B21" s="79"/>
      <c r="C21" s="79"/>
      <c r="D21" s="65"/>
      <c r="E21" s="65"/>
      <c r="F21" s="91"/>
      <c r="G21" s="59"/>
      <c r="H21" s="92"/>
      <c r="I21" s="59"/>
      <c r="J21" s="91"/>
      <c r="K21" s="65"/>
      <c r="P21" s="59"/>
    </row>
    <row r="22" spans="1:19" x14ac:dyDescent="0.3">
      <c r="B22" s="48" t="s">
        <v>78</v>
      </c>
    </row>
    <row r="23" spans="1:19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62"/>
      <c r="Q23" s="29"/>
      <c r="R23" s="29"/>
      <c r="S23" s="29"/>
    </row>
    <row r="24" spans="1:19" s="63" customFormat="1" ht="27" customHeight="1" x14ac:dyDescent="0.3">
      <c r="B24" s="63" t="s">
        <v>48</v>
      </c>
      <c r="P24" s="64"/>
    </row>
    <row r="25" spans="1:19" s="63" customFormat="1" ht="13.5" customHeight="1" x14ac:dyDescent="0.3">
      <c r="P25" s="64"/>
    </row>
    <row r="26" spans="1:19" s="63" customFormat="1" ht="13.5" customHeight="1" thickBot="1" x14ac:dyDescent="0.35">
      <c r="C26" s="5" t="s">
        <v>89</v>
      </c>
      <c r="P26" s="64"/>
    </row>
    <row r="27" spans="1:19" ht="13.35" thickBot="1" x14ac:dyDescent="0.35">
      <c r="B27" s="66"/>
      <c r="C27" s="41"/>
      <c r="D27" s="67" t="s">
        <v>0</v>
      </c>
      <c r="E27" s="68" t="s">
        <v>1</v>
      </c>
      <c r="F27" s="68" t="s">
        <v>2</v>
      </c>
      <c r="G27" s="68" t="s">
        <v>3</v>
      </c>
      <c r="H27" s="68" t="s">
        <v>4</v>
      </c>
      <c r="I27" s="68" t="s">
        <v>5</v>
      </c>
      <c r="J27" s="68" t="s">
        <v>6</v>
      </c>
      <c r="K27" s="68" t="s">
        <v>7</v>
      </c>
      <c r="L27" s="68" t="s">
        <v>8</v>
      </c>
      <c r="M27" s="68" t="s">
        <v>9</v>
      </c>
      <c r="N27" s="68" t="s">
        <v>10</v>
      </c>
      <c r="O27" s="69" t="s">
        <v>11</v>
      </c>
      <c r="P27" s="43"/>
      <c r="Q27" s="41"/>
      <c r="R27" s="73"/>
      <c r="S27" s="42"/>
    </row>
    <row r="28" spans="1:19" ht="21" customHeight="1" x14ac:dyDescent="0.3">
      <c r="B28" s="113" t="s">
        <v>62</v>
      </c>
      <c r="C28" s="72" t="s">
        <v>53</v>
      </c>
      <c r="D28" s="7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  <c r="P28" s="26" t="s">
        <v>54</v>
      </c>
      <c r="Q28" s="80">
        <f>SUM(D28:O28)</f>
        <v>0</v>
      </c>
      <c r="R28" s="74" t="s">
        <v>58</v>
      </c>
      <c r="S28" s="118" t="s">
        <v>60</v>
      </c>
    </row>
    <row r="29" spans="1:19" ht="21" customHeight="1" x14ac:dyDescent="0.3">
      <c r="B29" s="114"/>
      <c r="C29" s="70" t="s">
        <v>50</v>
      </c>
      <c r="D29" s="82">
        <f t="shared" ref="D29:O29" si="2">D8</f>
        <v>0</v>
      </c>
      <c r="E29" s="83">
        <f t="shared" si="2"/>
        <v>0</v>
      </c>
      <c r="F29" s="83">
        <f t="shared" si="2"/>
        <v>0</v>
      </c>
      <c r="G29" s="83">
        <f t="shared" si="2"/>
        <v>0</v>
      </c>
      <c r="H29" s="83">
        <f t="shared" si="2"/>
        <v>0</v>
      </c>
      <c r="I29" s="83">
        <f t="shared" si="2"/>
        <v>0</v>
      </c>
      <c r="J29" s="83">
        <f t="shared" si="2"/>
        <v>0</v>
      </c>
      <c r="K29" s="83">
        <f t="shared" si="2"/>
        <v>0</v>
      </c>
      <c r="L29" s="83">
        <f t="shared" si="2"/>
        <v>0</v>
      </c>
      <c r="M29" s="83">
        <f t="shared" si="2"/>
        <v>0</v>
      </c>
      <c r="N29" s="83">
        <f t="shared" si="2"/>
        <v>0</v>
      </c>
      <c r="O29" s="84">
        <f t="shared" si="2"/>
        <v>0</v>
      </c>
      <c r="P29" s="27" t="s">
        <v>55</v>
      </c>
      <c r="Q29" s="80">
        <f>SUM(D29:O29)</f>
        <v>0</v>
      </c>
      <c r="R29" s="75" t="s">
        <v>59</v>
      </c>
      <c r="S29" s="119"/>
    </row>
    <row r="30" spans="1:19" ht="21" customHeight="1" x14ac:dyDescent="0.3">
      <c r="B30" s="114"/>
      <c r="C30" s="70" t="s">
        <v>51</v>
      </c>
      <c r="D30" s="82">
        <f t="shared" ref="D30:O30" si="3">D9</f>
        <v>0</v>
      </c>
      <c r="E30" s="83">
        <f t="shared" si="3"/>
        <v>0</v>
      </c>
      <c r="F30" s="83">
        <f t="shared" si="3"/>
        <v>0</v>
      </c>
      <c r="G30" s="83">
        <f t="shared" si="3"/>
        <v>0</v>
      </c>
      <c r="H30" s="83">
        <f t="shared" si="3"/>
        <v>0</v>
      </c>
      <c r="I30" s="83">
        <f t="shared" si="3"/>
        <v>0</v>
      </c>
      <c r="J30" s="83">
        <f t="shared" si="3"/>
        <v>0</v>
      </c>
      <c r="K30" s="83">
        <f t="shared" si="3"/>
        <v>0</v>
      </c>
      <c r="L30" s="83">
        <f t="shared" si="3"/>
        <v>0</v>
      </c>
      <c r="M30" s="83">
        <f t="shared" si="3"/>
        <v>0</v>
      </c>
      <c r="N30" s="83">
        <f t="shared" si="3"/>
        <v>0</v>
      </c>
      <c r="O30" s="84">
        <f t="shared" si="3"/>
        <v>0</v>
      </c>
      <c r="P30" s="27" t="s">
        <v>56</v>
      </c>
      <c r="Q30" s="80">
        <f>SUM(D30:O30)</f>
        <v>0</v>
      </c>
      <c r="R30" s="116">
        <f>Q10</f>
        <v>0</v>
      </c>
      <c r="S30" s="77" t="s">
        <v>61</v>
      </c>
    </row>
    <row r="31" spans="1:19" ht="21" customHeight="1" thickBot="1" x14ac:dyDescent="0.35">
      <c r="B31" s="115"/>
      <c r="C31" s="71" t="s">
        <v>52</v>
      </c>
      <c r="D31" s="85">
        <f>SUM(D28:D30)</f>
        <v>0</v>
      </c>
      <c r="E31" s="24">
        <f>SUM(E28:E30)</f>
        <v>0</v>
      </c>
      <c r="F31" s="24">
        <f t="shared" ref="F31:N31" si="4">SUM(F28:F30)</f>
        <v>0</v>
      </c>
      <c r="G31" s="24">
        <f t="shared" si="4"/>
        <v>0</v>
      </c>
      <c r="H31" s="24">
        <f t="shared" si="4"/>
        <v>0</v>
      </c>
      <c r="I31" s="24">
        <f t="shared" si="4"/>
        <v>0</v>
      </c>
      <c r="J31" s="24">
        <f t="shared" si="4"/>
        <v>0</v>
      </c>
      <c r="K31" s="24">
        <f t="shared" si="4"/>
        <v>0</v>
      </c>
      <c r="L31" s="24">
        <f t="shared" si="4"/>
        <v>0</v>
      </c>
      <c r="M31" s="24">
        <f t="shared" si="4"/>
        <v>0</v>
      </c>
      <c r="N31" s="24">
        <f t="shared" si="4"/>
        <v>0</v>
      </c>
      <c r="O31" s="25">
        <f>SUM(O28:O30)</f>
        <v>0</v>
      </c>
      <c r="P31" s="28" t="s">
        <v>57</v>
      </c>
      <c r="Q31" s="81">
        <f>SUM(D31:O31)</f>
        <v>0</v>
      </c>
      <c r="R31" s="117"/>
      <c r="S31" s="90" t="e">
        <f>Q31/R30*100</f>
        <v>#DIV/0!</v>
      </c>
    </row>
    <row r="32" spans="1:19" x14ac:dyDescent="0.3">
      <c r="S32" s="1" t="s">
        <v>72</v>
      </c>
    </row>
    <row r="33" spans="2:19" ht="14.25" customHeight="1" thickBot="1" x14ac:dyDescent="0.35">
      <c r="D33" s="78" t="s">
        <v>66</v>
      </c>
      <c r="F33" s="78" t="s">
        <v>67</v>
      </c>
      <c r="H33" s="78" t="s">
        <v>68</v>
      </c>
      <c r="R33" s="107" t="s">
        <v>90</v>
      </c>
      <c r="S33" s="93" t="s">
        <v>73</v>
      </c>
    </row>
    <row r="34" spans="2:19" ht="13.5" customHeight="1" x14ac:dyDescent="0.3">
      <c r="B34" s="104" t="s">
        <v>49</v>
      </c>
      <c r="C34" s="97" t="s">
        <v>63</v>
      </c>
      <c r="D34" s="86" t="e">
        <f>S5</f>
        <v>#DIV/0!</v>
      </c>
      <c r="E34" s="57" t="s">
        <v>42</v>
      </c>
      <c r="F34" s="100" t="s">
        <v>85</v>
      </c>
      <c r="G34" s="57" t="s">
        <v>46</v>
      </c>
      <c r="H34" s="101" t="e">
        <f>ROUNDDOWN(D34/1.5,1)</f>
        <v>#DIV/0!</v>
      </c>
      <c r="I34" s="49" t="s">
        <v>41</v>
      </c>
      <c r="J34" s="5"/>
      <c r="K34" s="5"/>
      <c r="R34" s="108"/>
      <c r="S34" s="65" t="s">
        <v>86</v>
      </c>
    </row>
    <row r="35" spans="2:19" ht="13.5" customHeight="1" x14ac:dyDescent="0.3">
      <c r="B35" s="105"/>
      <c r="C35" s="98" t="s">
        <v>64</v>
      </c>
      <c r="D35" s="87" t="e">
        <f>S5</f>
        <v>#DIV/0!</v>
      </c>
      <c r="E35" s="54" t="s">
        <v>42</v>
      </c>
      <c r="F35" s="96" t="s">
        <v>84</v>
      </c>
      <c r="G35" s="54" t="s">
        <v>46</v>
      </c>
      <c r="H35" s="102" t="e">
        <f>ROUNDDOWN(D35/1.7,1)</f>
        <v>#DIV/0!</v>
      </c>
      <c r="I35" s="51" t="s">
        <v>41</v>
      </c>
      <c r="J35" s="5"/>
      <c r="K35" s="5"/>
      <c r="R35" s="108"/>
      <c r="S35" s="65" t="s">
        <v>87</v>
      </c>
    </row>
    <row r="36" spans="2:19" x14ac:dyDescent="0.3">
      <c r="B36" s="105"/>
      <c r="C36" s="98" t="s">
        <v>65</v>
      </c>
      <c r="D36" s="87" t="e">
        <f>S5</f>
        <v>#DIV/0!</v>
      </c>
      <c r="E36" s="54" t="s">
        <v>42</v>
      </c>
      <c r="F36" s="60" t="s">
        <v>69</v>
      </c>
      <c r="G36" s="54" t="s">
        <v>46</v>
      </c>
      <c r="H36" s="102" t="e">
        <f>ROUNDDOWN(D36/2,1)</f>
        <v>#DIV/0!</v>
      </c>
      <c r="I36" s="51" t="s">
        <v>41</v>
      </c>
      <c r="J36" s="79"/>
      <c r="K36" s="79"/>
      <c r="R36" s="108"/>
      <c r="S36" s="65" t="s">
        <v>88</v>
      </c>
    </row>
    <row r="37" spans="2:19" ht="13.35" thickBot="1" x14ac:dyDescent="0.35">
      <c r="B37" s="106"/>
      <c r="C37" s="99" t="s">
        <v>83</v>
      </c>
      <c r="D37" s="88" t="e">
        <f>S5</f>
        <v>#DIV/0!</v>
      </c>
      <c r="E37" s="55" t="s">
        <v>42</v>
      </c>
      <c r="F37" s="61" t="s">
        <v>70</v>
      </c>
      <c r="G37" s="55" t="s">
        <v>46</v>
      </c>
      <c r="H37" s="103" t="e">
        <f>ROUNDDOWN(D37/2.5,1)</f>
        <v>#DIV/0!</v>
      </c>
      <c r="I37" s="53" t="s">
        <v>41</v>
      </c>
      <c r="J37" s="79"/>
      <c r="K37" s="79"/>
      <c r="R37" s="108"/>
    </row>
    <row r="38" spans="2:19" x14ac:dyDescent="0.3">
      <c r="B38" s="5"/>
      <c r="H38" s="95" t="s">
        <v>82</v>
      </c>
      <c r="R38" s="109"/>
    </row>
  </sheetData>
  <mergeCells count="12">
    <mergeCell ref="P3:Q3"/>
    <mergeCell ref="P4:Q4"/>
    <mergeCell ref="B5:B10"/>
    <mergeCell ref="R5:R10"/>
    <mergeCell ref="B14:C14"/>
    <mergeCell ref="B34:B37"/>
    <mergeCell ref="R33:R38"/>
    <mergeCell ref="S5:S10"/>
    <mergeCell ref="B28:B31"/>
    <mergeCell ref="R30:R31"/>
    <mergeCell ref="S28:S29"/>
    <mergeCell ref="B17:C19"/>
  </mergeCells>
  <phoneticPr fontId="1"/>
  <pageMargins left="0.31496062992125984" right="0.31496062992125984" top="0.35433070866141736" bottom="0.15748031496062992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生活介護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納冨　晃聡（障害福祉課）</cp:lastModifiedBy>
  <cp:lastPrinted>2024-05-20T02:02:34Z</cp:lastPrinted>
  <dcterms:created xsi:type="dcterms:W3CDTF">2016-06-30T04:17:38Z</dcterms:created>
  <dcterms:modified xsi:type="dcterms:W3CDTF">2026-05-26T07:06:46Z</dcterms:modified>
</cp:coreProperties>
</file>