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<sst xmlns="http://schemas.openxmlformats.org/spreadsheetml/2006/main" count="217" uniqueCount="107">
  <si>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</si>
  <si>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</si>
  <si>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</si>
  <si>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</si>
  <si>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</si>
  <si>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</si>
  <si>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</si>
  <si>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</si>
  <si>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</si>
  <si>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</si>
  <si>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</si>
  <si>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</si>
  <si>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</si>
  <si>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</si>
  <si>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</si>
  <si>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</si>
  <si>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</si>
  <si>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</si>
  <si>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</si>
  <si>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</si>
  <si>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</si>
  <si>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</si>
  <si>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</si>
  <si>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</si>
  <si>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</si>
  <si>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</si>
  <si>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</si>
  <si>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</si>
  <si>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</si>
  <si>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</si>
  <si>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</si>
  <si>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</si>
  <si>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</si>
  <si>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</si>
  <si>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</si>
  <si>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</si>
  <si>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</si>
  <si>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</si>
  <si>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</si>
  <si>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</si>
  <si>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</si>
  <si>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</si>
  <si>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</si>
  <si>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</si>
  <si>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</si>
  <si>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</si>
  <si>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</si>
  <si>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</si>
  <si>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</si>
  <si>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</si>
  <si>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</si>
  <si>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</si>
  <si>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</si>
  <si>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</si>
  <si>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</si>
  <si>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</si>
  <si>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</si>
  <si>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</si>
  <si>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</si>
  <si>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</si>
  <si>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</si>
  <si>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</si>
  <si>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</si>
  <si>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</si>
  <si>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</si>
  <si>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</si>
  <si>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</si>
  <si>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</si>
  <si>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</si>
  <si>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</si>
  <si>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</si>
  <si>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</si>
  <si>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</si>
  <si>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</si>
  <si>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</si>
  <si>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</si>
  <si>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</si>
  <si>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</si>
  <si>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</si>
  <si>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</si>
  <si>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</si>
  <si>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</si>
  <si>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</si>
  <si>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</si>
  <si>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</si>
  <si>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</si>
  <si>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</si>
  <si>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</si>
  <si>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</si>
  <si>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</si>
  <si>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</si>
  <si>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</si>
  <si>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</si>
  <si>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嬉野市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</si>
  <si>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</si>
  <si>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</si>
  <si>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</si>
  <si>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</si>
  <si>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</si>
  <si>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</si>
  <si>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</si>
  <si>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</si>
  <si>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</si>
  <si>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</si>
  <si>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①有形固定資産減価償却率は、類似団体と比較すると高く、将来の施設の更新等に備え、財源の確保に努める。
②管路経年化率は、類似団体と比較する高く、将来の施設更新に備え、財源の確保に努める。
③管路更新率は、類似団体と比較すると著しく低くく、配水管等の更新が進んでいない。法定耐用年数を経過した配水管等については、漏水の頻発している箇所から優先的に更新している状況である。今後も、更新の必要性を考慮しながら計画的に更新していく。</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7" eb="29">
      <t>ショウライ</t>
    </rPh>
    <rPh sb="30" eb="32">
      <t>シセツ</t>
    </rPh>
    <rPh sb="33" eb="35">
      <t>コウシン</t>
    </rPh>
    <rPh sb="35" eb="36">
      <t>トウ</t>
    </rPh>
    <rPh sb="37" eb="38">
      <t>ソナ</t>
    </rPh>
    <rPh sb="40" eb="42">
      <t>ザイゲン</t>
    </rPh>
    <rPh sb="43" eb="45">
      <t>カクホ</t>
    </rPh>
    <rPh sb="46" eb="47">
      <t>ツト</t>
    </rPh>
    <rPh sb="53" eb="55">
      <t>カンロ</t>
    </rPh>
    <rPh sb="55" eb="58">
      <t>ケイネンカ</t>
    </rPh>
    <rPh sb="58" eb="59">
      <t>リツ</t>
    </rPh>
    <rPh sb="61" eb="63">
      <t>ルイジ</t>
    </rPh>
    <rPh sb="63" eb="65">
      <t>ダンタイ</t>
    </rPh>
    <rPh sb="66" eb="68">
      <t>ヒカク</t>
    </rPh>
    <rPh sb="70" eb="71">
      <t>タカ</t>
    </rPh>
    <rPh sb="73" eb="75">
      <t>ショウライ</t>
    </rPh>
    <rPh sb="76" eb="78">
      <t>シセツ</t>
    </rPh>
    <rPh sb="78" eb="80">
      <t>コウシン</t>
    </rPh>
    <rPh sb="81" eb="82">
      <t>ソナ</t>
    </rPh>
    <rPh sb="84" eb="86">
      <t>ザイゲン</t>
    </rPh>
    <rPh sb="87" eb="89">
      <t>カクホ</t>
    </rPh>
    <rPh sb="90" eb="91">
      <t>ツト</t>
    </rPh>
    <rPh sb="97" eb="99">
      <t>カンロ</t>
    </rPh>
    <rPh sb="99" eb="101">
      <t>コウシン</t>
    </rPh>
    <rPh sb="101" eb="102">
      <t>リツ</t>
    </rPh>
    <rPh sb="104" eb="106">
      <t>ルイジダ</t>
    </rPh>
    <rPh sb="117" eb="118">
      <t>ヒク</t>
    </rPh>
    <rPh sb="136" eb="138">
      <t>ホウテイ</t>
    </rPh>
    <rPh sb="138" eb="140">
      <t>タイヨウ</t>
    </rPh>
    <rPh sb="140" eb="142">
      <t>ネンスウ</t>
    </rPh>
    <rPh sb="143" eb="145">
      <t>ケイカ</t>
    </rPh>
    <rPh sb="147" eb="150">
      <t>ハイスイカン</t>
    </rPh>
    <rPh sb="150" eb="151">
      <t>トウ</t>
    </rPh>
    <rPh sb="157" eb="159">
      <t>ロウスイ</t>
    </rPh>
    <rPh sb="160" eb="162">
      <t>ヒンパツ</t>
    </rPh>
    <rPh sb="166" eb="168">
      <t>カショ</t>
    </rPh>
    <rPh sb="170" eb="173">
      <t>ユウセンテキ</t>
    </rPh>
    <rPh sb="174" eb="176">
      <t>コウシン</t>
    </rPh>
    <rPh sb="180" eb="182">
      <t>ジョウキョウ</t>
    </rPh>
    <rPh sb="186" eb="188">
      <t>コンゴ</t>
    </rPh>
    <phoneticPr fontId="4"/>
  </si>
  <si>
    <t>①経常収支比率は、100％を超えているものの、経常収益に占める給水収益の割合は76％と低く、一般会計からの繰入金の占める割合が大きい。今後も経費節減に取組み健全経営に努める。
③流動比率は、平成25年度までは類似団体平均を大きく上回っていたが、平成26年度以降は公営企業会計基準の見直しにより大きく減少した。
④企業債残高対給水収益比率は、類似団体平均と比べ低い数値で推移してきたが、現在簡易水度統合事業や未普及地域解消事業を実施しており、平成28年度から企業債の借入を予定しているので今後は増加が見込まれる。
⑤料金回収率を見ても、100％を下回っており給水収益では費用を賄えていない。今後は経常収支比率の改善を進めなければ厳しい状況となっていくため、適切な料金改定を検討し健全性の維持を図るよう努める。
⑥給水原価は、維持管理費の削減をできる限り行っているため昨年度より減少している。しかし、有収率が低いため平均値より高く推移している。
⑧有収率は、老朽管の更新が追いついていないため漏水が発生しており、低い値となっている。効率性に問題があるので計画的に老朽管の更新を行うよう努める。</t>
    <rPh sb="1" eb="3">
      <t>ケイジョウ</t>
    </rPh>
    <rPh sb="3" eb="5">
      <t>シュウシ</t>
    </rPh>
    <rPh sb="5" eb="7">
      <t>ヒリツ</t>
    </rPh>
    <rPh sb="14" eb="15">
      <t>コ</t>
    </rPh>
    <rPh sb="23" eb="25">
      <t>ケイジョウ</t>
    </rPh>
    <rPh sb="25" eb="27">
      <t>シュウエキ</t>
    </rPh>
    <rPh sb="28" eb="29">
      <t>シ</t>
    </rPh>
    <rPh sb="31" eb="33">
      <t>キュウスイ</t>
    </rPh>
    <rPh sb="33" eb="35">
      <t>シュウエキ</t>
    </rPh>
    <rPh sb="36" eb="38">
      <t>ワリアイ</t>
    </rPh>
    <rPh sb="43" eb="44">
      <t>ヒク</t>
    </rPh>
    <rPh sb="46" eb="48">
      <t>イッパン</t>
    </rPh>
    <rPh sb="48" eb="50">
      <t>カイケイ</t>
    </rPh>
    <rPh sb="53" eb="55">
      <t>クリイレ</t>
    </rPh>
    <rPh sb="55" eb="56">
      <t>キン</t>
    </rPh>
    <rPh sb="57" eb="58">
      <t>シ</t>
    </rPh>
    <rPh sb="60" eb="62">
      <t>ワリアイ</t>
    </rPh>
    <rPh sb="63" eb="64">
      <t>オオ</t>
    </rPh>
    <rPh sb="67" eb="69">
      <t>コンゴ</t>
    </rPh>
    <rPh sb="70" eb="72">
      <t>ケイヒ</t>
    </rPh>
    <rPh sb="72" eb="74">
      <t>セツゲン</t>
    </rPh>
    <rPh sb="75" eb="77">
      <t>トリクミ</t>
    </rPh>
    <rPh sb="78" eb="80">
      <t>ケンゼン</t>
    </rPh>
    <rPh sb="80" eb="82">
      <t>ケイエイ</t>
    </rPh>
    <rPh sb="83" eb="84">
      <t>ツト</t>
    </rPh>
    <rPh sb="129" eb="131">
      <t>イコウ</t>
    </rPh>
    <rPh sb="158" eb="160">
      <t>キギョウ</t>
    </rPh>
    <rPh sb="160" eb="161">
      <t>サイ</t>
    </rPh>
    <rPh sb="161" eb="163">
      <t>ザンダカ</t>
    </rPh>
    <rPh sb="163" eb="164">
      <t>タイ</t>
    </rPh>
    <rPh sb="164" eb="166">
      <t>キュウスイ</t>
    </rPh>
    <rPh sb="166" eb="168">
      <t>シュウエキ</t>
    </rPh>
    <rPh sb="168" eb="170">
      <t>ヒリツ</t>
    </rPh>
    <rPh sb="172" eb="174">
      <t>ルイジ</t>
    </rPh>
    <rPh sb="174" eb="176">
      <t>ダンタイ</t>
    </rPh>
    <rPh sb="176" eb="178">
      <t>ヘイキン</t>
    </rPh>
    <rPh sb="179" eb="180">
      <t>クラ</t>
    </rPh>
    <rPh sb="181" eb="182">
      <t>ヒク</t>
    </rPh>
    <rPh sb="183" eb="185">
      <t>スウチ</t>
    </rPh>
    <rPh sb="186" eb="188">
      <t>スイイ</t>
    </rPh>
    <rPh sb="194" eb="196">
      <t>ゲンザイ</t>
    </rPh>
    <rPh sb="196" eb="198">
      <t>カンイ</t>
    </rPh>
    <rPh sb="198" eb="199">
      <t>スイ</t>
    </rPh>
    <rPh sb="199" eb="200">
      <t>ド</t>
    </rPh>
    <rPh sb="200" eb="202">
      <t>トウゴウ</t>
    </rPh>
    <rPh sb="202" eb="204">
      <t>ジギョウ</t>
    </rPh>
    <rPh sb="205" eb="208">
      <t>ミフキュウ</t>
    </rPh>
    <rPh sb="208" eb="210">
      <t>チイキ</t>
    </rPh>
    <rPh sb="210" eb="212">
      <t>カイショウ</t>
    </rPh>
    <rPh sb="212" eb="214">
      <t>ジギョウ</t>
    </rPh>
    <rPh sb="215" eb="217">
      <t>ジッシ</t>
    </rPh>
    <rPh sb="222" eb="224">
      <t>ヘイセイ</t>
    </rPh>
    <rPh sb="226" eb="228">
      <t>ネンド</t>
    </rPh>
    <rPh sb="230" eb="232">
      <t>キギョウ</t>
    </rPh>
    <rPh sb="232" eb="233">
      <t>サイ</t>
    </rPh>
    <rPh sb="234" eb="236">
      <t>カリイレ</t>
    </rPh>
    <rPh sb="237" eb="239">
      <t>ヨテイ</t>
    </rPh>
    <rPh sb="245" eb="247">
      <t>コンゴ</t>
    </rPh>
    <rPh sb="248" eb="250">
      <t>ゾウカ</t>
    </rPh>
    <rPh sb="251" eb="253">
      <t>ミコ</t>
    </rPh>
    <rPh sb="260" eb="262">
      <t>リョウキン</t>
    </rPh>
    <rPh sb="262" eb="264">
      <t>カイシュウ</t>
    </rPh>
    <rPh sb="264" eb="265">
      <t>リツ</t>
    </rPh>
    <rPh sb="266" eb="267">
      <t>ミ</t>
    </rPh>
    <rPh sb="275" eb="277">
      <t>シタマワ</t>
    </rPh>
    <rPh sb="281" eb="283">
      <t>キュウスイ</t>
    </rPh>
    <rPh sb="283" eb="285">
      <t>シュウエキ</t>
    </rPh>
    <rPh sb="287" eb="289">
      <t>ヒヨウ</t>
    </rPh>
    <rPh sb="290" eb="291">
      <t>マカナ</t>
    </rPh>
    <rPh sb="297" eb="299">
      <t>コンゴ</t>
    </rPh>
    <rPh sb="300" eb="302">
      <t>ケイジョウ</t>
    </rPh>
    <rPh sb="302" eb="304">
      <t>シュウシ</t>
    </rPh>
    <rPh sb="304" eb="306">
      <t>ヒリツ</t>
    </rPh>
    <rPh sb="307" eb="309">
      <t>カイゼン</t>
    </rPh>
    <rPh sb="310" eb="311">
      <t>スス</t>
    </rPh>
    <rPh sb="316" eb="317">
      <t>キビ</t>
    </rPh>
    <rPh sb="319" eb="321">
      <t>ジョウキョウ</t>
    </rPh>
    <rPh sb="330" eb="332">
      <t>テキセツ</t>
    </rPh>
    <rPh sb="333" eb="335">
      <t>リョウキン</t>
    </rPh>
    <rPh sb="335" eb="337">
      <t>カイテイ</t>
    </rPh>
    <rPh sb="338" eb="340">
      <t>ケントウ</t>
    </rPh>
    <rPh sb="341" eb="344">
      <t>ケンゼンセイ</t>
    </rPh>
    <rPh sb="345" eb="347">
      <t>イジ</t>
    </rPh>
    <rPh sb="348" eb="349">
      <t>ハカ</t>
    </rPh>
    <rPh sb="352" eb="353">
      <t>ツト</t>
    </rPh>
    <rPh sb="359" eb="361">
      <t>キュウスイ</t>
    </rPh>
    <rPh sb="361" eb="363">
      <t>ゲンカ</t>
    </rPh>
    <rPh sb="379" eb="380">
      <t>オコナ</t>
    </rPh>
    <rPh sb="386" eb="388">
      <t>サクネン</t>
    </rPh>
    <rPh sb="388" eb="389">
      <t>ド</t>
    </rPh>
    <rPh sb="391" eb="393">
      <t>ゲンショウ</t>
    </rPh>
    <rPh sb="402" eb="404">
      <t>ユウシュウ</t>
    </rPh>
    <rPh sb="404" eb="405">
      <t>リツ</t>
    </rPh>
    <rPh sb="406" eb="407">
      <t>ヒク</t>
    </rPh>
    <rPh sb="410" eb="413">
      <t>ヘイキンチ</t>
    </rPh>
    <rPh sb="415" eb="416">
      <t>タカ</t>
    </rPh>
    <rPh sb="417" eb="419">
      <t>スイイ</t>
    </rPh>
    <rPh sb="427" eb="429">
      <t>ユウシュウ</t>
    </rPh>
    <rPh sb="429" eb="430">
      <t>リツ</t>
    </rPh>
    <rPh sb="432" eb="434">
      <t>ロウキュウ</t>
    </rPh>
    <rPh sb="434" eb="435">
      <t>カン</t>
    </rPh>
    <rPh sb="436" eb="438">
      <t>コウシン</t>
    </rPh>
    <rPh sb="439" eb="440">
      <t>オ</t>
    </rPh>
    <rPh sb="449" eb="451">
      <t>ロウスイ</t>
    </rPh>
    <rPh sb="452" eb="454">
      <t>ハッセイ</t>
    </rPh>
    <rPh sb="459" eb="460">
      <t>ヒク</t>
    </rPh>
    <rPh sb="461" eb="462">
      <t>アタイ</t>
    </rPh>
    <rPh sb="469" eb="472">
      <t>コウリツセイ</t>
    </rPh>
    <rPh sb="473" eb="475">
      <t>モンダイ</t>
    </rPh>
    <rPh sb="480" eb="483">
      <t>ケイカクテキ</t>
    </rPh>
    <rPh sb="484" eb="486">
      <t>ロウキュウ</t>
    </rPh>
    <rPh sb="486" eb="487">
      <t>カン</t>
    </rPh>
    <rPh sb="488" eb="490">
      <t>コウシン</t>
    </rPh>
    <rPh sb="491" eb="492">
      <t>オコナ</t>
    </rPh>
    <rPh sb="495" eb="496">
      <t>ツト</t>
    </rPh>
    <phoneticPr fontId="4"/>
  </si>
  <si>
    <t>　給水収益の減少が続く中で、計画的な施設の整備・更新を進めていく必要があることから、今後も厳しい経営状況が続くものと見込まれる。経費節減に努めるほか、企業債残高の削減を図るなど財務体質の強化を図りつつ、限られた財源を効果的に配分して事業を推進していく。</t>
    <rPh sb="1" eb="3">
      <t>キュウスイ</t>
    </rPh>
    <rPh sb="3" eb="5">
      <t>シュウエキ</t>
    </rPh>
    <rPh sb="6" eb="8">
      <t>ゲンショウ</t>
    </rPh>
    <rPh sb="9" eb="10">
      <t>ツヅ</t>
    </rPh>
    <rPh sb="11" eb="12">
      <t>ナカ</t>
    </rPh>
    <rPh sb="14" eb="16">
      <t>ケイカク</t>
    </rPh>
    <rPh sb="16" eb="17">
      <t>テキ</t>
    </rPh>
    <rPh sb="18" eb="20">
      <t>シセツ</t>
    </rPh>
    <rPh sb="21" eb="23">
      <t>セイビ</t>
    </rPh>
    <rPh sb="24" eb="26">
      <t>コウシン</t>
    </rPh>
    <rPh sb="27" eb="28">
      <t>スス</t>
    </rPh>
    <rPh sb="32" eb="34">
      <t>ヒツヨウ</t>
    </rPh>
    <rPh sb="42" eb="44">
      <t>コンゴ</t>
    </rPh>
    <rPh sb="45" eb="46">
      <t>キビ</t>
    </rPh>
    <rPh sb="48" eb="50">
      <t>ケイエイ</t>
    </rPh>
    <rPh sb="50" eb="52">
      <t>ジョウキョウ</t>
    </rPh>
    <rPh sb="53" eb="54">
      <t>ツヅ</t>
    </rPh>
    <rPh sb="58" eb="60">
      <t>ミコ</t>
    </rPh>
    <rPh sb="64" eb="66">
      <t>ケイヒ</t>
    </rPh>
    <rPh sb="66" eb="68">
      <t>セツゲン</t>
    </rPh>
    <rPh sb="69" eb="70">
      <t>ツト</t>
    </rPh>
    <rPh sb="75" eb="77">
      <t>キギョウ</t>
    </rPh>
    <rPh sb="77" eb="78">
      <t>サイ</t>
    </rPh>
    <rPh sb="78" eb="80">
      <t>ザンダカ</t>
    </rPh>
    <rPh sb="81" eb="83">
      <t>サクゲン</t>
    </rPh>
    <rPh sb="84" eb="85">
      <t>ハカ</t>
    </rPh>
    <rPh sb="88" eb="90">
      <t>ザイム</t>
    </rPh>
    <rPh sb="90" eb="92">
      <t>タイシツ</t>
    </rPh>
    <rPh sb="93" eb="95">
      <t>キョウカ</t>
    </rPh>
    <rPh sb="96" eb="97">
      <t>ハカ</t>
    </rPh>
    <rPh sb="101" eb="102">
      <t>カギ</t>
    </rPh>
    <rPh sb="105" eb="107">
      <t>ザイゲン</t>
    </rPh>
    <rPh sb="108" eb="111">
      <t>コウカテキ</t>
    </rPh>
    <rPh sb="112" eb="114">
      <t>ハイブン</t>
    </rPh>
    <rPh sb="116" eb="118">
      <t>ジギョウ</t>
    </rPh>
    <rPh sb="119" eb="121">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</si>
</sst>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0.33</c:v>
                </c:pt>
                <c:pt idx="1">
                  <c:v>0.38</c:v>
                </c:pt>
                <c:pt idx="2">
                  <c:v>0.28999999999999998</c:v>
                </c:pt>
                <c:pt idx="3">
                  <c:v>0.52</c:v>
                </c:pt>
                <c:pt idx="4">
                  <c:v>0.32</c:v>
                </c:pt>
              </c:numCache>
            </c:numRef>
          </c:val>
        </c:ser>
        <c:dLbls>
          <c:showLegendKey val="0"/>
          <c:showVal val="0"/>
          <c:showCatName val="0"/>
          <c:showSerName val="0"/>
          <c:showPercent val="0"/>
          <c:showBubbleSize val="0"/>
        </c:dLbls>
        <c:gapWidth val="150"/>
        <c:axId val="77424128"/>
        <c:axId val="774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77424128"/>
        <c:axId val="77426048"/>
      </c:lineChart>
      <c:dateAx>
        <c:axId val="77424128"/>
        <c:scaling>
          <c:orientation val="minMax"/>
        </c:scaling>
        <c:delete val="1"/>
        <c:axPos val="b"/>
        <c:numFmt formatCode="ge" sourceLinked="1"/>
        <c:majorTickMark val="none"/>
        <c:minorTickMark val="none"/>
        <c:tickLblPos val="none"/>
        <c:crossAx val="77426048"/>
        <c:crosses val="autoZero"/>
        <c:auto val="1"/>
        <c:lblOffset val="100"/>
        <c:baseTimeUnit val="years"/>
      </c:dateAx>
      <c:valAx>
        <c:axId val="774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61.71</c:v>
                </c:pt>
                <c:pt idx="1">
                  <c:v>59.55</c:v>
                </c:pt>
                <c:pt idx="2">
                  <c:v>60.11</c:v>
                </c:pt>
                <c:pt idx="3">
                  <c:v>60.95</c:v>
                </c:pt>
                <c:pt idx="4">
                  <c:v>61.47</c:v>
                </c:pt>
              </c:numCache>
            </c:numRef>
          </c:val>
        </c:ser>
        <c:dLbls>
          <c:showLegendKey val="0"/>
          <c:showVal val="0"/>
          <c:showCatName val="0"/>
          <c:showSerName val="0"/>
          <c:showPercent val="0"/>
          <c:showBubbleSize val="0"/>
        </c:dLbls>
        <c:gapWidth val="150"/>
        <c:axId val="80914304"/>
        <c:axId val="809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80914304"/>
        <c:axId val="80920576"/>
      </c:lineChart>
      <c:dateAx>
        <c:axId val="80914304"/>
        <c:scaling>
          <c:orientation val="minMax"/>
        </c:scaling>
        <c:delete val="1"/>
        <c:axPos val="b"/>
        <c:numFmt formatCode="ge" sourceLinked="1"/>
        <c:majorTickMark val="none"/>
        <c:minorTickMark val="none"/>
        <c:tickLblPos val="none"/>
        <c:crossAx val="80920576"/>
        <c:crosses val="autoZero"/>
        <c:auto val="1"/>
        <c:lblOffset val="100"/>
        <c:baseTimeUnit val="years"/>
      </c:dateAx>
      <c:valAx>
        <c:axId val="809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81.78</c:v>
                </c:pt>
                <c:pt idx="1">
                  <c:v>83.85</c:v>
                </c:pt>
                <c:pt idx="2">
                  <c:v>83.75</c:v>
                </c:pt>
                <c:pt idx="3">
                  <c:v>81.06</c:v>
                </c:pt>
                <c:pt idx="4">
                  <c:v>81.75</c:v>
                </c:pt>
              </c:numCache>
            </c:numRef>
          </c:val>
        </c:ser>
        <c:dLbls>
          <c:showLegendKey val="0"/>
          <c:showVal val="0"/>
          <c:showCatName val="0"/>
          <c:showSerName val="0"/>
          <c:showPercent val="0"/>
          <c:showBubbleSize val="0"/>
        </c:dLbls>
        <c:gapWidth val="150"/>
        <c:axId val="120944128"/>
        <c:axId val="1209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20944128"/>
        <c:axId val="120946048"/>
      </c:lineChart>
      <c:dateAx>
        <c:axId val="120944128"/>
        <c:scaling>
          <c:orientation val="minMax"/>
        </c:scaling>
        <c:delete val="1"/>
        <c:axPos val="b"/>
        <c:numFmt formatCode="ge" sourceLinked="1"/>
        <c:majorTickMark val="none"/>
        <c:minorTickMark val="none"/>
        <c:tickLblPos val="none"/>
        <c:crossAx val="120946048"/>
        <c:crosses val="autoZero"/>
        <c:auto val="1"/>
        <c:lblOffset val="100"/>
        <c:baseTimeUnit val="years"/>
      </c:dateAx>
      <c:valAx>
        <c:axId val="1209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111.16</c:v>
                </c:pt>
                <c:pt idx="1">
                  <c:v>96.78</c:v>
                </c:pt>
                <c:pt idx="2">
                  <c:v>97.78</c:v>
                </c:pt>
                <c:pt idx="3">
                  <c:v>104.02</c:v>
                </c:pt>
                <c:pt idx="4">
                  <c:v>105.68</c:v>
                </c:pt>
              </c:numCache>
            </c:numRef>
          </c:val>
        </c:ser>
        <c:dLbls>
          <c:showLegendKey val="0"/>
          <c:showVal val="0"/>
          <c:showCatName val="0"/>
          <c:showSerName val="0"/>
          <c:showPercent val="0"/>
          <c:showBubbleSize val="0"/>
        </c:dLbls>
        <c:gapWidth val="150"/>
        <c:axId val="78201984"/>
        <c:axId val="782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78201984"/>
        <c:axId val="78203904"/>
      </c:lineChart>
      <c:dateAx>
        <c:axId val="78201984"/>
        <c:scaling>
          <c:orientation val="minMax"/>
        </c:scaling>
        <c:delete val="1"/>
        <c:axPos val="b"/>
        <c:numFmt formatCode="ge" sourceLinked="1"/>
        <c:majorTickMark val="none"/>
        <c:minorTickMark val="none"/>
        <c:tickLblPos val="none"/>
        <c:crossAx val="78203904"/>
        <c:crosses val="autoZero"/>
        <c:auto val="1"/>
        <c:lblOffset val="100"/>
        <c:baseTimeUnit val="years"/>
      </c:dateAx>
      <c:valAx>
        <c:axId val="7820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2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42.73</c:v>
                </c:pt>
                <c:pt idx="1">
                  <c:v>44.61</c:v>
                </c:pt>
                <c:pt idx="2">
                  <c:v>46.49</c:v>
                </c:pt>
                <c:pt idx="3">
                  <c:v>50.92</c:v>
                </c:pt>
                <c:pt idx="4">
                  <c:v>52.88</c:v>
                </c:pt>
              </c:numCache>
            </c:numRef>
          </c:val>
        </c:ser>
        <c:dLbls>
          <c:showLegendKey val="0"/>
          <c:showVal val="0"/>
          <c:showCatName val="0"/>
          <c:showSerName val="0"/>
          <c:showPercent val="0"/>
          <c:showBubbleSize val="0"/>
        </c:dLbls>
        <c:gapWidth val="150"/>
        <c:axId val="78226176"/>
        <c:axId val="782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78226176"/>
        <c:axId val="78228096"/>
      </c:lineChart>
      <c:dateAx>
        <c:axId val="78226176"/>
        <c:scaling>
          <c:orientation val="minMax"/>
        </c:scaling>
        <c:delete val="1"/>
        <c:axPos val="b"/>
        <c:numFmt formatCode="ge" sourceLinked="1"/>
        <c:majorTickMark val="none"/>
        <c:minorTickMark val="none"/>
        <c:tickLblPos val="none"/>
        <c:crossAx val="78228096"/>
        <c:crosses val="autoZero"/>
        <c:auto val="1"/>
        <c:lblOffset val="100"/>
        <c:baseTimeUnit val="years"/>
      </c:dateAx>
      <c:valAx>
        <c:axId val="782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15.35</c:v>
                </c:pt>
                <c:pt idx="2">
                  <c:v>15.4</c:v>
                </c:pt>
                <c:pt idx="3">
                  <c:v>15.38</c:v>
                </c:pt>
                <c:pt idx="4">
                  <c:v>15.81</c:v>
                </c:pt>
              </c:numCache>
            </c:numRef>
          </c:val>
        </c:ser>
        <c:dLbls>
          <c:showLegendKey val="0"/>
          <c:showVal val="0"/>
          <c:showCatName val="0"/>
          <c:showSerName val="0"/>
          <c:showPercent val="0"/>
          <c:showBubbleSize val="0"/>
        </c:dLbls>
        <c:gapWidth val="150"/>
        <c:axId val="80642432"/>
        <c:axId val="806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80642432"/>
        <c:axId val="80644352"/>
      </c:lineChart>
      <c:dateAx>
        <c:axId val="80642432"/>
        <c:scaling>
          <c:orientation val="minMax"/>
        </c:scaling>
        <c:delete val="1"/>
        <c:axPos val="b"/>
        <c:numFmt formatCode="ge" sourceLinked="1"/>
        <c:majorTickMark val="none"/>
        <c:minorTickMark val="none"/>
        <c:tickLblPos val="none"/>
        <c:crossAx val="80644352"/>
        <c:crosses val="autoZero"/>
        <c:auto val="1"/>
        <c:lblOffset val="100"/>
        <c:baseTimeUnit val="years"/>
      </c:dateAx>
      <c:valAx>
        <c:axId val="806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0.8</c:v>
                </c:pt>
                <c:pt idx="3">
                  <c:v>0</c:v>
                </c:pt>
                <c:pt idx="4">
                  <c:v>0</c:v>
                </c:pt>
              </c:numCache>
            </c:numRef>
          </c:val>
        </c:ser>
        <c:dLbls>
          <c:showLegendKey val="0"/>
          <c:showVal val="0"/>
          <c:showCatName val="0"/>
          <c:showSerName val="0"/>
          <c:showPercent val="0"/>
          <c:showBubbleSize val="0"/>
        </c:dLbls>
        <c:gapWidth val="150"/>
        <c:axId val="80672640"/>
        <c:axId val="806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80672640"/>
        <c:axId val="80683008"/>
      </c:lineChart>
      <c:dateAx>
        <c:axId val="80672640"/>
        <c:scaling>
          <c:orientation val="minMax"/>
        </c:scaling>
        <c:delete val="1"/>
        <c:axPos val="b"/>
        <c:numFmt formatCode="ge" sourceLinked="1"/>
        <c:majorTickMark val="none"/>
        <c:minorTickMark val="none"/>
        <c:tickLblPos val="none"/>
        <c:crossAx val="80683008"/>
        <c:crosses val="autoZero"/>
        <c:auto val="1"/>
        <c:lblOffset val="100"/>
        <c:baseTimeUnit val="years"/>
      </c:dateAx>
      <c:valAx>
        <c:axId val="80683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6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6070.94</c:v>
                </c:pt>
                <c:pt idx="1">
                  <c:v>4044.41</c:v>
                </c:pt>
                <c:pt idx="2">
                  <c:v>6888.02</c:v>
                </c:pt>
                <c:pt idx="3">
                  <c:v>1160.45</c:v>
                </c:pt>
                <c:pt idx="4">
                  <c:v>693.22</c:v>
                </c:pt>
              </c:numCache>
            </c:numRef>
          </c:val>
        </c:ser>
        <c:dLbls>
          <c:showLegendKey val="0"/>
          <c:showVal val="0"/>
          <c:showCatName val="0"/>
          <c:showSerName val="0"/>
          <c:showPercent val="0"/>
          <c:showBubbleSize val="0"/>
        </c:dLbls>
        <c:gapWidth val="150"/>
        <c:axId val="80709504"/>
        <c:axId val="8072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80709504"/>
        <c:axId val="80723968"/>
      </c:lineChart>
      <c:dateAx>
        <c:axId val="80709504"/>
        <c:scaling>
          <c:orientation val="minMax"/>
        </c:scaling>
        <c:delete val="1"/>
        <c:axPos val="b"/>
        <c:numFmt formatCode="ge" sourceLinked="1"/>
        <c:majorTickMark val="none"/>
        <c:minorTickMark val="none"/>
        <c:tickLblPos val="none"/>
        <c:crossAx val="80723968"/>
        <c:crosses val="autoZero"/>
        <c:auto val="1"/>
        <c:lblOffset val="100"/>
        <c:baseTimeUnit val="years"/>
      </c:dateAx>
      <c:valAx>
        <c:axId val="8072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7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260.99</c:v>
                </c:pt>
                <c:pt idx="1">
                  <c:v>291.85000000000002</c:v>
                </c:pt>
                <c:pt idx="2">
                  <c:v>268.76</c:v>
                </c:pt>
                <c:pt idx="3">
                  <c:v>253.98</c:v>
                </c:pt>
                <c:pt idx="4">
                  <c:v>232.62</c:v>
                </c:pt>
              </c:numCache>
            </c:numRef>
          </c:val>
        </c:ser>
        <c:dLbls>
          <c:showLegendKey val="0"/>
          <c:showVal val="0"/>
          <c:showCatName val="0"/>
          <c:showSerName val="0"/>
          <c:showPercent val="0"/>
          <c:showBubbleSize val="0"/>
        </c:dLbls>
        <c:gapWidth val="150"/>
        <c:axId val="80823808"/>
        <c:axId val="808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80823808"/>
        <c:axId val="80825728"/>
      </c:lineChart>
      <c:dateAx>
        <c:axId val="80823808"/>
        <c:scaling>
          <c:orientation val="minMax"/>
        </c:scaling>
        <c:delete val="1"/>
        <c:axPos val="b"/>
        <c:numFmt formatCode="ge" sourceLinked="1"/>
        <c:majorTickMark val="none"/>
        <c:minorTickMark val="none"/>
        <c:tickLblPos val="none"/>
        <c:crossAx val="80825728"/>
        <c:crosses val="autoZero"/>
        <c:auto val="1"/>
        <c:lblOffset val="100"/>
        <c:baseTimeUnit val="years"/>
      </c:dateAx>
      <c:valAx>
        <c:axId val="80825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8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89.21</c:v>
                </c:pt>
                <c:pt idx="1">
                  <c:v>76.23</c:v>
                </c:pt>
                <c:pt idx="2">
                  <c:v>78.41</c:v>
                </c:pt>
                <c:pt idx="3">
                  <c:v>83.79</c:v>
                </c:pt>
                <c:pt idx="4">
                  <c:v>87.77</c:v>
                </c:pt>
              </c:numCache>
            </c:numRef>
          </c:val>
        </c:ser>
        <c:dLbls>
          <c:showLegendKey val="0"/>
          <c:showVal val="0"/>
          <c:showCatName val="0"/>
          <c:showSerName val="0"/>
          <c:showPercent val="0"/>
          <c:showBubbleSize val="0"/>
        </c:dLbls>
        <c:gapWidth val="150"/>
        <c:axId val="80859904"/>
        <c:axId val="808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80859904"/>
        <c:axId val="80861824"/>
      </c:lineChart>
      <c:dateAx>
        <c:axId val="80859904"/>
        <c:scaling>
          <c:orientation val="minMax"/>
        </c:scaling>
        <c:delete val="1"/>
        <c:axPos val="b"/>
        <c:numFmt formatCode="ge" sourceLinked="1"/>
        <c:majorTickMark val="none"/>
        <c:minorTickMark val="none"/>
        <c:tickLblPos val="none"/>
        <c:crossAx val="80861824"/>
        <c:crosses val="autoZero"/>
        <c:auto val="1"/>
        <c:lblOffset val="100"/>
        <c:baseTimeUnit val="years"/>
      </c:dateAx>
      <c:valAx>
        <c:axId val="808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238.82</c:v>
                </c:pt>
                <c:pt idx="1">
                  <c:v>237.31</c:v>
                </c:pt>
                <c:pt idx="2">
                  <c:v>231.43</c:v>
                </c:pt>
                <c:pt idx="3">
                  <c:v>215.82</c:v>
                </c:pt>
                <c:pt idx="4">
                  <c:v>206.13</c:v>
                </c:pt>
              </c:numCache>
            </c:numRef>
          </c:val>
        </c:ser>
        <c:dLbls>
          <c:showLegendKey val="0"/>
          <c:showVal val="0"/>
          <c:showCatName val="0"/>
          <c:showSerName val="0"/>
          <c:showPercent val="0"/>
          <c:showBubbleSize val="0"/>
        </c:dLbls>
        <c:gapWidth val="150"/>
        <c:axId val="80881920"/>
        <c:axId val="808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80881920"/>
        <c:axId val="80896384"/>
      </c:lineChart>
      <c:dateAx>
        <c:axId val="80881920"/>
        <c:scaling>
          <c:orientation val="minMax"/>
        </c:scaling>
        <c:delete val="1"/>
        <c:axPos val="b"/>
        <c:numFmt formatCode="ge" sourceLinked="1"/>
        <c:majorTickMark val="none"/>
        <c:minorTickMark val="none"/>
        <c:tickLblPos val="none"/>
        <c:crossAx val="80896384"/>
        <c:crosses val="autoZero"/>
        <c:auto val="1"/>
        <c:lblOffset val="100"/>
        <c:baseTimeUnit val="years"/>
      </c:dateAx>
      <c:valAx>
        <c:axId val="808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佐賀県　嬉野市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8"/>
      <c r="J7" s="76" t="s">
        <v>2</v>
      </c>
      <c r="K7" s="77"/>
      <c r="L7" s="77"/>
      <c r="M7" s="77"/>
      <c r="N7" s="77"/>
      <c r="O7" s="77"/>
      <c r="P7" s="77"/>
      <c r="Q7" s="78"/>
      <c r="R7" s="76" t="s">
        <v>3</v>
      </c>
      <c r="S7" s="77"/>
      <c r="T7" s="77"/>
      <c r="U7" s="77"/>
      <c r="V7" s="77"/>
      <c r="W7" s="77"/>
      <c r="X7" s="77"/>
      <c r="Y7" s="78"/>
      <c r="Z7" s="76" t="s">
        <v>4</v>
      </c>
      <c r="AA7" s="77"/>
      <c r="AB7" s="77"/>
      <c r="AC7" s="77"/>
      <c r="AD7" s="77"/>
      <c r="AE7" s="77"/>
      <c r="AF7" s="77"/>
      <c r="AG7" s="78"/>
      <c r="AH7" s="3"/>
      <c r="AI7" s="76" t="s">
        <v>5</v>
      </c>
      <c r="AJ7" s="77"/>
      <c r="AK7" s="77"/>
      <c r="AL7" s="77"/>
      <c r="AM7" s="77"/>
      <c r="AN7" s="77"/>
      <c r="AO7" s="77"/>
      <c r="AP7" s="78"/>
      <c r="AQ7" s="65" t="s">
        <v>6</v>
      </c>
      <c r="AR7" s="65"/>
      <c r="AS7" s="65"/>
      <c r="AT7" s="65"/>
      <c r="AU7" s="65"/>
      <c r="AV7" s="65"/>
      <c r="AW7" s="65"/>
      <c r="AX7" s="65"/>
      <c r="AY7" s="65" t="s">
        <v>7</v>
      </c>
      <c r="AZ7" s="65"/>
      <c r="BA7" s="65"/>
      <c r="BB7" s="65"/>
      <c r="BC7" s="65"/>
      <c r="BD7" s="65"/>
      <c r="BE7" s="65"/>
      <c r="BF7" s="65"/>
      <c r="BG7" s="3"/>
      <c r="BH7" s="3"/>
      <c r="BI7" s="3"/>
      <c r="BJ7" s="3"/>
      <c r="BK7" s="3"/>
      <c r="BL7" s="4" t="s">
        <v>8</v>
      </c>
      <c r="BM7" s="5"/>
      <c r="BN7" s="5"/>
      <c r="BO7" s="5"/>
      <c r="BP7" s="5"/>
      <c r="BQ7" s="5"/>
      <c r="BR7" s="5"/>
      <c r="BS7" s="5"/>
      <c r="BT7" s="5"/>
      <c r="BU7" s="5"/>
      <c r="BV7" s="5"/>
      <c r="BW7" s="5"/>
      <c r="BX7" s="5"/>
      <c r="BY7" s="6"/>
    </row>
    <row r="8" spans="1:78" ht="18.75" customHeight="1">
      <c r="A8" s="2"/>
      <c r="B8" s="68" t="str">
        <f>データ!I6</f>
        <v>法適用</v>
      </c>
      <c r="C8" s="69"/>
      <c r="D8" s="69"/>
      <c r="E8" s="69"/>
      <c r="F8" s="69"/>
      <c r="G8" s="69"/>
      <c r="H8" s="69"/>
      <c r="I8" s="70"/>
      <c r="J8" s="68" t="str">
        <f>データ!J6</f>
        <v>水道事業</v>
      </c>
      <c r="K8" s="69"/>
      <c r="L8" s="69"/>
      <c r="M8" s="69"/>
      <c r="N8" s="69"/>
      <c r="O8" s="69"/>
      <c r="P8" s="69"/>
      <c r="Q8" s="70"/>
      <c r="R8" s="68" t="str">
        <f>データ!K6</f>
        <v>末端給水事業</v>
      </c>
      <c r="S8" s="69"/>
      <c r="T8" s="69"/>
      <c r="U8" s="69"/>
      <c r="V8" s="69"/>
      <c r="W8" s="69"/>
      <c r="X8" s="69"/>
      <c r="Y8" s="70"/>
      <c r="Z8" s="68" t="str">
        <f>データ!L6</f>
        <v>A6</v>
      </c>
      <c r="AA8" s="69"/>
      <c r="AB8" s="69"/>
      <c r="AC8" s="69"/>
      <c r="AD8" s="69"/>
      <c r="AE8" s="69"/>
      <c r="AF8" s="69"/>
      <c r="AG8" s="70"/>
      <c r="AH8" s="3"/>
      <c r="AI8" s="71">
        <f>データ!Q6</f>
        <v>27308</v>
      </c>
      <c r="AJ8" s="72"/>
      <c r="AK8" s="72"/>
      <c r="AL8" s="72"/>
      <c r="AM8" s="72"/>
      <c r="AN8" s="72"/>
      <c r="AO8" s="72"/>
      <c r="AP8" s="73"/>
      <c r="AQ8" s="54">
        <f>データ!R6</f>
        <v>126.41</v>
      </c>
      <c r="AR8" s="54"/>
      <c r="AS8" s="54"/>
      <c r="AT8" s="54"/>
      <c r="AU8" s="54"/>
      <c r="AV8" s="54"/>
      <c r="AW8" s="54"/>
      <c r="AX8" s="54"/>
      <c r="AY8" s="54">
        <f>データ!S6</f>
        <v>216.03</v>
      </c>
      <c r="AZ8" s="54"/>
      <c r="BA8" s="54"/>
      <c r="BB8" s="54"/>
      <c r="BC8" s="54"/>
      <c r="BD8" s="54"/>
      <c r="BE8" s="54"/>
      <c r="BF8" s="54"/>
      <c r="BG8" s="3"/>
      <c r="BH8" s="3"/>
      <c r="BI8" s="3"/>
      <c r="BJ8" s="3"/>
      <c r="BK8" s="3"/>
      <c r="BL8" s="63" t="s">
        <v>9</v>
      </c>
      <c r="BM8" s="64"/>
      <c r="BN8" s="7" t="s">
        <v>10</v>
      </c>
      <c r="BO8" s="8"/>
      <c r="BP8" s="8"/>
      <c r="BQ8" s="8"/>
      <c r="BR8" s="8"/>
      <c r="BS8" s="8"/>
      <c r="BT8" s="8"/>
      <c r="BU8" s="8"/>
      <c r="BV8" s="8"/>
      <c r="BW8" s="8"/>
      <c r="BX8" s="8"/>
      <c r="BY8" s="9"/>
    </row>
    <row r="9" spans="1:78" ht="18.75" customHeight="1">
      <c r="A9" s="2"/>
      <c r="B9" s="65" t="s">
        <v>11</v>
      </c>
      <c r="C9" s="65"/>
      <c r="D9" s="65"/>
      <c r="E9" s="65"/>
      <c r="F9" s="65"/>
      <c r="G9" s="65"/>
      <c r="H9" s="65"/>
      <c r="I9" s="65"/>
      <c r="J9" s="65" t="s">
        <v>12</v>
      </c>
      <c r="K9" s="65"/>
      <c r="L9" s="65"/>
      <c r="M9" s="65"/>
      <c r="N9" s="65"/>
      <c r="O9" s="65"/>
      <c r="P9" s="65"/>
      <c r="Q9" s="65"/>
      <c r="R9" s="65" t="s">
        <v>13</v>
      </c>
      <c r="S9" s="65"/>
      <c r="T9" s="65"/>
      <c r="U9" s="65"/>
      <c r="V9" s="65"/>
      <c r="W9" s="65"/>
      <c r="X9" s="65"/>
      <c r="Y9" s="65"/>
      <c r="Z9" s="65" t="s">
        <v>14</v>
      </c>
      <c r="AA9" s="65"/>
      <c r="AB9" s="65"/>
      <c r="AC9" s="65"/>
      <c r="AD9" s="65"/>
      <c r="AE9" s="65"/>
      <c r="AF9" s="65"/>
      <c r="AG9" s="65"/>
      <c r="AH9" s="3"/>
      <c r="AI9" s="65" t="s">
        <v>15</v>
      </c>
      <c r="AJ9" s="65"/>
      <c r="AK9" s="65"/>
      <c r="AL9" s="65"/>
      <c r="AM9" s="65"/>
      <c r="AN9" s="65"/>
      <c r="AO9" s="65"/>
      <c r="AP9" s="65"/>
      <c r="AQ9" s="65" t="s">
        <v>16</v>
      </c>
      <c r="AR9" s="65"/>
      <c r="AS9" s="65"/>
      <c r="AT9" s="65"/>
      <c r="AU9" s="65"/>
      <c r="AV9" s="65"/>
      <c r="AW9" s="65"/>
      <c r="AX9" s="65"/>
      <c r="AY9" s="65" t="s">
        <v>17</v>
      </c>
      <c r="AZ9" s="65"/>
      <c r="BA9" s="65"/>
      <c r="BB9" s="65"/>
      <c r="BC9" s="65"/>
      <c r="BD9" s="65"/>
      <c r="BE9" s="65"/>
      <c r="BF9" s="65"/>
      <c r="BG9" s="3"/>
      <c r="BH9" s="3"/>
      <c r="BI9" s="3"/>
      <c r="BJ9" s="3"/>
      <c r="BK9" s="3"/>
      <c r="BL9" s="66" t="s">
        <v>18</v>
      </c>
      <c r="BM9" s="67"/>
      <c r="BN9" s="10" t="s">
        <v>19</v>
      </c>
      <c r="BO9" s="11"/>
      <c r="BP9" s="11"/>
      <c r="BQ9" s="11"/>
      <c r="BR9" s="11"/>
      <c r="BS9" s="11"/>
      <c r="BT9" s="11"/>
      <c r="BU9" s="11"/>
      <c r="BV9" s="11"/>
      <c r="BW9" s="11"/>
      <c r="BX9" s="11"/>
      <c r="BY9" s="12"/>
    </row>
    <row r="10" spans="1:78" ht="18.75" customHeight="1">
      <c r="A10" s="2"/>
      <c r="B10" s="54" t="str">
        <f>データ!M6</f>
        <v>-</v>
      </c>
      <c r="C10" s="54"/>
      <c r="D10" s="54"/>
      <c r="E10" s="54"/>
      <c r="F10" s="54"/>
      <c r="G10" s="54"/>
      <c r="H10" s="54"/>
      <c r="I10" s="54"/>
      <c r="J10" s="54">
        <f>データ!N6</f>
        <v>81.25</v>
      </c>
      <c r="K10" s="54"/>
      <c r="L10" s="54"/>
      <c r="M10" s="54"/>
      <c r="N10" s="54"/>
      <c r="O10" s="54"/>
      <c r="P10" s="54"/>
      <c r="Q10" s="54"/>
      <c r="R10" s="54">
        <f>データ!O6</f>
        <v>93.86</v>
      </c>
      <c r="S10" s="54"/>
      <c r="T10" s="54"/>
      <c r="U10" s="54"/>
      <c r="V10" s="54"/>
      <c r="W10" s="54"/>
      <c r="X10" s="54"/>
      <c r="Y10" s="54"/>
      <c r="Z10" s="62">
        <f>データ!P6</f>
        <v>3740</v>
      </c>
      <c r="AA10" s="62"/>
      <c r="AB10" s="62"/>
      <c r="AC10" s="62"/>
      <c r="AD10" s="62"/>
      <c r="AE10" s="62"/>
      <c r="AF10" s="62"/>
      <c r="AG10" s="62"/>
      <c r="AH10" s="2"/>
      <c r="AI10" s="62">
        <f>データ!T6</f>
        <v>25470</v>
      </c>
      <c r="AJ10" s="62"/>
      <c r="AK10" s="62"/>
      <c r="AL10" s="62"/>
      <c r="AM10" s="62"/>
      <c r="AN10" s="62"/>
      <c r="AO10" s="62"/>
      <c r="AP10" s="62"/>
      <c r="AQ10" s="54">
        <f>データ!U6</f>
        <v>83.4</v>
      </c>
      <c r="AR10" s="54"/>
      <c r="AS10" s="54"/>
      <c r="AT10" s="54"/>
      <c r="AU10" s="54"/>
      <c r="AV10" s="54"/>
      <c r="AW10" s="54"/>
      <c r="AX10" s="54"/>
      <c r="AY10" s="54">
        <f>データ!V6</f>
        <v>305.39999999999998</v>
      </c>
      <c r="AZ10" s="54"/>
      <c r="BA10" s="54"/>
      <c r="BB10" s="54"/>
      <c r="BC10" s="54"/>
      <c r="BD10" s="54"/>
      <c r="BE10" s="54"/>
      <c r="BF10" s="54"/>
      <c r="BG10" s="2"/>
      <c r="BH10" s="2"/>
      <c r="BI10" s="2"/>
      <c r="BJ10" s="2"/>
      <c r="BK10" s="2"/>
      <c r="BL10" s="55" t="s">
        <v>20</v>
      </c>
      <c r="BM10" s="5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22</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23</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24</v>
      </c>
      <c r="BM14" s="42"/>
      <c r="BN14" s="42"/>
      <c r="BO14" s="42"/>
      <c r="BP14" s="42"/>
      <c r="BQ14" s="42"/>
      <c r="BR14" s="42"/>
      <c r="BS14" s="42"/>
      <c r="BT14" s="42"/>
      <c r="BU14" s="42"/>
      <c r="BV14" s="42"/>
      <c r="BW14" s="42"/>
      <c r="BX14" s="42"/>
      <c r="BY14" s="42"/>
      <c r="BZ14" s="43"/>
    </row>
    <row r="15" spans="1:78" ht="13.5" customHeight="1">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0" t="s">
        <v>25</v>
      </c>
      <c r="D34" s="50"/>
      <c r="E34" s="50"/>
      <c r="F34" s="50"/>
      <c r="G34" s="50"/>
      <c r="H34" s="50"/>
      <c r="I34" s="50"/>
      <c r="J34" s="50"/>
      <c r="K34" s="50"/>
      <c r="L34" s="50"/>
      <c r="M34" s="50"/>
      <c r="N34" s="50"/>
      <c r="O34" s="50"/>
      <c r="P34" s="50"/>
      <c r="Q34" s="19"/>
      <c r="R34" s="50" t="s">
        <v>26</v>
      </c>
      <c r="S34" s="50"/>
      <c r="T34" s="50"/>
      <c r="U34" s="50"/>
      <c r="V34" s="50"/>
      <c r="W34" s="50"/>
      <c r="X34" s="50"/>
      <c r="Y34" s="50"/>
      <c r="Z34" s="50"/>
      <c r="AA34" s="50"/>
      <c r="AB34" s="50"/>
      <c r="AC34" s="50"/>
      <c r="AD34" s="50"/>
      <c r="AE34" s="50"/>
      <c r="AF34" s="19"/>
      <c r="AG34" s="50" t="s">
        <v>27</v>
      </c>
      <c r="AH34" s="50"/>
      <c r="AI34" s="50"/>
      <c r="AJ34" s="50"/>
      <c r="AK34" s="50"/>
      <c r="AL34" s="50"/>
      <c r="AM34" s="50"/>
      <c r="AN34" s="50"/>
      <c r="AO34" s="50"/>
      <c r="AP34" s="50"/>
      <c r="AQ34" s="50"/>
      <c r="AR34" s="50"/>
      <c r="AS34" s="50"/>
      <c r="AT34" s="50"/>
      <c r="AU34" s="19"/>
      <c r="AV34" s="50" t="s">
        <v>28</v>
      </c>
      <c r="AW34" s="50"/>
      <c r="AX34" s="50"/>
      <c r="AY34" s="50"/>
      <c r="AZ34" s="50"/>
      <c r="BA34" s="50"/>
      <c r="BB34" s="50"/>
      <c r="BC34" s="50"/>
      <c r="BD34" s="50"/>
      <c r="BE34" s="50"/>
      <c r="BF34" s="50"/>
      <c r="BG34" s="50"/>
      <c r="BH34" s="50"/>
      <c r="BI34" s="50"/>
      <c r="BJ34" s="18"/>
      <c r="BK34" s="2"/>
      <c r="BL34" s="47"/>
      <c r="BM34" s="48"/>
      <c r="BN34" s="48"/>
      <c r="BO34" s="48"/>
      <c r="BP34" s="48"/>
      <c r="BQ34" s="48"/>
      <c r="BR34" s="48"/>
      <c r="BS34" s="48"/>
      <c r="BT34" s="48"/>
      <c r="BU34" s="48"/>
      <c r="BV34" s="48"/>
      <c r="BW34" s="48"/>
      <c r="BX34" s="48"/>
      <c r="BY34" s="48"/>
      <c r="BZ34" s="49"/>
    </row>
    <row r="35" spans="1:78" ht="13.5" customHeight="1">
      <c r="A35" s="2"/>
      <c r="B35" s="16"/>
      <c r="C35" s="50"/>
      <c r="D35" s="50"/>
      <c r="E35" s="50"/>
      <c r="F35" s="50"/>
      <c r="G35" s="50"/>
      <c r="H35" s="50"/>
      <c r="I35" s="50"/>
      <c r="J35" s="50"/>
      <c r="K35" s="50"/>
      <c r="L35" s="50"/>
      <c r="M35" s="50"/>
      <c r="N35" s="50"/>
      <c r="O35" s="50"/>
      <c r="P35" s="50"/>
      <c r="Q35" s="19"/>
      <c r="R35" s="50"/>
      <c r="S35" s="50"/>
      <c r="T35" s="50"/>
      <c r="U35" s="50"/>
      <c r="V35" s="50"/>
      <c r="W35" s="50"/>
      <c r="X35" s="50"/>
      <c r="Y35" s="50"/>
      <c r="Z35" s="50"/>
      <c r="AA35" s="50"/>
      <c r="AB35" s="50"/>
      <c r="AC35" s="50"/>
      <c r="AD35" s="50"/>
      <c r="AE35" s="50"/>
      <c r="AF35" s="19"/>
      <c r="AG35" s="50"/>
      <c r="AH35" s="50"/>
      <c r="AI35" s="50"/>
      <c r="AJ35" s="50"/>
      <c r="AK35" s="50"/>
      <c r="AL35" s="50"/>
      <c r="AM35" s="50"/>
      <c r="AN35" s="50"/>
      <c r="AO35" s="50"/>
      <c r="AP35" s="50"/>
      <c r="AQ35" s="50"/>
      <c r="AR35" s="50"/>
      <c r="AS35" s="50"/>
      <c r="AT35" s="50"/>
      <c r="AU35" s="19"/>
      <c r="AV35" s="50"/>
      <c r="AW35" s="50"/>
      <c r="AX35" s="50"/>
      <c r="AY35" s="50"/>
      <c r="AZ35" s="50"/>
      <c r="BA35" s="50"/>
      <c r="BB35" s="50"/>
      <c r="BC35" s="50"/>
      <c r="BD35" s="50"/>
      <c r="BE35" s="50"/>
      <c r="BF35" s="50"/>
      <c r="BG35" s="50"/>
      <c r="BH35" s="50"/>
      <c r="BI35" s="50"/>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0" t="s">
        <v>30</v>
      </c>
      <c r="D56" s="50"/>
      <c r="E56" s="50"/>
      <c r="F56" s="50"/>
      <c r="G56" s="50"/>
      <c r="H56" s="50"/>
      <c r="I56" s="50"/>
      <c r="J56" s="50"/>
      <c r="K56" s="50"/>
      <c r="L56" s="50"/>
      <c r="M56" s="50"/>
      <c r="N56" s="50"/>
      <c r="O56" s="50"/>
      <c r="P56" s="50"/>
      <c r="Q56" s="19"/>
      <c r="R56" s="50" t="s">
        <v>31</v>
      </c>
      <c r="S56" s="50"/>
      <c r="T56" s="50"/>
      <c r="U56" s="50"/>
      <c r="V56" s="50"/>
      <c r="W56" s="50"/>
      <c r="X56" s="50"/>
      <c r="Y56" s="50"/>
      <c r="Z56" s="50"/>
      <c r="AA56" s="50"/>
      <c r="AB56" s="50"/>
      <c r="AC56" s="50"/>
      <c r="AD56" s="50"/>
      <c r="AE56" s="50"/>
      <c r="AF56" s="19"/>
      <c r="AG56" s="50" t="s">
        <v>32</v>
      </c>
      <c r="AH56" s="50"/>
      <c r="AI56" s="50"/>
      <c r="AJ56" s="50"/>
      <c r="AK56" s="50"/>
      <c r="AL56" s="50"/>
      <c r="AM56" s="50"/>
      <c r="AN56" s="50"/>
      <c r="AO56" s="50"/>
      <c r="AP56" s="50"/>
      <c r="AQ56" s="50"/>
      <c r="AR56" s="50"/>
      <c r="AS56" s="50"/>
      <c r="AT56" s="50"/>
      <c r="AU56" s="19"/>
      <c r="AV56" s="50" t="s">
        <v>33</v>
      </c>
      <c r="AW56" s="50"/>
      <c r="AX56" s="50"/>
      <c r="AY56" s="50"/>
      <c r="AZ56" s="50"/>
      <c r="BA56" s="50"/>
      <c r="BB56" s="50"/>
      <c r="BC56" s="50"/>
      <c r="BD56" s="50"/>
      <c r="BE56" s="50"/>
      <c r="BF56" s="50"/>
      <c r="BG56" s="50"/>
      <c r="BH56" s="50"/>
      <c r="BI56" s="50"/>
      <c r="BJ56" s="18"/>
      <c r="BK56" s="2"/>
      <c r="BL56" s="47"/>
      <c r="BM56" s="48"/>
      <c r="BN56" s="48"/>
      <c r="BO56" s="48"/>
      <c r="BP56" s="48"/>
      <c r="BQ56" s="48"/>
      <c r="BR56" s="48"/>
      <c r="BS56" s="48"/>
      <c r="BT56" s="48"/>
      <c r="BU56" s="48"/>
      <c r="BV56" s="48"/>
      <c r="BW56" s="48"/>
      <c r="BX56" s="48"/>
      <c r="BY56" s="48"/>
      <c r="BZ56" s="49"/>
    </row>
    <row r="57" spans="1:78" ht="13.5" customHeight="1">
      <c r="A57" s="2"/>
      <c r="B57" s="16"/>
      <c r="C57" s="50"/>
      <c r="D57" s="50"/>
      <c r="E57" s="50"/>
      <c r="F57" s="50"/>
      <c r="G57" s="50"/>
      <c r="H57" s="50"/>
      <c r="I57" s="50"/>
      <c r="J57" s="50"/>
      <c r="K57" s="50"/>
      <c r="L57" s="50"/>
      <c r="M57" s="50"/>
      <c r="N57" s="50"/>
      <c r="O57" s="50"/>
      <c r="P57" s="50"/>
      <c r="Q57" s="19"/>
      <c r="R57" s="50"/>
      <c r="S57" s="50"/>
      <c r="T57" s="50"/>
      <c r="U57" s="50"/>
      <c r="V57" s="50"/>
      <c r="W57" s="50"/>
      <c r="X57" s="50"/>
      <c r="Y57" s="50"/>
      <c r="Z57" s="50"/>
      <c r="AA57" s="50"/>
      <c r="AB57" s="50"/>
      <c r="AC57" s="50"/>
      <c r="AD57" s="50"/>
      <c r="AE57" s="50"/>
      <c r="AF57" s="19"/>
      <c r="AG57" s="50"/>
      <c r="AH57" s="50"/>
      <c r="AI57" s="50"/>
      <c r="AJ57" s="50"/>
      <c r="AK57" s="50"/>
      <c r="AL57" s="50"/>
      <c r="AM57" s="50"/>
      <c r="AN57" s="50"/>
      <c r="AO57" s="50"/>
      <c r="AP57" s="50"/>
      <c r="AQ57" s="50"/>
      <c r="AR57" s="50"/>
      <c r="AS57" s="50"/>
      <c r="AT57" s="50"/>
      <c r="AU57" s="19"/>
      <c r="AV57" s="50"/>
      <c r="AW57" s="50"/>
      <c r="AX57" s="50"/>
      <c r="AY57" s="50"/>
      <c r="AZ57" s="50"/>
      <c r="BA57" s="50"/>
      <c r="BB57" s="50"/>
      <c r="BC57" s="50"/>
      <c r="BD57" s="50"/>
      <c r="BE57" s="50"/>
      <c r="BF57" s="50"/>
      <c r="BG57" s="50"/>
      <c r="BH57" s="50"/>
      <c r="BI57" s="50"/>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1" t="s">
        <v>34</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47"/>
      <c r="BM60" s="48"/>
      <c r="BN60" s="48"/>
      <c r="BO60" s="48"/>
      <c r="BP60" s="48"/>
      <c r="BQ60" s="48"/>
      <c r="BR60" s="48"/>
      <c r="BS60" s="48"/>
      <c r="BT60" s="48"/>
      <c r="BU60" s="48"/>
      <c r="BV60" s="48"/>
      <c r="BW60" s="48"/>
      <c r="BX60" s="48"/>
      <c r="BY60" s="48"/>
      <c r="BZ60" s="49"/>
    </row>
    <row r="61" spans="1:78" ht="13.5" customHeight="1">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106</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50" t="s">
        <v>36</v>
      </c>
      <c r="D79" s="50"/>
      <c r="E79" s="50"/>
      <c r="F79" s="50"/>
      <c r="G79" s="50"/>
      <c r="H79" s="50"/>
      <c r="I79" s="50"/>
      <c r="J79" s="50"/>
      <c r="K79" s="50"/>
      <c r="L79" s="50"/>
      <c r="M79" s="50"/>
      <c r="N79" s="50"/>
      <c r="O79" s="50"/>
      <c r="P79" s="50"/>
      <c r="Q79" s="50"/>
      <c r="R79" s="50"/>
      <c r="S79" s="50"/>
      <c r="T79" s="50"/>
      <c r="U79" s="19"/>
      <c r="V79" s="19"/>
      <c r="W79" s="50" t="s">
        <v>37</v>
      </c>
      <c r="X79" s="50"/>
      <c r="Y79" s="50"/>
      <c r="Z79" s="50"/>
      <c r="AA79" s="50"/>
      <c r="AB79" s="50"/>
      <c r="AC79" s="50"/>
      <c r="AD79" s="50"/>
      <c r="AE79" s="50"/>
      <c r="AF79" s="50"/>
      <c r="AG79" s="50"/>
      <c r="AH79" s="50"/>
      <c r="AI79" s="50"/>
      <c r="AJ79" s="50"/>
      <c r="AK79" s="50"/>
      <c r="AL79" s="50"/>
      <c r="AM79" s="50"/>
      <c r="AN79" s="50"/>
      <c r="AO79" s="19"/>
      <c r="AP79" s="19"/>
      <c r="AQ79" s="50" t="s">
        <v>38</v>
      </c>
      <c r="AR79" s="50"/>
      <c r="AS79" s="50"/>
      <c r="AT79" s="50"/>
      <c r="AU79" s="50"/>
      <c r="AV79" s="50"/>
      <c r="AW79" s="50"/>
      <c r="AX79" s="50"/>
      <c r="AY79" s="50"/>
      <c r="AZ79" s="50"/>
      <c r="BA79" s="50"/>
      <c r="BB79" s="50"/>
      <c r="BC79" s="50"/>
      <c r="BD79" s="50"/>
      <c r="BE79" s="50"/>
      <c r="BF79" s="50"/>
      <c r="BG79" s="50"/>
      <c r="BH79" s="50"/>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50"/>
      <c r="D80" s="50"/>
      <c r="E80" s="50"/>
      <c r="F80" s="50"/>
      <c r="G80" s="50"/>
      <c r="H80" s="50"/>
      <c r="I80" s="50"/>
      <c r="J80" s="50"/>
      <c r="K80" s="50"/>
      <c r="L80" s="50"/>
      <c r="M80" s="50"/>
      <c r="N80" s="50"/>
      <c r="O80" s="50"/>
      <c r="P80" s="50"/>
      <c r="Q80" s="50"/>
      <c r="R80" s="50"/>
      <c r="S80" s="50"/>
      <c r="T80" s="50"/>
      <c r="U80" s="19"/>
      <c r="V80" s="19"/>
      <c r="W80" s="50"/>
      <c r="X80" s="50"/>
      <c r="Y80" s="50"/>
      <c r="Z80" s="50"/>
      <c r="AA80" s="50"/>
      <c r="AB80" s="50"/>
      <c r="AC80" s="50"/>
      <c r="AD80" s="50"/>
      <c r="AE80" s="50"/>
      <c r="AF80" s="50"/>
      <c r="AG80" s="50"/>
      <c r="AH80" s="50"/>
      <c r="AI80" s="50"/>
      <c r="AJ80" s="50"/>
      <c r="AK80" s="50"/>
      <c r="AL80" s="50"/>
      <c r="AM80" s="50"/>
      <c r="AN80" s="50"/>
      <c r="AO80" s="19"/>
      <c r="AP80" s="19"/>
      <c r="AQ80" s="50"/>
      <c r="AR80" s="50"/>
      <c r="AS80" s="50"/>
      <c r="AT80" s="50"/>
      <c r="AU80" s="50"/>
      <c r="AV80" s="50"/>
      <c r="AW80" s="50"/>
      <c r="AX80" s="50"/>
      <c r="AY80" s="50"/>
      <c r="AZ80" s="50"/>
      <c r="BA80" s="50"/>
      <c r="BB80" s="50"/>
      <c r="BC80" s="50"/>
      <c r="BD80" s="50"/>
      <c r="BE80" s="50"/>
      <c r="BF80" s="50"/>
      <c r="BG80" s="50"/>
      <c r="BH80" s="50"/>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412091</v>
      </c>
      <c r="D6" s="31">
        <f t="shared" si="3"/>
        <v>46</v>
      </c>
      <c r="E6" s="31">
        <f t="shared" si="3"/>
        <v>1</v>
      </c>
      <c r="F6" s="31">
        <f t="shared" si="3"/>
        <v>0</v>
      </c>
      <c r="G6" s="31">
        <f t="shared" si="3"/>
        <v>1</v>
      </c>
      <c r="H6" s="31" t="str">
        <f t="shared" si="3"/>
        <v>佐賀県　嬉野市</v>
      </c>
      <c r="I6" s="31" t="str">
        <f t="shared" si="3"/>
        <v>法適用</v>
      </c>
      <c r="J6" s="31" t="str">
        <f t="shared" si="3"/>
        <v>水道事業</v>
      </c>
      <c r="K6" s="31" t="str">
        <f t="shared" si="3"/>
        <v>末端給水事業</v>
      </c>
      <c r="L6" s="31" t="str">
        <f t="shared" si="3"/>
        <v>A6</v>
      </c>
      <c r="M6" s="32" t="str">
        <f t="shared" si="3"/>
        <v>-</v>
      </c>
      <c r="N6" s="32">
        <f t="shared" si="3"/>
        <v>81.25</v>
      </c>
      <c r="O6" s="32">
        <f t="shared" si="3"/>
        <v>93.86</v>
      </c>
      <c r="P6" s="32">
        <f t="shared" si="3"/>
        <v>3740</v>
      </c>
      <c r="Q6" s="32">
        <f t="shared" si="3"/>
        <v>27308</v>
      </c>
      <c r="R6" s="32">
        <f t="shared" si="3"/>
        <v>126.41</v>
      </c>
      <c r="S6" s="32">
        <f t="shared" si="3"/>
        <v>216.03</v>
      </c>
      <c r="T6" s="32">
        <f t="shared" si="3"/>
        <v>25470</v>
      </c>
      <c r="U6" s="32">
        <f t="shared" si="3"/>
        <v>83.4</v>
      </c>
      <c r="V6" s="32">
        <f t="shared" si="3"/>
        <v>305.39999999999998</v>
      </c>
      <c r="W6" s="33">
        <f>IF(W7="",NA(),W7)</f>
        <v>111.16</v>
      </c>
      <c r="X6" s="33">
        <f t="shared" ref="X6:AF6" si="4">IF(X7="",NA(),X7)</f>
        <v>96.78</v>
      </c>
      <c r="Y6" s="33">
        <f t="shared" si="4"/>
        <v>97.78</v>
      </c>
      <c r="Z6" s="33">
        <f t="shared" si="4"/>
        <v>104.02</v>
      </c>
      <c r="AA6" s="33">
        <f t="shared" si="4"/>
        <v>105.68</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3">
        <f t="shared" si="5"/>
        <v>0.8</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6070.94</v>
      </c>
      <c r="AT6" s="33">
        <f t="shared" ref="AT6:BB6" si="6">IF(AT7="",NA(),AT7)</f>
        <v>4044.41</v>
      </c>
      <c r="AU6" s="33">
        <f t="shared" si="6"/>
        <v>6888.02</v>
      </c>
      <c r="AV6" s="33">
        <f t="shared" si="6"/>
        <v>1160.45</v>
      </c>
      <c r="AW6" s="33">
        <f t="shared" si="6"/>
        <v>693.22</v>
      </c>
      <c r="AX6" s="33">
        <f t="shared" si="6"/>
        <v>995.5</v>
      </c>
      <c r="AY6" s="33">
        <f t="shared" si="6"/>
        <v>915.5</v>
      </c>
      <c r="AZ6" s="33">
        <f t="shared" si="6"/>
        <v>963.24</v>
      </c>
      <c r="BA6" s="33">
        <f t="shared" si="6"/>
        <v>381.53</v>
      </c>
      <c r="BB6" s="33">
        <f t="shared" si="6"/>
        <v>391.54</v>
      </c>
      <c r="BC6" s="32" t="str">
        <f>IF(BC7="","",IF(BC7="-","【-】","【"&amp;SUBSTITUTE(TEXT(BC7,"#,##0.00"),"-","△")&amp;"】"))</f>
        <v>【262.74】</v>
      </c>
      <c r="BD6" s="33">
        <f>IF(BD7="",NA(),BD7)</f>
        <v>260.99</v>
      </c>
      <c r="BE6" s="33">
        <f t="shared" ref="BE6:BM6" si="7">IF(BE7="",NA(),BE7)</f>
        <v>291.85000000000002</v>
      </c>
      <c r="BF6" s="33">
        <f t="shared" si="7"/>
        <v>268.76</v>
      </c>
      <c r="BG6" s="33">
        <f t="shared" si="7"/>
        <v>253.98</v>
      </c>
      <c r="BH6" s="33">
        <f t="shared" si="7"/>
        <v>232.62</v>
      </c>
      <c r="BI6" s="33">
        <f t="shared" si="7"/>
        <v>414.59</v>
      </c>
      <c r="BJ6" s="33">
        <f t="shared" si="7"/>
        <v>404.78</v>
      </c>
      <c r="BK6" s="33">
        <f t="shared" si="7"/>
        <v>400.38</v>
      </c>
      <c r="BL6" s="33">
        <f t="shared" si="7"/>
        <v>393.27</v>
      </c>
      <c r="BM6" s="33">
        <f t="shared" si="7"/>
        <v>386.97</v>
      </c>
      <c r="BN6" s="32" t="str">
        <f>IF(BN7="","",IF(BN7="-","【-】","【"&amp;SUBSTITUTE(TEXT(BN7,"#,##0.00"),"-","△")&amp;"】"))</f>
        <v>【276.38】</v>
      </c>
      <c r="BO6" s="33">
        <f>IF(BO7="",NA(),BO7)</f>
        <v>89.21</v>
      </c>
      <c r="BP6" s="33">
        <f t="shared" ref="BP6:BX6" si="8">IF(BP7="",NA(),BP7)</f>
        <v>76.23</v>
      </c>
      <c r="BQ6" s="33">
        <f t="shared" si="8"/>
        <v>78.41</v>
      </c>
      <c r="BR6" s="33">
        <f t="shared" si="8"/>
        <v>83.79</v>
      </c>
      <c r="BS6" s="33">
        <f t="shared" si="8"/>
        <v>87.77</v>
      </c>
      <c r="BT6" s="33">
        <f t="shared" si="8"/>
        <v>97.71</v>
      </c>
      <c r="BU6" s="33">
        <f t="shared" si="8"/>
        <v>98.07</v>
      </c>
      <c r="BV6" s="33">
        <f t="shared" si="8"/>
        <v>96.56</v>
      </c>
      <c r="BW6" s="33">
        <f t="shared" si="8"/>
        <v>100.47</v>
      </c>
      <c r="BX6" s="33">
        <f t="shared" si="8"/>
        <v>101.72</v>
      </c>
      <c r="BY6" s="32" t="str">
        <f>IF(BY7="","",IF(BY7="-","【-】","【"&amp;SUBSTITUTE(TEXT(BY7,"#,##0.00"),"-","△")&amp;"】"))</f>
        <v>【104.99】</v>
      </c>
      <c r="BZ6" s="33">
        <f>IF(BZ7="",NA(),BZ7)</f>
        <v>238.82</v>
      </c>
      <c r="CA6" s="33">
        <f t="shared" ref="CA6:CI6" si="9">IF(CA7="",NA(),CA7)</f>
        <v>237.31</v>
      </c>
      <c r="CB6" s="33">
        <f t="shared" si="9"/>
        <v>231.43</v>
      </c>
      <c r="CC6" s="33">
        <f t="shared" si="9"/>
        <v>215.82</v>
      </c>
      <c r="CD6" s="33">
        <f t="shared" si="9"/>
        <v>206.13</v>
      </c>
      <c r="CE6" s="33">
        <f t="shared" si="9"/>
        <v>173.56</v>
      </c>
      <c r="CF6" s="33">
        <f t="shared" si="9"/>
        <v>172.26</v>
      </c>
      <c r="CG6" s="33">
        <f t="shared" si="9"/>
        <v>177.14</v>
      </c>
      <c r="CH6" s="33">
        <f t="shared" si="9"/>
        <v>169.82</v>
      </c>
      <c r="CI6" s="33">
        <f t="shared" si="9"/>
        <v>168.2</v>
      </c>
      <c r="CJ6" s="32" t="str">
        <f>IF(CJ7="","",IF(CJ7="-","【-】","【"&amp;SUBSTITUTE(TEXT(CJ7,"#,##0.00"),"-","△")&amp;"】"))</f>
        <v>【163.72】</v>
      </c>
      <c r="CK6" s="33">
        <f>IF(CK7="",NA(),CK7)</f>
        <v>61.71</v>
      </c>
      <c r="CL6" s="33">
        <f t="shared" ref="CL6:CT6" si="10">IF(CL7="",NA(),CL7)</f>
        <v>59.55</v>
      </c>
      <c r="CM6" s="33">
        <f t="shared" si="10"/>
        <v>60.11</v>
      </c>
      <c r="CN6" s="33">
        <f t="shared" si="10"/>
        <v>60.95</v>
      </c>
      <c r="CO6" s="33">
        <f t="shared" si="10"/>
        <v>61.47</v>
      </c>
      <c r="CP6" s="33">
        <f t="shared" si="10"/>
        <v>55.84</v>
      </c>
      <c r="CQ6" s="33">
        <f t="shared" si="10"/>
        <v>55.68</v>
      </c>
      <c r="CR6" s="33">
        <f t="shared" si="10"/>
        <v>55.64</v>
      </c>
      <c r="CS6" s="33">
        <f t="shared" si="10"/>
        <v>55.13</v>
      </c>
      <c r="CT6" s="33">
        <f t="shared" si="10"/>
        <v>54.77</v>
      </c>
      <c r="CU6" s="32" t="str">
        <f>IF(CU7="","",IF(CU7="-","【-】","【"&amp;SUBSTITUTE(TEXT(CU7,"#,##0.00"),"-","△")&amp;"】"))</f>
        <v>【59.76】</v>
      </c>
      <c r="CV6" s="33">
        <f>IF(CV7="",NA(),CV7)</f>
        <v>81.78</v>
      </c>
      <c r="CW6" s="33">
        <f t="shared" ref="CW6:DE6" si="11">IF(CW7="",NA(),CW7)</f>
        <v>83.85</v>
      </c>
      <c r="CX6" s="33">
        <f t="shared" si="11"/>
        <v>83.75</v>
      </c>
      <c r="CY6" s="33">
        <f t="shared" si="11"/>
        <v>81.06</v>
      </c>
      <c r="CZ6" s="33">
        <f t="shared" si="11"/>
        <v>81.75</v>
      </c>
      <c r="DA6" s="33">
        <f t="shared" si="11"/>
        <v>83.11</v>
      </c>
      <c r="DB6" s="33">
        <f t="shared" si="11"/>
        <v>83.18</v>
      </c>
      <c r="DC6" s="33">
        <f t="shared" si="11"/>
        <v>83.09</v>
      </c>
      <c r="DD6" s="33">
        <f t="shared" si="11"/>
        <v>83</v>
      </c>
      <c r="DE6" s="33">
        <f t="shared" si="11"/>
        <v>82.89</v>
      </c>
      <c r="DF6" s="32" t="str">
        <f>IF(DF7="","",IF(DF7="-","【-】","【"&amp;SUBSTITUTE(TEXT(DF7,"#,##0.00"),"-","△")&amp;"】"))</f>
        <v>【89.95】</v>
      </c>
      <c r="DG6" s="33">
        <f>IF(DG7="",NA(),DG7)</f>
        <v>42.73</v>
      </c>
      <c r="DH6" s="33">
        <f t="shared" ref="DH6:DP6" si="12">IF(DH7="",NA(),DH7)</f>
        <v>44.61</v>
      </c>
      <c r="DI6" s="33">
        <f t="shared" si="12"/>
        <v>46.49</v>
      </c>
      <c r="DJ6" s="33">
        <f t="shared" si="12"/>
        <v>50.92</v>
      </c>
      <c r="DK6" s="33">
        <f t="shared" si="12"/>
        <v>52.88</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3">
        <f t="shared" ref="DS6:EA6" si="13">IF(DS7="",NA(),DS7)</f>
        <v>15.35</v>
      </c>
      <c r="DT6" s="33">
        <f t="shared" si="13"/>
        <v>15.4</v>
      </c>
      <c r="DU6" s="33">
        <f t="shared" si="13"/>
        <v>15.38</v>
      </c>
      <c r="DV6" s="33">
        <f t="shared" si="13"/>
        <v>15.81</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0.33</v>
      </c>
      <c r="ED6" s="33">
        <f t="shared" ref="ED6:EL6" si="14">IF(ED7="",NA(),ED7)</f>
        <v>0.38</v>
      </c>
      <c r="EE6" s="33">
        <f t="shared" si="14"/>
        <v>0.28999999999999998</v>
      </c>
      <c r="EF6" s="33">
        <f t="shared" si="14"/>
        <v>0.52</v>
      </c>
      <c r="EG6" s="33">
        <f t="shared" si="14"/>
        <v>0.32</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412091</v>
      </c>
      <c r="D7" s="35">
        <v>46</v>
      </c>
      <c r="E7" s="35">
        <v>1</v>
      </c>
      <c r="F7" s="35">
        <v>0</v>
      </c>
      <c r="G7" s="35">
        <v>1</v>
      </c>
      <c r="H7" s="35" t="s">
        <v>93</v>
      </c>
      <c r="I7" s="35" t="s">
        <v>94</v>
      </c>
      <c r="J7" s="35" t="s">
        <v>95</v>
      </c>
      <c r="K7" s="35" t="s">
        <v>96</v>
      </c>
      <c r="L7" s="35" t="s">
        <v>97</v>
      </c>
      <c r="M7" s="36" t="s">
        <v>98</v>
      </c>
      <c r="N7" s="36">
        <v>81.25</v>
      </c>
      <c r="O7" s="36">
        <v>93.86</v>
      </c>
      <c r="P7" s="36">
        <v>3740</v>
      </c>
      <c r="Q7" s="36">
        <v>27308</v>
      </c>
      <c r="R7" s="36">
        <v>126.41</v>
      </c>
      <c r="S7" s="36">
        <v>216.03</v>
      </c>
      <c r="T7" s="36">
        <v>25470</v>
      </c>
      <c r="U7" s="36">
        <v>83.4</v>
      </c>
      <c r="V7" s="36">
        <v>305.39999999999998</v>
      </c>
      <c r="W7" s="36">
        <v>111.16</v>
      </c>
      <c r="X7" s="36">
        <v>96.78</v>
      </c>
      <c r="Y7" s="36">
        <v>97.78</v>
      </c>
      <c r="Z7" s="36">
        <v>104.02</v>
      </c>
      <c r="AA7" s="36">
        <v>105.68</v>
      </c>
      <c r="AB7" s="36">
        <v>107.37</v>
      </c>
      <c r="AC7" s="36">
        <v>107.57</v>
      </c>
      <c r="AD7" s="36">
        <v>106.55</v>
      </c>
      <c r="AE7" s="36">
        <v>110.01</v>
      </c>
      <c r="AF7" s="36">
        <v>111.21</v>
      </c>
      <c r="AG7" s="36">
        <v>113.56</v>
      </c>
      <c r="AH7" s="36">
        <v>0</v>
      </c>
      <c r="AI7" s="36">
        <v>0</v>
      </c>
      <c r="AJ7" s="36">
        <v>0.8</v>
      </c>
      <c r="AK7" s="36">
        <v>0</v>
      </c>
      <c r="AL7" s="36">
        <v>0</v>
      </c>
      <c r="AM7" s="36">
        <v>8.5</v>
      </c>
      <c r="AN7" s="36">
        <v>9.34</v>
      </c>
      <c r="AO7" s="36">
        <v>9.56</v>
      </c>
      <c r="AP7" s="36">
        <v>2.8</v>
      </c>
      <c r="AQ7" s="36">
        <v>1.93</v>
      </c>
      <c r="AR7" s="36">
        <v>0.87</v>
      </c>
      <c r="AS7" s="36">
        <v>6070.94</v>
      </c>
      <c r="AT7" s="36">
        <v>4044.41</v>
      </c>
      <c r="AU7" s="36">
        <v>6888.02</v>
      </c>
      <c r="AV7" s="36">
        <v>1160.45</v>
      </c>
      <c r="AW7" s="36">
        <v>693.22</v>
      </c>
      <c r="AX7" s="36">
        <v>995.5</v>
      </c>
      <c r="AY7" s="36">
        <v>915.5</v>
      </c>
      <c r="AZ7" s="36">
        <v>963.24</v>
      </c>
      <c r="BA7" s="36">
        <v>381.53</v>
      </c>
      <c r="BB7" s="36">
        <v>391.54</v>
      </c>
      <c r="BC7" s="36">
        <v>262.74</v>
      </c>
      <c r="BD7" s="36">
        <v>260.99</v>
      </c>
      <c r="BE7" s="36">
        <v>291.85000000000002</v>
      </c>
      <c r="BF7" s="36">
        <v>268.76</v>
      </c>
      <c r="BG7" s="36">
        <v>253.98</v>
      </c>
      <c r="BH7" s="36">
        <v>232.62</v>
      </c>
      <c r="BI7" s="36">
        <v>414.59</v>
      </c>
      <c r="BJ7" s="36">
        <v>404.78</v>
      </c>
      <c r="BK7" s="36">
        <v>400.38</v>
      </c>
      <c r="BL7" s="36">
        <v>393.27</v>
      </c>
      <c r="BM7" s="36">
        <v>386.97</v>
      </c>
      <c r="BN7" s="36">
        <v>276.38</v>
      </c>
      <c r="BO7" s="36">
        <v>89.21</v>
      </c>
      <c r="BP7" s="36">
        <v>76.23</v>
      </c>
      <c r="BQ7" s="36">
        <v>78.41</v>
      </c>
      <c r="BR7" s="36">
        <v>83.79</v>
      </c>
      <c r="BS7" s="36">
        <v>87.77</v>
      </c>
      <c r="BT7" s="36">
        <v>97.71</v>
      </c>
      <c r="BU7" s="36">
        <v>98.07</v>
      </c>
      <c r="BV7" s="36">
        <v>96.56</v>
      </c>
      <c r="BW7" s="36">
        <v>100.47</v>
      </c>
      <c r="BX7" s="36">
        <v>101.72</v>
      </c>
      <c r="BY7" s="36">
        <v>104.99</v>
      </c>
      <c r="BZ7" s="36">
        <v>238.82</v>
      </c>
      <c r="CA7" s="36">
        <v>237.31</v>
      </c>
      <c r="CB7" s="36">
        <v>231.43</v>
      </c>
      <c r="CC7" s="36">
        <v>215.82</v>
      </c>
      <c r="CD7" s="36">
        <v>206.13</v>
      </c>
      <c r="CE7" s="36">
        <v>173.56</v>
      </c>
      <c r="CF7" s="36">
        <v>172.26</v>
      </c>
      <c r="CG7" s="36">
        <v>177.14</v>
      </c>
      <c r="CH7" s="36">
        <v>169.82</v>
      </c>
      <c r="CI7" s="36">
        <v>168.2</v>
      </c>
      <c r="CJ7" s="36">
        <v>163.72</v>
      </c>
      <c r="CK7" s="36">
        <v>61.71</v>
      </c>
      <c r="CL7" s="36">
        <v>59.55</v>
      </c>
      <c r="CM7" s="36">
        <v>60.11</v>
      </c>
      <c r="CN7" s="36">
        <v>60.95</v>
      </c>
      <c r="CO7" s="36">
        <v>61.47</v>
      </c>
      <c r="CP7" s="36">
        <v>55.84</v>
      </c>
      <c r="CQ7" s="36">
        <v>55.68</v>
      </c>
      <c r="CR7" s="36">
        <v>55.64</v>
      </c>
      <c r="CS7" s="36">
        <v>55.13</v>
      </c>
      <c r="CT7" s="36">
        <v>54.77</v>
      </c>
      <c r="CU7" s="36">
        <v>59.76</v>
      </c>
      <c r="CV7" s="36">
        <v>81.78</v>
      </c>
      <c r="CW7" s="36">
        <v>83.85</v>
      </c>
      <c r="CX7" s="36">
        <v>83.75</v>
      </c>
      <c r="CY7" s="36">
        <v>81.06</v>
      </c>
      <c r="CZ7" s="36">
        <v>81.75</v>
      </c>
      <c r="DA7" s="36">
        <v>83.11</v>
      </c>
      <c r="DB7" s="36">
        <v>83.18</v>
      </c>
      <c r="DC7" s="36">
        <v>83.09</v>
      </c>
      <c r="DD7" s="36">
        <v>83</v>
      </c>
      <c r="DE7" s="36">
        <v>82.89</v>
      </c>
      <c r="DF7" s="36">
        <v>89.95</v>
      </c>
      <c r="DG7" s="36">
        <v>42.73</v>
      </c>
      <c r="DH7" s="36">
        <v>44.61</v>
      </c>
      <c r="DI7" s="36">
        <v>46.49</v>
      </c>
      <c r="DJ7" s="36">
        <v>50.92</v>
      </c>
      <c r="DK7" s="36">
        <v>52.88</v>
      </c>
      <c r="DL7" s="36">
        <v>37.090000000000003</v>
      </c>
      <c r="DM7" s="36">
        <v>38.07</v>
      </c>
      <c r="DN7" s="36">
        <v>39.06</v>
      </c>
      <c r="DO7" s="36">
        <v>46.66</v>
      </c>
      <c r="DP7" s="36">
        <v>47.46</v>
      </c>
      <c r="DQ7" s="36">
        <v>47.18</v>
      </c>
      <c r="DR7" s="36">
        <v>0</v>
      </c>
      <c r="DS7" s="36">
        <v>15.35</v>
      </c>
      <c r="DT7" s="36">
        <v>15.4</v>
      </c>
      <c r="DU7" s="36">
        <v>15.38</v>
      </c>
      <c r="DV7" s="36">
        <v>15.81</v>
      </c>
      <c r="DW7" s="36">
        <v>6.63</v>
      </c>
      <c r="DX7" s="36">
        <v>7.73</v>
      </c>
      <c r="DY7" s="36">
        <v>8.8699999999999992</v>
      </c>
      <c r="DZ7" s="36">
        <v>9.85</v>
      </c>
      <c r="EA7" s="36">
        <v>9.7100000000000009</v>
      </c>
      <c r="EB7" s="36">
        <v>13.18</v>
      </c>
      <c r="EC7" s="36">
        <v>0.33</v>
      </c>
      <c r="ED7" s="36">
        <v>0.38</v>
      </c>
      <c r="EE7" s="36">
        <v>0.28999999999999998</v>
      </c>
      <c r="EF7" s="36">
        <v>0.52</v>
      </c>
      <c r="EG7" s="36">
        <v>0.32</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佐賀県</cp:lastModifiedBy>
  <dcterms:created xsi:type="dcterms:W3CDTF">2017-02-01T08:49:51Z</dcterms:created>
  <dcterms:modified xsi:type="dcterms:W3CDTF">2017-02-21T04:36:10Z</dcterms:modified>
</cp:coreProperties>
</file>