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財政課共通\財務Ｄ\調査もの\公営企業関係調査\公営企業経営比較分析\H28\提出分\"/>
    </mc:Choice>
  </mc:AlternateContent>
  <workbookProtection workbookPassword="8649" lockStructure="1"/>
  <bookViews>
    <workbookView xWindow="240" yWindow="60" windowWidth="14940" windowHeight="7875"/>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AL10" i="4"/>
  <c r="AD10" i="4"/>
  <c r="W10" i="4"/>
  <c r="P10" i="4"/>
  <c r="I10" i="4"/>
  <c r="B10" i="4"/>
  <c r="BB8" i="4"/>
  <c r="AT8" i="4"/>
  <c r="AL8" i="4"/>
  <c r="W8" i="4"/>
  <c r="P8" i="4"/>
  <c r="I8" i="4"/>
  <c r="B8" i="4"/>
  <c r="B6" i="4"/>
  <c r="C10" i="5" l="1"/>
  <c r="D10" i="5"/>
  <c r="E10" i="5"/>
  <c r="B10" i="5"/>
</calcChain>
</file>

<file path=xl/sharedStrings.xml><?xml version="1.0" encoding="utf-8"?>
<sst xmlns="http://schemas.openxmlformats.org/spreadsheetml/2006/main" count="220" uniqueCount="110">
  <si>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</si>
  <si>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</si>
  <si>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</si>
  <si>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</si>
  <si>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</si>
  <si>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</si>
  <si>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</si>
  <si>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</si>
  <si>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</si>
  <si>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</si>
  <si>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</si>
  <si>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</si>
  <si>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</si>
  <si>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</si>
  <si>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</si>
  <si>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</si>
  <si>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</si>
  <si>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</si>
  <si>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</si>
  <si>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</si>
  <si>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</si>
  <si>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</si>
  <si>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</si>
  <si>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</si>
  <si>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</si>
  <si>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</si>
  <si>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</si>
  <si>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</si>
  <si>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</si>
  <si>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</si>
  <si>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</si>
  <si>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</si>
  <si>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</si>
  <si>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</si>
  <si>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</si>
  <si>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</si>
  <si>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</si>
  <si>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</si>
  <si>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</si>
  <si>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</si>
  <si>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</si>
  <si>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</si>
  <si>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</si>
  <si>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</si>
  <si>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</si>
  <si>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</si>
  <si>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</si>
  <si>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</si>
  <si>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</si>
  <si>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</si>
  <si>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</si>
  <si>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</si>
  <si>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</si>
  <si>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</si>
  <si>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</si>
  <si>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</si>
  <si>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</si>
  <si>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</si>
  <si>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</si>
  <si>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</si>
  <si>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</si>
  <si>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</si>
  <si>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</si>
  <si>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</si>
  <si>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</si>
  <si>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</si>
  <si>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</si>
  <si>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</si>
  <si>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</si>
  <si>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</si>
  <si>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</si>
  <si>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</si>
  <si>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</si>
  <si>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</si>
  <si>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</si>
  <si>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</si>
  <si>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</si>
  <si>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</si>
  <si>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</si>
  <si>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</si>
  <si>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</si>
  <si>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</si>
  <si>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</si>
  <si>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</si>
  <si>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</si>
  <si>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</si>
  <si>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</si>
  <si>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</si>
  <si>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</si>
  <si>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</si>
  <si>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</si>
  <si>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</si>
  <si>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</si>
  <si>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</si>
  <si>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</si>
  <si>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</si>
  <si>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佐賀県　鳥栖市</t>
  </si>
  <si>
    <t>法適用</t>
  </si>
  <si>
    <t>下水道事業</t>
  </si>
  <si>
    <t>公共下水道</t>
  </si>
  <si>
    <t>Bd2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</si>
  <si>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</si>
  <si>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</si>
  <si>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</si>
  <si>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</si>
  <si>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</si>
  <si>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</si>
  <si>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平成２６年度から経常収支比率が１００％を超えています。これは認可区域の整備が完了に近づいており、企業債利子償還金が減少していることが主な要因となっています。
　しかしながら、企業債残高対事業規模比率は全国平均よりも高い数値となっており、更なる経営改善を図っていく必要があります。
　また、流動比率が平成２６年度に大きく減少していますが、公営企業会計基準の見直しによるもので、実質的には大きな変化は生じていません。</t>
    <rPh sb="1" eb="3">
      <t>ヘイセイ</t>
    </rPh>
    <rPh sb="5" eb="6">
      <t>ネン</t>
    </rPh>
    <rPh sb="6" eb="7">
      <t>ド</t>
    </rPh>
    <rPh sb="9" eb="11">
      <t>ケイジョウ</t>
    </rPh>
    <rPh sb="11" eb="13">
      <t>シュウシ</t>
    </rPh>
    <rPh sb="13" eb="15">
      <t>ヒリツ</t>
    </rPh>
    <rPh sb="21" eb="22">
      <t>コ</t>
    </rPh>
    <rPh sb="31" eb="33">
      <t>ニンカ</t>
    </rPh>
    <rPh sb="33" eb="35">
      <t>クイキ</t>
    </rPh>
    <rPh sb="36" eb="38">
      <t>セイビ</t>
    </rPh>
    <rPh sb="39" eb="41">
      <t>カンリョウ</t>
    </rPh>
    <rPh sb="42" eb="43">
      <t>チカ</t>
    </rPh>
    <rPh sb="49" eb="51">
      <t>キギョウ</t>
    </rPh>
    <rPh sb="51" eb="52">
      <t>サイ</t>
    </rPh>
    <rPh sb="52" eb="54">
      <t>リシ</t>
    </rPh>
    <rPh sb="54" eb="57">
      <t>ショウカンキン</t>
    </rPh>
    <rPh sb="58" eb="60">
      <t>ゲンショウ</t>
    </rPh>
    <rPh sb="67" eb="68">
      <t>オモ</t>
    </rPh>
    <rPh sb="69" eb="71">
      <t>ヨウイン</t>
    </rPh>
    <rPh sb="88" eb="90">
      <t>キギョウ</t>
    </rPh>
    <rPh sb="90" eb="91">
      <t>サイ</t>
    </rPh>
    <rPh sb="91" eb="93">
      <t>ザンダカ</t>
    </rPh>
    <rPh sb="93" eb="94">
      <t>タイ</t>
    </rPh>
    <rPh sb="94" eb="96">
      <t>ジギョウ</t>
    </rPh>
    <rPh sb="96" eb="98">
      <t>キボ</t>
    </rPh>
    <rPh sb="98" eb="100">
      <t>ヒリツ</t>
    </rPh>
    <rPh sb="101" eb="103">
      <t>ゼンコク</t>
    </rPh>
    <rPh sb="103" eb="105">
      <t>ヘイキン</t>
    </rPh>
    <rPh sb="108" eb="109">
      <t>タカ</t>
    </rPh>
    <rPh sb="110" eb="112">
      <t>スウチ</t>
    </rPh>
    <rPh sb="119" eb="120">
      <t>サラ</t>
    </rPh>
    <rPh sb="122" eb="124">
      <t>ケイエイ</t>
    </rPh>
    <rPh sb="124" eb="126">
      <t>カイゼン</t>
    </rPh>
    <rPh sb="127" eb="128">
      <t>ハカ</t>
    </rPh>
    <rPh sb="132" eb="134">
      <t>ヒツヨウ</t>
    </rPh>
    <rPh sb="145" eb="147">
      <t>リュウドウ</t>
    </rPh>
    <rPh sb="147" eb="149">
      <t>ヒリツ</t>
    </rPh>
    <rPh sb="150" eb="152">
      <t>ヘイセイ</t>
    </rPh>
    <rPh sb="154" eb="156">
      <t>ネンド</t>
    </rPh>
    <rPh sb="157" eb="158">
      <t>オオ</t>
    </rPh>
    <rPh sb="160" eb="162">
      <t>ゲンショウ</t>
    </rPh>
    <rPh sb="169" eb="171">
      <t>コウエイ</t>
    </rPh>
    <rPh sb="171" eb="173">
      <t>キギョウ</t>
    </rPh>
    <rPh sb="173" eb="175">
      <t>カイケイ</t>
    </rPh>
    <rPh sb="175" eb="177">
      <t>キジュン</t>
    </rPh>
    <rPh sb="178" eb="180">
      <t>ミナオ</t>
    </rPh>
    <rPh sb="188" eb="191">
      <t>ジッシツテキ</t>
    </rPh>
    <rPh sb="193" eb="194">
      <t>オオ</t>
    </rPh>
    <rPh sb="196" eb="198">
      <t>ヘンカ</t>
    </rPh>
    <rPh sb="199" eb="200">
      <t>ショウ</t>
    </rPh>
    <phoneticPr fontId="4"/>
  </si>
  <si>
    <r>
      <t>　</t>
    </r>
    <r>
      <rPr>
        <sz val="11"/>
        <color theme="1"/>
        <rFont val="ＭＳ ゴシック"/>
        <family val="3"/>
        <charset val="128"/>
      </rPr>
      <t>平成２年に下水道の供用を開始しており、現時点では老朽化率は０％となっています。
　しかしながら、安定した下水道事業を継続していくため、今後は施設の長寿命化や耐震化を行っていく予定としています。</t>
    </r>
    <rPh sb="1" eb="2">
      <t>ネン</t>
    </rPh>
    <rPh sb="2" eb="3">
      <t>ド</t>
    </rPh>
    <rPh sb="5" eb="7">
      <t>ケイジョウ</t>
    </rPh>
    <rPh sb="7" eb="9">
      <t>シュウシ</t>
    </rPh>
    <rPh sb="9" eb="11">
      <t>ヒリツ</t>
    </rPh>
    <rPh sb="17" eb="18">
      <t>コ</t>
    </rPh>
    <rPh sb="27" eb="29">
      <t>ニンカ</t>
    </rPh>
    <rPh sb="29" eb="31">
      <t>クイキ</t>
    </rPh>
    <rPh sb="32" eb="34">
      <t>セイビ</t>
    </rPh>
    <rPh sb="35" eb="37">
      <t>カンリョウ</t>
    </rPh>
    <rPh sb="38" eb="39">
      <t>チカ</t>
    </rPh>
    <rPh sb="45" eb="47">
      <t>キギョウ</t>
    </rPh>
    <rPh sb="47" eb="48">
      <t>サイ</t>
    </rPh>
    <rPh sb="48" eb="50">
      <t>リシ</t>
    </rPh>
    <rPh sb="50" eb="53">
      <t>ショウカンキン</t>
    </rPh>
    <rPh sb="54" eb="56">
      <t>ゲンショウ</t>
    </rPh>
    <rPh sb="63" eb="64">
      <t>オモ</t>
    </rPh>
    <rPh sb="65" eb="67">
      <t>ヨウイン</t>
    </rPh>
    <rPh sb="84" eb="86">
      <t>キギョウ</t>
    </rPh>
    <rPh sb="86" eb="87">
      <t>サイ</t>
    </rPh>
    <rPh sb="87" eb="89">
      <t>ザンダカ</t>
    </rPh>
    <rPh sb="89" eb="90">
      <t>タイ</t>
    </rPh>
    <rPh sb="90" eb="92">
      <t>ジギョウ</t>
    </rPh>
    <rPh sb="92" eb="94">
      <t>キボ</t>
    </rPh>
    <rPh sb="94" eb="96">
      <t>ヒリツゼンコクヘイキンタカスウチサラケイエイカイゼンハカヒツヨウリュウドウヒリツヘイセイネンドオオゲンショウコウエイキギョウカイケイキジュンミナオジッシツテキオオヘンカショウ</t>
    </rPh>
    <phoneticPr fontId="4"/>
  </si>
  <si>
    <r>
      <t>　認可区域の整備がほぼ完了し、今後は維持管理が主な事業となっていきます。
　現在は整備が進む中、使用者数も増加し、経営状況も改善傾向にありますが、今後は施設の長寿命化や耐震化も控えており、多額な事業費用を要することも予想されます。
　また、現在は人口が増加しているますが</t>
    </r>
    <r>
      <rPr>
        <sz val="11"/>
        <rFont val="ＭＳ ゴシック"/>
        <family val="3"/>
        <charset val="128"/>
      </rPr>
      <t>、いずれ人口が減少していくことが予想されるため、将来を見据えた事業運営が必要と考えています。</t>
    </r>
    <rPh sb="1" eb="3">
      <t>ニンカ</t>
    </rPh>
    <rPh sb="3" eb="5">
      <t>クイキ</t>
    </rPh>
    <rPh sb="6" eb="8">
      <t>セイビ</t>
    </rPh>
    <rPh sb="11" eb="13">
      <t>カンリョウ</t>
    </rPh>
    <rPh sb="15" eb="17">
      <t>コンゴ</t>
    </rPh>
    <rPh sb="18" eb="20">
      <t>イジ</t>
    </rPh>
    <rPh sb="20" eb="22">
      <t>カンリ</t>
    </rPh>
    <rPh sb="23" eb="24">
      <t>オモ</t>
    </rPh>
    <rPh sb="25" eb="27">
      <t>ジギョウ</t>
    </rPh>
    <rPh sb="38" eb="40">
      <t>ゲンザイ</t>
    </rPh>
    <rPh sb="41" eb="43">
      <t>セイビ</t>
    </rPh>
    <rPh sb="44" eb="45">
      <t>スス</t>
    </rPh>
    <rPh sb="46" eb="47">
      <t>ナカ</t>
    </rPh>
    <rPh sb="48" eb="51">
      <t>シヨウシャ</t>
    </rPh>
    <rPh sb="51" eb="52">
      <t>スウ</t>
    </rPh>
    <rPh sb="53" eb="55">
      <t>ゾウカ</t>
    </rPh>
    <rPh sb="57" eb="59">
      <t>ケイエイ</t>
    </rPh>
    <rPh sb="59" eb="61">
      <t>ジョウキョウ</t>
    </rPh>
    <rPh sb="62" eb="64">
      <t>カイゼン</t>
    </rPh>
    <rPh sb="64" eb="66">
      <t>ケイコウ</t>
    </rPh>
    <rPh sb="73" eb="75">
      <t>コンゴ</t>
    </rPh>
    <rPh sb="76" eb="78">
      <t>シセツ</t>
    </rPh>
    <rPh sb="79" eb="81">
      <t>チョウジュ</t>
    </rPh>
    <rPh sb="81" eb="82">
      <t>メイ</t>
    </rPh>
    <rPh sb="82" eb="83">
      <t>カ</t>
    </rPh>
    <rPh sb="84" eb="86">
      <t>タイシン</t>
    </rPh>
    <rPh sb="86" eb="87">
      <t>カ</t>
    </rPh>
    <rPh sb="88" eb="89">
      <t>ヒカ</t>
    </rPh>
    <rPh sb="94" eb="96">
      <t>タガク</t>
    </rPh>
    <rPh sb="97" eb="99">
      <t>ジギョウ</t>
    </rPh>
    <rPh sb="99" eb="101">
      <t>ヒヨウ</t>
    </rPh>
    <rPh sb="102" eb="103">
      <t>ヨウ</t>
    </rPh>
    <rPh sb="108" eb="110">
      <t>ヨソウ</t>
    </rPh>
    <rPh sb="120" eb="122">
      <t>ゲンザイ</t>
    </rPh>
    <rPh sb="123" eb="125">
      <t>ジンコウ</t>
    </rPh>
    <rPh sb="126" eb="128">
      <t>ゾウカ</t>
    </rPh>
    <rPh sb="139" eb="141">
      <t>ジンコウ</t>
    </rPh>
    <rPh sb="142" eb="144">
      <t>ゲンショウ</t>
    </rPh>
    <rPh sb="151" eb="153">
      <t>ヨソウ</t>
    </rPh>
    <rPh sb="159" eb="161">
      <t>ショウライ</t>
    </rPh>
    <rPh sb="162" eb="164">
      <t>ミス</t>
    </rPh>
    <rPh sb="166" eb="168">
      <t>ジギョウ</t>
    </rPh>
    <rPh sb="168" eb="170">
      <t>ウンエイ</t>
    </rPh>
    <rPh sb="171" eb="173">
      <t>ヒツヨウ</t>
    </rPh>
    <rPh sb="174" eb="175">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</si>
</sst>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49" fontId="18" fillId="0" borderId="6" xfId="0" applyNumberFormat="1" applyFont="1" applyBorder="1" applyAlignment="1" applyProtection="1">
      <alignment vertical="top" wrapText="1" readingOrder="1"/>
      <protection locked="0"/>
    </xf>
    <xf numFmtId="49" fontId="18" fillId="0" borderId="0" xfId="0" applyNumberFormat="1" applyFont="1" applyBorder="1" applyAlignment="1" applyProtection="1">
      <alignment vertical="top" wrapText="1" readingOrder="1"/>
      <protection locked="0"/>
    </xf>
    <xf numFmtId="49" fontId="18" fillId="0" borderId="7" xfId="0" applyNumberFormat="1" applyFont="1" applyBorder="1" applyAlignment="1" applyProtection="1">
      <alignment vertical="top" wrapText="1" readingOrder="1"/>
      <protection locked="0"/>
    </xf>
    <xf numFmtId="49" fontId="18" fillId="0" borderId="8" xfId="0" applyNumberFormat="1" applyFont="1" applyBorder="1" applyAlignment="1" applyProtection="1">
      <alignment vertical="top" wrapText="1" readingOrder="1"/>
      <protection locked="0"/>
    </xf>
    <xf numFmtId="49" fontId="18" fillId="0" borderId="1" xfId="0" applyNumberFormat="1" applyFont="1" applyBorder="1" applyAlignment="1" applyProtection="1">
      <alignment vertical="top" wrapText="1" readingOrder="1"/>
      <protection locked="0"/>
    </xf>
    <xf numFmtId="49" fontId="18" fillId="0" borderId="9" xfId="0" applyNumberFormat="1" applyFont="1" applyBorder="1" applyAlignment="1" applyProtection="1">
      <alignment vertical="top" wrapText="1" readingOrder="1"/>
      <protection locked="0"/>
    </xf>
    <xf numFmtId="0" fontId="3" fillId="0" borderId="0" xfId="0" applyFont="1" applyBorder="1" applyAlignment="1">
      <alignment horizontal="center" vertical="center"/>
    </xf>
    <xf numFmtId="49" fontId="5" fillId="0" borderId="6" xfId="0" applyNumberFormat="1" applyFont="1" applyBorder="1" applyAlignment="1" applyProtection="1">
      <alignment horizontal="left" vertical="top" wrapText="1" readingOrder="1"/>
      <protection locked="0"/>
    </xf>
    <xf numFmtId="49" fontId="5" fillId="0" borderId="0" xfId="0" applyNumberFormat="1" applyFont="1" applyBorder="1" applyAlignment="1" applyProtection="1">
      <alignment horizontal="left" vertical="top" wrapText="1" readingOrder="1"/>
      <protection locked="0"/>
    </xf>
    <xf numFmtId="49" fontId="5" fillId="0" borderId="7" xfId="0" applyNumberFormat="1" applyFont="1" applyBorder="1" applyAlignment="1" applyProtection="1">
      <alignment horizontal="left" vertical="top" wrapText="1" readingOrder="1"/>
      <protection locked="0"/>
    </xf>
    <xf numFmtId="49" fontId="5" fillId="0" borderId="8" xfId="0" applyNumberFormat="1" applyFont="1" applyBorder="1" applyAlignment="1" applyProtection="1">
      <alignment horizontal="left" vertical="top" wrapText="1" readingOrder="1"/>
      <protection locked="0"/>
    </xf>
    <xf numFmtId="49" fontId="5" fillId="0" borderId="1" xfId="0" applyNumberFormat="1" applyFont="1" applyBorder="1" applyAlignment="1" applyProtection="1">
      <alignment horizontal="left" vertical="top" wrapText="1" readingOrder="1"/>
      <protection locked="0"/>
    </xf>
    <xf numFmtId="49" fontId="5" fillId="0" borderId="9" xfId="0" applyNumberFormat="1" applyFont="1" applyBorder="1" applyAlignment="1" applyProtection="1">
      <alignment horizontal="left" vertical="top" wrapText="1" readingOrder="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29087648"/>
        <c:axId val="228589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0.04</c:v>
                </c:pt>
                <c:pt idx="2">
                  <c:v>0.06</c:v>
                </c:pt>
                <c:pt idx="3">
                  <c:v>0.04</c:v>
                </c:pt>
                <c:pt idx="4">
                  <c:v>0.38</c:v>
                </c:pt>
              </c:numCache>
            </c:numRef>
          </c:val>
          <c:smooth val="0"/>
        </c:ser>
        <c:dLbls>
          <c:showLegendKey val="0"/>
          <c:showVal val="0"/>
          <c:showCatName val="0"/>
          <c:showSerName val="0"/>
          <c:showPercent val="0"/>
          <c:showBubbleSize val="0"/>
        </c:dLbls>
        <c:marker val="1"/>
        <c:smooth val="0"/>
        <c:axId val="129087648"/>
        <c:axId val="228589904"/>
      </c:lineChart>
      <c:dateAx>
        <c:axId val="129087648"/>
        <c:scaling>
          <c:orientation val="minMax"/>
        </c:scaling>
        <c:delete val="1"/>
        <c:axPos val="b"/>
        <c:numFmt formatCode="ge" sourceLinked="1"/>
        <c:majorTickMark val="none"/>
        <c:minorTickMark val="none"/>
        <c:tickLblPos val="none"/>
        <c:crossAx val="228589904"/>
        <c:crosses val="autoZero"/>
        <c:auto val="1"/>
        <c:lblOffset val="100"/>
        <c:baseTimeUnit val="years"/>
      </c:dateAx>
      <c:valAx>
        <c:axId val="228589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087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67.569999999999993</c:v>
                </c:pt>
                <c:pt idx="1">
                  <c:v>68.95</c:v>
                </c:pt>
                <c:pt idx="2">
                  <c:v>70.430000000000007</c:v>
                </c:pt>
                <c:pt idx="3">
                  <c:v>71.59</c:v>
                </c:pt>
                <c:pt idx="4">
                  <c:v>70.92</c:v>
                </c:pt>
              </c:numCache>
            </c:numRef>
          </c:val>
        </c:ser>
        <c:dLbls>
          <c:showLegendKey val="0"/>
          <c:showVal val="0"/>
          <c:showCatName val="0"/>
          <c:showSerName val="0"/>
          <c:showPercent val="0"/>
          <c:showBubbleSize val="0"/>
        </c:dLbls>
        <c:gapWidth val="150"/>
        <c:axId val="226814136"/>
        <c:axId val="226813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63.88</c:v>
                </c:pt>
                <c:pt idx="1">
                  <c:v>65.31</c:v>
                </c:pt>
                <c:pt idx="2">
                  <c:v>62.09</c:v>
                </c:pt>
                <c:pt idx="3">
                  <c:v>62.23</c:v>
                </c:pt>
                <c:pt idx="4">
                  <c:v>60</c:v>
                </c:pt>
              </c:numCache>
            </c:numRef>
          </c:val>
          <c:smooth val="0"/>
        </c:ser>
        <c:dLbls>
          <c:showLegendKey val="0"/>
          <c:showVal val="0"/>
          <c:showCatName val="0"/>
          <c:showSerName val="0"/>
          <c:showPercent val="0"/>
          <c:showBubbleSize val="0"/>
        </c:dLbls>
        <c:marker val="1"/>
        <c:smooth val="0"/>
        <c:axId val="226814136"/>
        <c:axId val="226813744"/>
      </c:lineChart>
      <c:dateAx>
        <c:axId val="226814136"/>
        <c:scaling>
          <c:orientation val="minMax"/>
        </c:scaling>
        <c:delete val="1"/>
        <c:axPos val="b"/>
        <c:numFmt formatCode="ge" sourceLinked="1"/>
        <c:majorTickMark val="none"/>
        <c:minorTickMark val="none"/>
        <c:tickLblPos val="none"/>
        <c:crossAx val="226813744"/>
        <c:crosses val="autoZero"/>
        <c:auto val="1"/>
        <c:lblOffset val="100"/>
        <c:baseTimeUnit val="years"/>
      </c:dateAx>
      <c:valAx>
        <c:axId val="226813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6814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86.15</c:v>
                </c:pt>
                <c:pt idx="1">
                  <c:v>87.26</c:v>
                </c:pt>
                <c:pt idx="2">
                  <c:v>88.53</c:v>
                </c:pt>
                <c:pt idx="3">
                  <c:v>90.29</c:v>
                </c:pt>
                <c:pt idx="4">
                  <c:v>90.93</c:v>
                </c:pt>
              </c:numCache>
            </c:numRef>
          </c:val>
        </c:ser>
        <c:dLbls>
          <c:showLegendKey val="0"/>
          <c:showVal val="0"/>
          <c:showCatName val="0"/>
          <c:showSerName val="0"/>
          <c:showPercent val="0"/>
          <c:showBubbleSize val="0"/>
        </c:dLbls>
        <c:gapWidth val="150"/>
        <c:axId val="229654120"/>
        <c:axId val="229654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86.62</c:v>
                </c:pt>
                <c:pt idx="1">
                  <c:v>87.07</c:v>
                </c:pt>
                <c:pt idx="2">
                  <c:v>86.88</c:v>
                </c:pt>
                <c:pt idx="3">
                  <c:v>86.56</c:v>
                </c:pt>
                <c:pt idx="4">
                  <c:v>86.78</c:v>
                </c:pt>
              </c:numCache>
            </c:numRef>
          </c:val>
          <c:smooth val="0"/>
        </c:ser>
        <c:dLbls>
          <c:showLegendKey val="0"/>
          <c:showVal val="0"/>
          <c:showCatName val="0"/>
          <c:showSerName val="0"/>
          <c:showPercent val="0"/>
          <c:showBubbleSize val="0"/>
        </c:dLbls>
        <c:marker val="1"/>
        <c:smooth val="0"/>
        <c:axId val="229654120"/>
        <c:axId val="229654512"/>
      </c:lineChart>
      <c:dateAx>
        <c:axId val="229654120"/>
        <c:scaling>
          <c:orientation val="minMax"/>
        </c:scaling>
        <c:delete val="1"/>
        <c:axPos val="b"/>
        <c:numFmt formatCode="ge" sourceLinked="1"/>
        <c:majorTickMark val="none"/>
        <c:minorTickMark val="none"/>
        <c:tickLblPos val="none"/>
        <c:crossAx val="229654512"/>
        <c:crosses val="autoZero"/>
        <c:auto val="1"/>
        <c:lblOffset val="100"/>
        <c:baseTimeUnit val="years"/>
      </c:dateAx>
      <c:valAx>
        <c:axId val="229654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9654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98.83</c:v>
                </c:pt>
                <c:pt idx="1">
                  <c:v>98.28</c:v>
                </c:pt>
                <c:pt idx="2">
                  <c:v>98.15</c:v>
                </c:pt>
                <c:pt idx="3">
                  <c:v>103.24</c:v>
                </c:pt>
                <c:pt idx="4">
                  <c:v>107.55</c:v>
                </c:pt>
              </c:numCache>
            </c:numRef>
          </c:val>
        </c:ser>
        <c:dLbls>
          <c:showLegendKey val="0"/>
          <c:showVal val="0"/>
          <c:showCatName val="0"/>
          <c:showSerName val="0"/>
          <c:showPercent val="0"/>
          <c:showBubbleSize val="0"/>
        </c:dLbls>
        <c:gapWidth val="150"/>
        <c:axId val="228295480"/>
        <c:axId val="128979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100.66</c:v>
                </c:pt>
                <c:pt idx="1">
                  <c:v>101.61</c:v>
                </c:pt>
                <c:pt idx="2">
                  <c:v>104.97</c:v>
                </c:pt>
                <c:pt idx="3">
                  <c:v>106.59</c:v>
                </c:pt>
                <c:pt idx="4">
                  <c:v>107.4</c:v>
                </c:pt>
              </c:numCache>
            </c:numRef>
          </c:val>
          <c:smooth val="0"/>
        </c:ser>
        <c:dLbls>
          <c:showLegendKey val="0"/>
          <c:showVal val="0"/>
          <c:showCatName val="0"/>
          <c:showSerName val="0"/>
          <c:showPercent val="0"/>
          <c:showBubbleSize val="0"/>
        </c:dLbls>
        <c:marker val="1"/>
        <c:smooth val="0"/>
        <c:axId val="228295480"/>
        <c:axId val="128979880"/>
      </c:lineChart>
      <c:dateAx>
        <c:axId val="228295480"/>
        <c:scaling>
          <c:orientation val="minMax"/>
        </c:scaling>
        <c:delete val="1"/>
        <c:axPos val="b"/>
        <c:numFmt formatCode="ge" sourceLinked="1"/>
        <c:majorTickMark val="none"/>
        <c:minorTickMark val="none"/>
        <c:tickLblPos val="none"/>
        <c:crossAx val="128979880"/>
        <c:crosses val="autoZero"/>
        <c:auto val="1"/>
        <c:lblOffset val="100"/>
        <c:baseTimeUnit val="years"/>
      </c:dateAx>
      <c:valAx>
        <c:axId val="128979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8295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7.03</c:v>
                </c:pt>
                <c:pt idx="1">
                  <c:v>8.2799999999999994</c:v>
                </c:pt>
                <c:pt idx="2">
                  <c:v>9.1199999999999992</c:v>
                </c:pt>
                <c:pt idx="3">
                  <c:v>17.93</c:v>
                </c:pt>
                <c:pt idx="4">
                  <c:v>19.899999999999999</c:v>
                </c:pt>
              </c:numCache>
            </c:numRef>
          </c:val>
        </c:ser>
        <c:dLbls>
          <c:showLegendKey val="0"/>
          <c:showVal val="0"/>
          <c:showCatName val="0"/>
          <c:showSerName val="0"/>
          <c:showPercent val="0"/>
          <c:showBubbleSize val="0"/>
        </c:dLbls>
        <c:gapWidth val="150"/>
        <c:axId val="228541872"/>
        <c:axId val="228741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9.6300000000000008</c:v>
                </c:pt>
                <c:pt idx="1">
                  <c:v>8.3000000000000007</c:v>
                </c:pt>
                <c:pt idx="2">
                  <c:v>9.52</c:v>
                </c:pt>
                <c:pt idx="3">
                  <c:v>15.82</c:v>
                </c:pt>
                <c:pt idx="4">
                  <c:v>18.29</c:v>
                </c:pt>
              </c:numCache>
            </c:numRef>
          </c:val>
          <c:smooth val="0"/>
        </c:ser>
        <c:dLbls>
          <c:showLegendKey val="0"/>
          <c:showVal val="0"/>
          <c:showCatName val="0"/>
          <c:showSerName val="0"/>
          <c:showPercent val="0"/>
          <c:showBubbleSize val="0"/>
        </c:dLbls>
        <c:marker val="1"/>
        <c:smooth val="0"/>
        <c:axId val="228541872"/>
        <c:axId val="228741152"/>
      </c:lineChart>
      <c:dateAx>
        <c:axId val="228541872"/>
        <c:scaling>
          <c:orientation val="minMax"/>
        </c:scaling>
        <c:delete val="1"/>
        <c:axPos val="b"/>
        <c:numFmt formatCode="ge" sourceLinked="1"/>
        <c:majorTickMark val="none"/>
        <c:minorTickMark val="none"/>
        <c:tickLblPos val="none"/>
        <c:crossAx val="228741152"/>
        <c:crosses val="autoZero"/>
        <c:auto val="1"/>
        <c:lblOffset val="100"/>
        <c:baseTimeUnit val="years"/>
      </c:dateAx>
      <c:valAx>
        <c:axId val="228741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8541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29363136"/>
        <c:axId val="226811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formatCode="#,##0.00;&quot;△&quot;#,##0.00">
                  <c:v>0</c:v>
                </c:pt>
                <c:pt idx="1">
                  <c:v>0.01</c:v>
                </c:pt>
                <c:pt idx="2">
                  <c:v>0.01</c:v>
                </c:pt>
                <c:pt idx="3">
                  <c:v>0.01</c:v>
                </c:pt>
                <c:pt idx="4">
                  <c:v>0.01</c:v>
                </c:pt>
              </c:numCache>
            </c:numRef>
          </c:val>
          <c:smooth val="0"/>
        </c:ser>
        <c:dLbls>
          <c:showLegendKey val="0"/>
          <c:showVal val="0"/>
          <c:showCatName val="0"/>
          <c:showSerName val="0"/>
          <c:showPercent val="0"/>
          <c:showBubbleSize val="0"/>
        </c:dLbls>
        <c:marker val="1"/>
        <c:smooth val="0"/>
        <c:axId val="229363136"/>
        <c:axId val="226811784"/>
      </c:lineChart>
      <c:dateAx>
        <c:axId val="229363136"/>
        <c:scaling>
          <c:orientation val="minMax"/>
        </c:scaling>
        <c:delete val="1"/>
        <c:axPos val="b"/>
        <c:numFmt formatCode="ge" sourceLinked="1"/>
        <c:majorTickMark val="none"/>
        <c:minorTickMark val="none"/>
        <c:tickLblPos val="none"/>
        <c:crossAx val="226811784"/>
        <c:crosses val="autoZero"/>
        <c:auto val="1"/>
        <c:lblOffset val="100"/>
        <c:baseTimeUnit val="years"/>
      </c:dateAx>
      <c:valAx>
        <c:axId val="226811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936313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6.59</c:v>
                </c:pt>
                <c:pt idx="1">
                  <c:v>8.92</c:v>
                </c:pt>
                <c:pt idx="2">
                  <c:v>11.35</c:v>
                </c:pt>
                <c:pt idx="3" formatCode="#,##0.00;&quot;△&quot;#,##0.00">
                  <c:v>0</c:v>
                </c:pt>
                <c:pt idx="4" formatCode="#,##0.00;&quot;△&quot;#,##0.00">
                  <c:v>0</c:v>
                </c:pt>
              </c:numCache>
            </c:numRef>
          </c:val>
        </c:ser>
        <c:dLbls>
          <c:showLegendKey val="0"/>
          <c:showVal val="0"/>
          <c:showCatName val="0"/>
          <c:showSerName val="0"/>
          <c:showPercent val="0"/>
          <c:showBubbleSize val="0"/>
        </c:dLbls>
        <c:gapWidth val="150"/>
        <c:axId val="229064312"/>
        <c:axId val="229064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51.04</c:v>
                </c:pt>
                <c:pt idx="1">
                  <c:v>51.83</c:v>
                </c:pt>
                <c:pt idx="2">
                  <c:v>52.88</c:v>
                </c:pt>
                <c:pt idx="3">
                  <c:v>23.51</c:v>
                </c:pt>
                <c:pt idx="4">
                  <c:v>18.920000000000002</c:v>
                </c:pt>
              </c:numCache>
            </c:numRef>
          </c:val>
          <c:smooth val="0"/>
        </c:ser>
        <c:dLbls>
          <c:showLegendKey val="0"/>
          <c:showVal val="0"/>
          <c:showCatName val="0"/>
          <c:showSerName val="0"/>
          <c:showPercent val="0"/>
          <c:showBubbleSize val="0"/>
        </c:dLbls>
        <c:marker val="1"/>
        <c:smooth val="0"/>
        <c:axId val="229064312"/>
        <c:axId val="229064704"/>
      </c:lineChart>
      <c:dateAx>
        <c:axId val="229064312"/>
        <c:scaling>
          <c:orientation val="minMax"/>
        </c:scaling>
        <c:delete val="1"/>
        <c:axPos val="b"/>
        <c:numFmt formatCode="ge" sourceLinked="1"/>
        <c:majorTickMark val="none"/>
        <c:minorTickMark val="none"/>
        <c:tickLblPos val="none"/>
        <c:crossAx val="229064704"/>
        <c:crosses val="autoZero"/>
        <c:auto val="1"/>
        <c:lblOffset val="100"/>
        <c:baseTimeUnit val="years"/>
      </c:dateAx>
      <c:valAx>
        <c:axId val="229064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9064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153.4</c:v>
                </c:pt>
                <c:pt idx="1">
                  <c:v>166.66</c:v>
                </c:pt>
                <c:pt idx="2">
                  <c:v>224.25</c:v>
                </c:pt>
                <c:pt idx="3">
                  <c:v>15.53</c:v>
                </c:pt>
                <c:pt idx="4">
                  <c:v>15.08</c:v>
                </c:pt>
              </c:numCache>
            </c:numRef>
          </c:val>
        </c:ser>
        <c:dLbls>
          <c:showLegendKey val="0"/>
          <c:showVal val="0"/>
          <c:showCatName val="0"/>
          <c:showSerName val="0"/>
          <c:showPercent val="0"/>
          <c:showBubbleSize val="0"/>
        </c:dLbls>
        <c:gapWidth val="150"/>
        <c:axId val="229066272"/>
        <c:axId val="229066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287.3</c:v>
                </c:pt>
                <c:pt idx="1">
                  <c:v>231.37</c:v>
                </c:pt>
                <c:pt idx="2">
                  <c:v>539.27</c:v>
                </c:pt>
                <c:pt idx="3">
                  <c:v>57.3</c:v>
                </c:pt>
                <c:pt idx="4">
                  <c:v>57.35</c:v>
                </c:pt>
              </c:numCache>
            </c:numRef>
          </c:val>
          <c:smooth val="0"/>
        </c:ser>
        <c:dLbls>
          <c:showLegendKey val="0"/>
          <c:showVal val="0"/>
          <c:showCatName val="0"/>
          <c:showSerName val="0"/>
          <c:showPercent val="0"/>
          <c:showBubbleSize val="0"/>
        </c:dLbls>
        <c:marker val="1"/>
        <c:smooth val="0"/>
        <c:axId val="229066272"/>
        <c:axId val="229066664"/>
      </c:lineChart>
      <c:dateAx>
        <c:axId val="229066272"/>
        <c:scaling>
          <c:orientation val="minMax"/>
        </c:scaling>
        <c:delete val="1"/>
        <c:axPos val="b"/>
        <c:numFmt formatCode="ge" sourceLinked="1"/>
        <c:majorTickMark val="none"/>
        <c:minorTickMark val="none"/>
        <c:tickLblPos val="none"/>
        <c:crossAx val="229066664"/>
        <c:crosses val="autoZero"/>
        <c:auto val="1"/>
        <c:lblOffset val="100"/>
        <c:baseTimeUnit val="years"/>
      </c:dateAx>
      <c:valAx>
        <c:axId val="229066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9066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1516.52</c:v>
                </c:pt>
                <c:pt idx="1">
                  <c:v>1493.68</c:v>
                </c:pt>
                <c:pt idx="2">
                  <c:v>1396.76</c:v>
                </c:pt>
                <c:pt idx="3">
                  <c:v>1363.84</c:v>
                </c:pt>
                <c:pt idx="4">
                  <c:v>1435.53</c:v>
                </c:pt>
              </c:numCache>
            </c:numRef>
          </c:val>
        </c:ser>
        <c:dLbls>
          <c:showLegendKey val="0"/>
          <c:showVal val="0"/>
          <c:showCatName val="0"/>
          <c:showSerName val="0"/>
          <c:showPercent val="0"/>
          <c:showBubbleSize val="0"/>
        </c:dLbls>
        <c:gapWidth val="150"/>
        <c:axId val="229067840"/>
        <c:axId val="229178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1247.2</c:v>
                </c:pt>
                <c:pt idx="1">
                  <c:v>1189.0999999999999</c:v>
                </c:pt>
                <c:pt idx="2">
                  <c:v>1115.1099999999999</c:v>
                </c:pt>
                <c:pt idx="3">
                  <c:v>1010.51</c:v>
                </c:pt>
                <c:pt idx="4">
                  <c:v>1031.56</c:v>
                </c:pt>
              </c:numCache>
            </c:numRef>
          </c:val>
          <c:smooth val="0"/>
        </c:ser>
        <c:dLbls>
          <c:showLegendKey val="0"/>
          <c:showVal val="0"/>
          <c:showCatName val="0"/>
          <c:showSerName val="0"/>
          <c:showPercent val="0"/>
          <c:showBubbleSize val="0"/>
        </c:dLbls>
        <c:marker val="1"/>
        <c:smooth val="0"/>
        <c:axId val="229067840"/>
        <c:axId val="229178088"/>
      </c:lineChart>
      <c:dateAx>
        <c:axId val="229067840"/>
        <c:scaling>
          <c:orientation val="minMax"/>
        </c:scaling>
        <c:delete val="1"/>
        <c:axPos val="b"/>
        <c:numFmt formatCode="ge" sourceLinked="1"/>
        <c:majorTickMark val="none"/>
        <c:minorTickMark val="none"/>
        <c:tickLblPos val="none"/>
        <c:crossAx val="229178088"/>
        <c:crosses val="autoZero"/>
        <c:auto val="1"/>
        <c:lblOffset val="100"/>
        <c:baseTimeUnit val="years"/>
      </c:dateAx>
      <c:valAx>
        <c:axId val="229178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9067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93.25</c:v>
                </c:pt>
                <c:pt idx="1">
                  <c:v>93.69</c:v>
                </c:pt>
                <c:pt idx="2">
                  <c:v>101.59</c:v>
                </c:pt>
                <c:pt idx="3">
                  <c:v>100.1</c:v>
                </c:pt>
                <c:pt idx="4">
                  <c:v>99.91</c:v>
                </c:pt>
              </c:numCache>
            </c:numRef>
          </c:val>
        </c:ser>
        <c:dLbls>
          <c:showLegendKey val="0"/>
          <c:showVal val="0"/>
          <c:showCatName val="0"/>
          <c:showSerName val="0"/>
          <c:showPercent val="0"/>
          <c:showBubbleSize val="0"/>
        </c:dLbls>
        <c:gapWidth val="150"/>
        <c:axId val="229065880"/>
        <c:axId val="229179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77.489999999999995</c:v>
                </c:pt>
                <c:pt idx="1">
                  <c:v>78.78</c:v>
                </c:pt>
                <c:pt idx="2">
                  <c:v>79.540000000000006</c:v>
                </c:pt>
                <c:pt idx="3">
                  <c:v>83</c:v>
                </c:pt>
                <c:pt idx="4">
                  <c:v>84.32</c:v>
                </c:pt>
              </c:numCache>
            </c:numRef>
          </c:val>
          <c:smooth val="0"/>
        </c:ser>
        <c:dLbls>
          <c:showLegendKey val="0"/>
          <c:showVal val="0"/>
          <c:showCatName val="0"/>
          <c:showSerName val="0"/>
          <c:showPercent val="0"/>
          <c:showBubbleSize val="0"/>
        </c:dLbls>
        <c:marker val="1"/>
        <c:smooth val="0"/>
        <c:axId val="229065880"/>
        <c:axId val="229179264"/>
      </c:lineChart>
      <c:dateAx>
        <c:axId val="229065880"/>
        <c:scaling>
          <c:orientation val="minMax"/>
        </c:scaling>
        <c:delete val="1"/>
        <c:axPos val="b"/>
        <c:numFmt formatCode="ge" sourceLinked="1"/>
        <c:majorTickMark val="none"/>
        <c:minorTickMark val="none"/>
        <c:tickLblPos val="none"/>
        <c:crossAx val="229179264"/>
        <c:crosses val="autoZero"/>
        <c:auto val="1"/>
        <c:lblOffset val="100"/>
        <c:baseTimeUnit val="years"/>
      </c:dateAx>
      <c:valAx>
        <c:axId val="229179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9065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166.43</c:v>
                </c:pt>
                <c:pt idx="1">
                  <c:v>165.21</c:v>
                </c:pt>
                <c:pt idx="2">
                  <c:v>152.49</c:v>
                </c:pt>
                <c:pt idx="3">
                  <c:v>154.03</c:v>
                </c:pt>
                <c:pt idx="4">
                  <c:v>152.59</c:v>
                </c:pt>
              </c:numCache>
            </c:numRef>
          </c:val>
        </c:ser>
        <c:dLbls>
          <c:showLegendKey val="0"/>
          <c:showVal val="0"/>
          <c:showCatName val="0"/>
          <c:showSerName val="0"/>
          <c:showPercent val="0"/>
          <c:showBubbleSize val="0"/>
        </c:dLbls>
        <c:gapWidth val="150"/>
        <c:axId val="229180440"/>
        <c:axId val="229180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201.25</c:v>
                </c:pt>
                <c:pt idx="1">
                  <c:v>199.32</c:v>
                </c:pt>
                <c:pt idx="2">
                  <c:v>199.36</c:v>
                </c:pt>
                <c:pt idx="3">
                  <c:v>193.74</c:v>
                </c:pt>
                <c:pt idx="4">
                  <c:v>188.12</c:v>
                </c:pt>
              </c:numCache>
            </c:numRef>
          </c:val>
          <c:smooth val="0"/>
        </c:ser>
        <c:dLbls>
          <c:showLegendKey val="0"/>
          <c:showVal val="0"/>
          <c:showCatName val="0"/>
          <c:showSerName val="0"/>
          <c:showPercent val="0"/>
          <c:showBubbleSize val="0"/>
        </c:dLbls>
        <c:marker val="1"/>
        <c:smooth val="0"/>
        <c:axId val="229180440"/>
        <c:axId val="229180832"/>
      </c:lineChart>
      <c:dateAx>
        <c:axId val="229180440"/>
        <c:scaling>
          <c:orientation val="minMax"/>
        </c:scaling>
        <c:delete val="1"/>
        <c:axPos val="b"/>
        <c:numFmt formatCode="ge" sourceLinked="1"/>
        <c:majorTickMark val="none"/>
        <c:minorTickMark val="none"/>
        <c:tickLblPos val="none"/>
        <c:crossAx val="229180832"/>
        <c:crosses val="autoZero"/>
        <c:auto val="1"/>
        <c:lblOffset val="100"/>
        <c:baseTimeUnit val="years"/>
      </c:dateAx>
      <c:valAx>
        <c:axId val="229180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9180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【108.23】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【4.45】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【57.41】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【36.85】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【4.56】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D1"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佐賀県　鳥栖市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Bd2</v>
      </c>
      <c r="X8" s="46"/>
      <c r="Y8" s="46"/>
      <c r="Z8" s="46"/>
      <c r="AA8" s="46"/>
      <c r="AB8" s="46"/>
      <c r="AC8" s="46"/>
      <c r="AD8" s="3"/>
      <c r="AE8" s="3"/>
      <c r="AF8" s="3"/>
      <c r="AG8" s="3"/>
      <c r="AH8" s="3"/>
      <c r="AI8" s="3"/>
      <c r="AJ8" s="3"/>
      <c r="AK8" s="3"/>
      <c r="AL8" s="47">
        <f>データ!R6</f>
        <v>72266</v>
      </c>
      <c r="AM8" s="47"/>
      <c r="AN8" s="47"/>
      <c r="AO8" s="47"/>
      <c r="AP8" s="47"/>
      <c r="AQ8" s="47"/>
      <c r="AR8" s="47"/>
      <c r="AS8" s="47"/>
      <c r="AT8" s="43">
        <f>データ!S6</f>
        <v>71.72</v>
      </c>
      <c r="AU8" s="43"/>
      <c r="AV8" s="43"/>
      <c r="AW8" s="43"/>
      <c r="AX8" s="43"/>
      <c r="AY8" s="43"/>
      <c r="AZ8" s="43"/>
      <c r="BA8" s="43"/>
      <c r="BB8" s="43">
        <f>データ!T6</f>
        <v>1007.61</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f>データ!N6</f>
        <v>50.56</v>
      </c>
      <c r="J10" s="43"/>
      <c r="K10" s="43"/>
      <c r="L10" s="43"/>
      <c r="M10" s="43"/>
      <c r="N10" s="43"/>
      <c r="O10" s="43"/>
      <c r="P10" s="43">
        <f>データ!O6</f>
        <v>97.53</v>
      </c>
      <c r="Q10" s="43"/>
      <c r="R10" s="43"/>
      <c r="S10" s="43"/>
      <c r="T10" s="43"/>
      <c r="U10" s="43"/>
      <c r="V10" s="43"/>
      <c r="W10" s="43">
        <f>データ!P6</f>
        <v>93.75</v>
      </c>
      <c r="X10" s="43"/>
      <c r="Y10" s="43"/>
      <c r="Z10" s="43"/>
      <c r="AA10" s="43"/>
      <c r="AB10" s="43"/>
      <c r="AC10" s="43"/>
      <c r="AD10" s="47">
        <f>データ!Q6</f>
        <v>2430</v>
      </c>
      <c r="AE10" s="47"/>
      <c r="AF10" s="47"/>
      <c r="AG10" s="47"/>
      <c r="AH10" s="47"/>
      <c r="AI10" s="47"/>
      <c r="AJ10" s="47"/>
      <c r="AK10" s="2"/>
      <c r="AL10" s="47">
        <f>データ!U6</f>
        <v>70481</v>
      </c>
      <c r="AM10" s="47"/>
      <c r="AN10" s="47"/>
      <c r="AO10" s="47"/>
      <c r="AP10" s="47"/>
      <c r="AQ10" s="47"/>
      <c r="AR10" s="47"/>
      <c r="AS10" s="47"/>
      <c r="AT10" s="43">
        <f>データ!V6</f>
        <v>22.08</v>
      </c>
      <c r="AU10" s="43"/>
      <c r="AV10" s="43"/>
      <c r="AW10" s="43"/>
      <c r="AX10" s="43"/>
      <c r="AY10" s="43"/>
      <c r="AZ10" s="43"/>
      <c r="BA10" s="43"/>
      <c r="BB10" s="43">
        <f>データ!W6</f>
        <v>3192.07</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107</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3" t="s">
        <v>108</v>
      </c>
      <c r="BM47" s="74"/>
      <c r="BN47" s="74"/>
      <c r="BO47" s="74"/>
      <c r="BP47" s="74"/>
      <c r="BQ47" s="74"/>
      <c r="BR47" s="74"/>
      <c r="BS47" s="74"/>
      <c r="BT47" s="74"/>
      <c r="BU47" s="74"/>
      <c r="BV47" s="74"/>
      <c r="BW47" s="74"/>
      <c r="BX47" s="74"/>
      <c r="BY47" s="74"/>
      <c r="BZ47" s="75"/>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3"/>
      <c r="BM48" s="74"/>
      <c r="BN48" s="74"/>
      <c r="BO48" s="74"/>
      <c r="BP48" s="74"/>
      <c r="BQ48" s="74"/>
      <c r="BR48" s="74"/>
      <c r="BS48" s="74"/>
      <c r="BT48" s="74"/>
      <c r="BU48" s="74"/>
      <c r="BV48" s="74"/>
      <c r="BW48" s="74"/>
      <c r="BX48" s="74"/>
      <c r="BY48" s="74"/>
      <c r="BZ48" s="75"/>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3"/>
      <c r="BM49" s="74"/>
      <c r="BN49" s="74"/>
      <c r="BO49" s="74"/>
      <c r="BP49" s="74"/>
      <c r="BQ49" s="74"/>
      <c r="BR49" s="74"/>
      <c r="BS49" s="74"/>
      <c r="BT49" s="74"/>
      <c r="BU49" s="74"/>
      <c r="BV49" s="74"/>
      <c r="BW49" s="74"/>
      <c r="BX49" s="74"/>
      <c r="BY49" s="74"/>
      <c r="BZ49" s="75"/>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3"/>
      <c r="BM50" s="74"/>
      <c r="BN50" s="74"/>
      <c r="BO50" s="74"/>
      <c r="BP50" s="74"/>
      <c r="BQ50" s="74"/>
      <c r="BR50" s="74"/>
      <c r="BS50" s="74"/>
      <c r="BT50" s="74"/>
      <c r="BU50" s="74"/>
      <c r="BV50" s="74"/>
      <c r="BW50" s="74"/>
      <c r="BX50" s="74"/>
      <c r="BY50" s="74"/>
      <c r="BZ50" s="75"/>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3"/>
      <c r="BM51" s="74"/>
      <c r="BN51" s="74"/>
      <c r="BO51" s="74"/>
      <c r="BP51" s="74"/>
      <c r="BQ51" s="74"/>
      <c r="BR51" s="74"/>
      <c r="BS51" s="74"/>
      <c r="BT51" s="74"/>
      <c r="BU51" s="74"/>
      <c r="BV51" s="74"/>
      <c r="BW51" s="74"/>
      <c r="BX51" s="74"/>
      <c r="BY51" s="74"/>
      <c r="BZ51" s="75"/>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3"/>
      <c r="BM52" s="74"/>
      <c r="BN52" s="74"/>
      <c r="BO52" s="74"/>
      <c r="BP52" s="74"/>
      <c r="BQ52" s="74"/>
      <c r="BR52" s="74"/>
      <c r="BS52" s="74"/>
      <c r="BT52" s="74"/>
      <c r="BU52" s="74"/>
      <c r="BV52" s="74"/>
      <c r="BW52" s="74"/>
      <c r="BX52" s="74"/>
      <c r="BY52" s="74"/>
      <c r="BZ52" s="75"/>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3"/>
      <c r="BM53" s="74"/>
      <c r="BN53" s="74"/>
      <c r="BO53" s="74"/>
      <c r="BP53" s="74"/>
      <c r="BQ53" s="74"/>
      <c r="BR53" s="74"/>
      <c r="BS53" s="74"/>
      <c r="BT53" s="74"/>
      <c r="BU53" s="74"/>
      <c r="BV53" s="74"/>
      <c r="BW53" s="74"/>
      <c r="BX53" s="74"/>
      <c r="BY53" s="74"/>
      <c r="BZ53" s="75"/>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3"/>
      <c r="BM54" s="74"/>
      <c r="BN54" s="74"/>
      <c r="BO54" s="74"/>
      <c r="BP54" s="74"/>
      <c r="BQ54" s="74"/>
      <c r="BR54" s="74"/>
      <c r="BS54" s="74"/>
      <c r="BT54" s="74"/>
      <c r="BU54" s="74"/>
      <c r="BV54" s="74"/>
      <c r="BW54" s="74"/>
      <c r="BX54" s="74"/>
      <c r="BY54" s="74"/>
      <c r="BZ54" s="75"/>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3"/>
      <c r="BM55" s="74"/>
      <c r="BN55" s="74"/>
      <c r="BO55" s="74"/>
      <c r="BP55" s="74"/>
      <c r="BQ55" s="74"/>
      <c r="BR55" s="74"/>
      <c r="BS55" s="74"/>
      <c r="BT55" s="74"/>
      <c r="BU55" s="74"/>
      <c r="BV55" s="74"/>
      <c r="BW55" s="74"/>
      <c r="BX55" s="74"/>
      <c r="BY55" s="74"/>
      <c r="BZ55" s="75"/>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73"/>
      <c r="BM56" s="74"/>
      <c r="BN56" s="74"/>
      <c r="BO56" s="74"/>
      <c r="BP56" s="74"/>
      <c r="BQ56" s="74"/>
      <c r="BR56" s="74"/>
      <c r="BS56" s="74"/>
      <c r="BT56" s="74"/>
      <c r="BU56" s="74"/>
      <c r="BV56" s="74"/>
      <c r="BW56" s="74"/>
      <c r="BX56" s="74"/>
      <c r="BY56" s="74"/>
      <c r="BZ56" s="75"/>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73"/>
      <c r="BM57" s="74"/>
      <c r="BN57" s="74"/>
      <c r="BO57" s="74"/>
      <c r="BP57" s="74"/>
      <c r="BQ57" s="74"/>
      <c r="BR57" s="74"/>
      <c r="BS57" s="74"/>
      <c r="BT57" s="74"/>
      <c r="BU57" s="74"/>
      <c r="BV57" s="74"/>
      <c r="BW57" s="74"/>
      <c r="BX57" s="74"/>
      <c r="BY57" s="74"/>
      <c r="BZ57" s="75"/>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3"/>
      <c r="BM58" s="74"/>
      <c r="BN58" s="74"/>
      <c r="BO58" s="74"/>
      <c r="BP58" s="74"/>
      <c r="BQ58" s="74"/>
      <c r="BR58" s="74"/>
      <c r="BS58" s="74"/>
      <c r="BT58" s="74"/>
      <c r="BU58" s="74"/>
      <c r="BV58" s="74"/>
      <c r="BW58" s="74"/>
      <c r="BX58" s="74"/>
      <c r="BY58" s="74"/>
      <c r="BZ58" s="75"/>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3"/>
      <c r="BM59" s="74"/>
      <c r="BN59" s="74"/>
      <c r="BO59" s="74"/>
      <c r="BP59" s="74"/>
      <c r="BQ59" s="74"/>
      <c r="BR59" s="74"/>
      <c r="BS59" s="74"/>
      <c r="BT59" s="74"/>
      <c r="BU59" s="74"/>
      <c r="BV59" s="74"/>
      <c r="BW59" s="74"/>
      <c r="BX59" s="74"/>
      <c r="BY59" s="74"/>
      <c r="BZ59" s="75"/>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73"/>
      <c r="BM60" s="74"/>
      <c r="BN60" s="74"/>
      <c r="BO60" s="74"/>
      <c r="BP60" s="74"/>
      <c r="BQ60" s="74"/>
      <c r="BR60" s="74"/>
      <c r="BS60" s="74"/>
      <c r="BT60" s="74"/>
      <c r="BU60" s="74"/>
      <c r="BV60" s="74"/>
      <c r="BW60" s="74"/>
      <c r="BX60" s="74"/>
      <c r="BY60" s="74"/>
      <c r="BZ60" s="75"/>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73"/>
      <c r="BM61" s="74"/>
      <c r="BN61" s="74"/>
      <c r="BO61" s="74"/>
      <c r="BP61" s="74"/>
      <c r="BQ61" s="74"/>
      <c r="BR61" s="74"/>
      <c r="BS61" s="74"/>
      <c r="BT61" s="74"/>
      <c r="BU61" s="74"/>
      <c r="BV61" s="74"/>
      <c r="BW61" s="74"/>
      <c r="BX61" s="74"/>
      <c r="BY61" s="74"/>
      <c r="BZ61" s="75"/>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3"/>
      <c r="BM62" s="74"/>
      <c r="BN62" s="74"/>
      <c r="BO62" s="74"/>
      <c r="BP62" s="74"/>
      <c r="BQ62" s="74"/>
      <c r="BR62" s="74"/>
      <c r="BS62" s="74"/>
      <c r="BT62" s="74"/>
      <c r="BU62" s="74"/>
      <c r="BV62" s="74"/>
      <c r="BW62" s="74"/>
      <c r="BX62" s="74"/>
      <c r="BY62" s="74"/>
      <c r="BZ62" s="75"/>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6"/>
      <c r="BM63" s="77"/>
      <c r="BN63" s="77"/>
      <c r="BO63" s="77"/>
      <c r="BP63" s="77"/>
      <c r="BQ63" s="77"/>
      <c r="BR63" s="77"/>
      <c r="BS63" s="77"/>
      <c r="BT63" s="77"/>
      <c r="BU63" s="77"/>
      <c r="BV63" s="77"/>
      <c r="BW63" s="77"/>
      <c r="BX63" s="77"/>
      <c r="BY63" s="77"/>
      <c r="BZ63" s="78"/>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3" t="s">
        <v>109</v>
      </c>
      <c r="BM66" s="74"/>
      <c r="BN66" s="74"/>
      <c r="BO66" s="74"/>
      <c r="BP66" s="74"/>
      <c r="BQ66" s="74"/>
      <c r="BR66" s="74"/>
      <c r="BS66" s="74"/>
      <c r="BT66" s="74"/>
      <c r="BU66" s="74"/>
      <c r="BV66" s="74"/>
      <c r="BW66" s="74"/>
      <c r="BX66" s="74"/>
      <c r="BY66" s="74"/>
      <c r="BZ66" s="75"/>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3"/>
      <c r="BM67" s="74"/>
      <c r="BN67" s="74"/>
      <c r="BO67" s="74"/>
      <c r="BP67" s="74"/>
      <c r="BQ67" s="74"/>
      <c r="BR67" s="74"/>
      <c r="BS67" s="74"/>
      <c r="BT67" s="74"/>
      <c r="BU67" s="74"/>
      <c r="BV67" s="74"/>
      <c r="BW67" s="74"/>
      <c r="BX67" s="74"/>
      <c r="BY67" s="74"/>
      <c r="BZ67" s="75"/>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3"/>
      <c r="BM68" s="74"/>
      <c r="BN68" s="74"/>
      <c r="BO68" s="74"/>
      <c r="BP68" s="74"/>
      <c r="BQ68" s="74"/>
      <c r="BR68" s="74"/>
      <c r="BS68" s="74"/>
      <c r="BT68" s="74"/>
      <c r="BU68" s="74"/>
      <c r="BV68" s="74"/>
      <c r="BW68" s="74"/>
      <c r="BX68" s="74"/>
      <c r="BY68" s="74"/>
      <c r="BZ68" s="75"/>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3"/>
      <c r="BM69" s="74"/>
      <c r="BN69" s="74"/>
      <c r="BO69" s="74"/>
      <c r="BP69" s="74"/>
      <c r="BQ69" s="74"/>
      <c r="BR69" s="74"/>
      <c r="BS69" s="74"/>
      <c r="BT69" s="74"/>
      <c r="BU69" s="74"/>
      <c r="BV69" s="74"/>
      <c r="BW69" s="74"/>
      <c r="BX69" s="74"/>
      <c r="BY69" s="74"/>
      <c r="BZ69" s="75"/>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3"/>
      <c r="BM70" s="74"/>
      <c r="BN70" s="74"/>
      <c r="BO70" s="74"/>
      <c r="BP70" s="74"/>
      <c r="BQ70" s="74"/>
      <c r="BR70" s="74"/>
      <c r="BS70" s="74"/>
      <c r="BT70" s="74"/>
      <c r="BU70" s="74"/>
      <c r="BV70" s="74"/>
      <c r="BW70" s="74"/>
      <c r="BX70" s="74"/>
      <c r="BY70" s="74"/>
      <c r="BZ70" s="75"/>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3"/>
      <c r="BM71" s="74"/>
      <c r="BN71" s="74"/>
      <c r="BO71" s="74"/>
      <c r="BP71" s="74"/>
      <c r="BQ71" s="74"/>
      <c r="BR71" s="74"/>
      <c r="BS71" s="74"/>
      <c r="BT71" s="74"/>
      <c r="BU71" s="74"/>
      <c r="BV71" s="74"/>
      <c r="BW71" s="74"/>
      <c r="BX71" s="74"/>
      <c r="BY71" s="74"/>
      <c r="BZ71" s="75"/>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3"/>
      <c r="BM72" s="74"/>
      <c r="BN72" s="74"/>
      <c r="BO72" s="74"/>
      <c r="BP72" s="74"/>
      <c r="BQ72" s="74"/>
      <c r="BR72" s="74"/>
      <c r="BS72" s="74"/>
      <c r="BT72" s="74"/>
      <c r="BU72" s="74"/>
      <c r="BV72" s="74"/>
      <c r="BW72" s="74"/>
      <c r="BX72" s="74"/>
      <c r="BY72" s="74"/>
      <c r="BZ72" s="75"/>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3"/>
      <c r="BM73" s="74"/>
      <c r="BN73" s="74"/>
      <c r="BO73" s="74"/>
      <c r="BP73" s="74"/>
      <c r="BQ73" s="74"/>
      <c r="BR73" s="74"/>
      <c r="BS73" s="74"/>
      <c r="BT73" s="74"/>
      <c r="BU73" s="74"/>
      <c r="BV73" s="74"/>
      <c r="BW73" s="74"/>
      <c r="BX73" s="74"/>
      <c r="BY73" s="74"/>
      <c r="BZ73" s="75"/>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3"/>
      <c r="BM74" s="74"/>
      <c r="BN74" s="74"/>
      <c r="BO74" s="74"/>
      <c r="BP74" s="74"/>
      <c r="BQ74" s="74"/>
      <c r="BR74" s="74"/>
      <c r="BS74" s="74"/>
      <c r="BT74" s="74"/>
      <c r="BU74" s="74"/>
      <c r="BV74" s="74"/>
      <c r="BW74" s="74"/>
      <c r="BX74" s="74"/>
      <c r="BY74" s="74"/>
      <c r="BZ74" s="75"/>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3"/>
      <c r="BM75" s="74"/>
      <c r="BN75" s="74"/>
      <c r="BO75" s="74"/>
      <c r="BP75" s="74"/>
      <c r="BQ75" s="74"/>
      <c r="BR75" s="74"/>
      <c r="BS75" s="74"/>
      <c r="BT75" s="74"/>
      <c r="BU75" s="74"/>
      <c r="BV75" s="74"/>
      <c r="BW75" s="74"/>
      <c r="BX75" s="74"/>
      <c r="BY75" s="74"/>
      <c r="BZ75" s="75"/>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3"/>
      <c r="BM76" s="74"/>
      <c r="BN76" s="74"/>
      <c r="BO76" s="74"/>
      <c r="BP76" s="74"/>
      <c r="BQ76" s="74"/>
      <c r="BR76" s="74"/>
      <c r="BS76" s="74"/>
      <c r="BT76" s="74"/>
      <c r="BU76" s="74"/>
      <c r="BV76" s="74"/>
      <c r="BW76" s="74"/>
      <c r="BX76" s="74"/>
      <c r="BY76" s="74"/>
      <c r="BZ76" s="75"/>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3"/>
      <c r="BM77" s="74"/>
      <c r="BN77" s="74"/>
      <c r="BO77" s="74"/>
      <c r="BP77" s="74"/>
      <c r="BQ77" s="74"/>
      <c r="BR77" s="74"/>
      <c r="BS77" s="74"/>
      <c r="BT77" s="74"/>
      <c r="BU77" s="74"/>
      <c r="BV77" s="74"/>
      <c r="BW77" s="74"/>
      <c r="BX77" s="74"/>
      <c r="BY77" s="74"/>
      <c r="BZ77" s="75"/>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3"/>
      <c r="BM78" s="74"/>
      <c r="BN78" s="74"/>
      <c r="BO78" s="74"/>
      <c r="BP78" s="74"/>
      <c r="BQ78" s="74"/>
      <c r="BR78" s="74"/>
      <c r="BS78" s="74"/>
      <c r="BT78" s="74"/>
      <c r="BU78" s="74"/>
      <c r="BV78" s="74"/>
      <c r="BW78" s="74"/>
      <c r="BX78" s="74"/>
      <c r="BY78" s="74"/>
      <c r="BZ78" s="75"/>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73"/>
      <c r="BM79" s="74"/>
      <c r="BN79" s="74"/>
      <c r="BO79" s="74"/>
      <c r="BP79" s="74"/>
      <c r="BQ79" s="74"/>
      <c r="BR79" s="74"/>
      <c r="BS79" s="74"/>
      <c r="BT79" s="74"/>
      <c r="BU79" s="74"/>
      <c r="BV79" s="74"/>
      <c r="BW79" s="74"/>
      <c r="BX79" s="74"/>
      <c r="BY79" s="74"/>
      <c r="BZ79" s="75"/>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73"/>
      <c r="BM80" s="74"/>
      <c r="BN80" s="74"/>
      <c r="BO80" s="74"/>
      <c r="BP80" s="74"/>
      <c r="BQ80" s="74"/>
      <c r="BR80" s="74"/>
      <c r="BS80" s="74"/>
      <c r="BT80" s="74"/>
      <c r="BU80" s="74"/>
      <c r="BV80" s="74"/>
      <c r="BW80" s="74"/>
      <c r="BX80" s="74"/>
      <c r="BY80" s="74"/>
      <c r="BZ80" s="75"/>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3"/>
      <c r="BM81" s="74"/>
      <c r="BN81" s="74"/>
      <c r="BO81" s="74"/>
      <c r="BP81" s="74"/>
      <c r="BQ81" s="74"/>
      <c r="BR81" s="74"/>
      <c r="BS81" s="74"/>
      <c r="BT81" s="74"/>
      <c r="BU81" s="74"/>
      <c r="BV81" s="74"/>
      <c r="BW81" s="74"/>
      <c r="BX81" s="74"/>
      <c r="BY81" s="74"/>
      <c r="BZ81" s="75"/>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6"/>
      <c r="BM82" s="77"/>
      <c r="BN82" s="77"/>
      <c r="BO82" s="77"/>
      <c r="BP82" s="77"/>
      <c r="BQ82" s="77"/>
      <c r="BR82" s="77"/>
      <c r="BS82" s="77"/>
      <c r="BT82" s="77"/>
      <c r="BU82" s="77"/>
      <c r="BV82" s="77"/>
      <c r="BW82" s="77"/>
      <c r="BX82" s="77"/>
      <c r="BY82" s="77"/>
      <c r="BZ82" s="78"/>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80" t="s">
        <v>51</v>
      </c>
      <c r="I3" s="81"/>
      <c r="J3" s="81"/>
      <c r="K3" s="81"/>
      <c r="L3" s="81"/>
      <c r="M3" s="81"/>
      <c r="N3" s="81"/>
      <c r="O3" s="81"/>
      <c r="P3" s="81"/>
      <c r="Q3" s="81"/>
      <c r="R3" s="81"/>
      <c r="S3" s="81"/>
      <c r="T3" s="81"/>
      <c r="U3" s="81"/>
      <c r="V3" s="81"/>
      <c r="W3" s="82"/>
      <c r="X3" s="86" t="s">
        <v>52</v>
      </c>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t="s">
        <v>53</v>
      </c>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row>
    <row r="4" spans="1:147">
      <c r="A4" s="26" t="s">
        <v>54</v>
      </c>
      <c r="B4" s="28"/>
      <c r="C4" s="28"/>
      <c r="D4" s="28"/>
      <c r="E4" s="28"/>
      <c r="F4" s="28"/>
      <c r="G4" s="28"/>
      <c r="H4" s="83"/>
      <c r="I4" s="84"/>
      <c r="J4" s="84"/>
      <c r="K4" s="84"/>
      <c r="L4" s="84"/>
      <c r="M4" s="84"/>
      <c r="N4" s="84"/>
      <c r="O4" s="84"/>
      <c r="P4" s="84"/>
      <c r="Q4" s="84"/>
      <c r="R4" s="84"/>
      <c r="S4" s="84"/>
      <c r="T4" s="84"/>
      <c r="U4" s="84"/>
      <c r="V4" s="84"/>
      <c r="W4" s="85"/>
      <c r="X4" s="79" t="s">
        <v>55</v>
      </c>
      <c r="Y4" s="79"/>
      <c r="Z4" s="79"/>
      <c r="AA4" s="79"/>
      <c r="AB4" s="79"/>
      <c r="AC4" s="79"/>
      <c r="AD4" s="79"/>
      <c r="AE4" s="79"/>
      <c r="AF4" s="79"/>
      <c r="AG4" s="79"/>
      <c r="AH4" s="79"/>
      <c r="AI4" s="79" t="s">
        <v>56</v>
      </c>
      <c r="AJ4" s="79"/>
      <c r="AK4" s="79"/>
      <c r="AL4" s="79"/>
      <c r="AM4" s="79"/>
      <c r="AN4" s="79"/>
      <c r="AO4" s="79"/>
      <c r="AP4" s="79"/>
      <c r="AQ4" s="79"/>
      <c r="AR4" s="79"/>
      <c r="AS4" s="79"/>
      <c r="AT4" s="79" t="s">
        <v>57</v>
      </c>
      <c r="AU4" s="79"/>
      <c r="AV4" s="79"/>
      <c r="AW4" s="79"/>
      <c r="AX4" s="79"/>
      <c r="AY4" s="79"/>
      <c r="AZ4" s="79"/>
      <c r="BA4" s="79"/>
      <c r="BB4" s="79"/>
      <c r="BC4" s="79"/>
      <c r="BD4" s="79"/>
      <c r="BE4" s="79" t="s">
        <v>58</v>
      </c>
      <c r="BF4" s="79"/>
      <c r="BG4" s="79"/>
      <c r="BH4" s="79"/>
      <c r="BI4" s="79"/>
      <c r="BJ4" s="79"/>
      <c r="BK4" s="79"/>
      <c r="BL4" s="79"/>
      <c r="BM4" s="79"/>
      <c r="BN4" s="79"/>
      <c r="BO4" s="79"/>
      <c r="BP4" s="79" t="s">
        <v>59</v>
      </c>
      <c r="BQ4" s="79"/>
      <c r="BR4" s="79"/>
      <c r="BS4" s="79"/>
      <c r="BT4" s="79"/>
      <c r="BU4" s="79"/>
      <c r="BV4" s="79"/>
      <c r="BW4" s="79"/>
      <c r="BX4" s="79"/>
      <c r="BY4" s="79"/>
      <c r="BZ4" s="79"/>
      <c r="CA4" s="79" t="s">
        <v>60</v>
      </c>
      <c r="CB4" s="79"/>
      <c r="CC4" s="79"/>
      <c r="CD4" s="79"/>
      <c r="CE4" s="79"/>
      <c r="CF4" s="79"/>
      <c r="CG4" s="79"/>
      <c r="CH4" s="79"/>
      <c r="CI4" s="79"/>
      <c r="CJ4" s="79"/>
      <c r="CK4" s="79"/>
      <c r="CL4" s="79" t="s">
        <v>61</v>
      </c>
      <c r="CM4" s="79"/>
      <c r="CN4" s="79"/>
      <c r="CO4" s="79"/>
      <c r="CP4" s="79"/>
      <c r="CQ4" s="79"/>
      <c r="CR4" s="79"/>
      <c r="CS4" s="79"/>
      <c r="CT4" s="79"/>
      <c r="CU4" s="79"/>
      <c r="CV4" s="79"/>
      <c r="CW4" s="79" t="s">
        <v>62</v>
      </c>
      <c r="CX4" s="79"/>
      <c r="CY4" s="79"/>
      <c r="CZ4" s="79"/>
      <c r="DA4" s="79"/>
      <c r="DB4" s="79"/>
      <c r="DC4" s="79"/>
      <c r="DD4" s="79"/>
      <c r="DE4" s="79"/>
      <c r="DF4" s="79"/>
      <c r="DG4" s="79"/>
      <c r="DH4" s="79" t="s">
        <v>63</v>
      </c>
      <c r="DI4" s="79"/>
      <c r="DJ4" s="79"/>
      <c r="DK4" s="79"/>
      <c r="DL4" s="79"/>
      <c r="DM4" s="79"/>
      <c r="DN4" s="79"/>
      <c r="DO4" s="79"/>
      <c r="DP4" s="79"/>
      <c r="DQ4" s="79"/>
      <c r="DR4" s="79"/>
      <c r="DS4" s="79" t="s">
        <v>64</v>
      </c>
      <c r="DT4" s="79"/>
      <c r="DU4" s="79"/>
      <c r="DV4" s="79"/>
      <c r="DW4" s="79"/>
      <c r="DX4" s="79"/>
      <c r="DY4" s="79"/>
      <c r="DZ4" s="79"/>
      <c r="EA4" s="79"/>
      <c r="EB4" s="79"/>
      <c r="EC4" s="79"/>
      <c r="ED4" s="79" t="s">
        <v>65</v>
      </c>
      <c r="EE4" s="79"/>
      <c r="EF4" s="79"/>
      <c r="EG4" s="79"/>
      <c r="EH4" s="79"/>
      <c r="EI4" s="79"/>
      <c r="EJ4" s="79"/>
      <c r="EK4" s="79"/>
      <c r="EL4" s="79"/>
      <c r="EM4" s="79"/>
      <c r="EN4" s="79"/>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2015</v>
      </c>
      <c r="C6" s="31">
        <f t="shared" ref="C6:W6" si="3">C7</f>
        <v>412031</v>
      </c>
      <c r="D6" s="31">
        <f t="shared" si="3"/>
        <v>46</v>
      </c>
      <c r="E6" s="31">
        <f t="shared" si="3"/>
        <v>17</v>
      </c>
      <c r="F6" s="31">
        <f t="shared" si="3"/>
        <v>1</v>
      </c>
      <c r="G6" s="31">
        <f t="shared" si="3"/>
        <v>0</v>
      </c>
      <c r="H6" s="31" t="str">
        <f t="shared" si="3"/>
        <v>佐賀県　鳥栖市</v>
      </c>
      <c r="I6" s="31" t="str">
        <f t="shared" si="3"/>
        <v>法適用</v>
      </c>
      <c r="J6" s="31" t="str">
        <f t="shared" si="3"/>
        <v>下水道事業</v>
      </c>
      <c r="K6" s="31" t="str">
        <f t="shared" si="3"/>
        <v>公共下水道</v>
      </c>
      <c r="L6" s="31" t="str">
        <f t="shared" si="3"/>
        <v>Bd2</v>
      </c>
      <c r="M6" s="32" t="str">
        <f t="shared" si="3"/>
        <v>-</v>
      </c>
      <c r="N6" s="32">
        <f t="shared" si="3"/>
        <v>50.56</v>
      </c>
      <c r="O6" s="32">
        <f t="shared" si="3"/>
        <v>97.53</v>
      </c>
      <c r="P6" s="32">
        <f t="shared" si="3"/>
        <v>93.75</v>
      </c>
      <c r="Q6" s="32">
        <f t="shared" si="3"/>
        <v>2430</v>
      </c>
      <c r="R6" s="32">
        <f t="shared" si="3"/>
        <v>72266</v>
      </c>
      <c r="S6" s="32">
        <f t="shared" si="3"/>
        <v>71.72</v>
      </c>
      <c r="T6" s="32">
        <f t="shared" si="3"/>
        <v>1007.61</v>
      </c>
      <c r="U6" s="32">
        <f t="shared" si="3"/>
        <v>70481</v>
      </c>
      <c r="V6" s="32">
        <f t="shared" si="3"/>
        <v>22.08</v>
      </c>
      <c r="W6" s="32">
        <f t="shared" si="3"/>
        <v>3192.07</v>
      </c>
      <c r="X6" s="33">
        <f>IF(X7="",NA(),X7)</f>
        <v>98.83</v>
      </c>
      <c r="Y6" s="33">
        <f t="shared" ref="Y6:AG6" si="4">IF(Y7="",NA(),Y7)</f>
        <v>98.28</v>
      </c>
      <c r="Z6" s="33">
        <f t="shared" si="4"/>
        <v>98.15</v>
      </c>
      <c r="AA6" s="33">
        <f t="shared" si="4"/>
        <v>103.24</v>
      </c>
      <c r="AB6" s="33">
        <f t="shared" si="4"/>
        <v>107.55</v>
      </c>
      <c r="AC6" s="33">
        <f t="shared" si="4"/>
        <v>100.66</v>
      </c>
      <c r="AD6" s="33">
        <f t="shared" si="4"/>
        <v>101.61</v>
      </c>
      <c r="AE6" s="33">
        <f t="shared" si="4"/>
        <v>104.97</v>
      </c>
      <c r="AF6" s="33">
        <f t="shared" si="4"/>
        <v>106.59</v>
      </c>
      <c r="AG6" s="33">
        <f t="shared" si="4"/>
        <v>107.4</v>
      </c>
      <c r="AH6" s="32" t="str">
        <f>IF(AH7="","",IF(AH7="-","【-】","【"&amp;SUBSTITUTE(TEXT(AH7,"#,##0.00"),"-","△")&amp;"】"))</f>
        <v>【108.23】</v>
      </c>
      <c r="AI6" s="33">
        <f>IF(AI7="",NA(),AI7)</f>
        <v>6.59</v>
      </c>
      <c r="AJ6" s="33">
        <f t="shared" ref="AJ6:AR6" si="5">IF(AJ7="",NA(),AJ7)</f>
        <v>8.92</v>
      </c>
      <c r="AK6" s="33">
        <f t="shared" si="5"/>
        <v>11.35</v>
      </c>
      <c r="AL6" s="32">
        <f t="shared" si="5"/>
        <v>0</v>
      </c>
      <c r="AM6" s="32">
        <f t="shared" si="5"/>
        <v>0</v>
      </c>
      <c r="AN6" s="33">
        <f t="shared" si="5"/>
        <v>51.04</v>
      </c>
      <c r="AO6" s="33">
        <f t="shared" si="5"/>
        <v>51.83</v>
      </c>
      <c r="AP6" s="33">
        <f t="shared" si="5"/>
        <v>52.88</v>
      </c>
      <c r="AQ6" s="33">
        <f t="shared" si="5"/>
        <v>23.51</v>
      </c>
      <c r="AR6" s="33">
        <f t="shared" si="5"/>
        <v>18.920000000000002</v>
      </c>
      <c r="AS6" s="32" t="str">
        <f>IF(AS7="","",IF(AS7="-","【-】","【"&amp;SUBSTITUTE(TEXT(AS7,"#,##0.00"),"-","△")&amp;"】"))</f>
        <v>【4.45】</v>
      </c>
      <c r="AT6" s="33">
        <f>IF(AT7="",NA(),AT7)</f>
        <v>153.4</v>
      </c>
      <c r="AU6" s="33">
        <f t="shared" ref="AU6:BC6" si="6">IF(AU7="",NA(),AU7)</f>
        <v>166.66</v>
      </c>
      <c r="AV6" s="33">
        <f t="shared" si="6"/>
        <v>224.25</v>
      </c>
      <c r="AW6" s="33">
        <f t="shared" si="6"/>
        <v>15.53</v>
      </c>
      <c r="AX6" s="33">
        <f t="shared" si="6"/>
        <v>15.08</v>
      </c>
      <c r="AY6" s="33">
        <f t="shared" si="6"/>
        <v>287.3</v>
      </c>
      <c r="AZ6" s="33">
        <f t="shared" si="6"/>
        <v>231.37</v>
      </c>
      <c r="BA6" s="33">
        <f t="shared" si="6"/>
        <v>539.27</v>
      </c>
      <c r="BB6" s="33">
        <f t="shared" si="6"/>
        <v>57.3</v>
      </c>
      <c r="BC6" s="33">
        <f t="shared" si="6"/>
        <v>57.35</v>
      </c>
      <c r="BD6" s="32" t="str">
        <f>IF(BD7="","",IF(BD7="-","【-】","【"&amp;SUBSTITUTE(TEXT(BD7,"#,##0.00"),"-","△")&amp;"】"))</f>
        <v>【57.41】</v>
      </c>
      <c r="BE6" s="33">
        <f>IF(BE7="",NA(),BE7)</f>
        <v>1516.52</v>
      </c>
      <c r="BF6" s="33">
        <f t="shared" ref="BF6:BN6" si="7">IF(BF7="",NA(),BF7)</f>
        <v>1493.68</v>
      </c>
      <c r="BG6" s="33">
        <f t="shared" si="7"/>
        <v>1396.76</v>
      </c>
      <c r="BH6" s="33">
        <f t="shared" si="7"/>
        <v>1363.84</v>
      </c>
      <c r="BI6" s="33">
        <f t="shared" si="7"/>
        <v>1435.53</v>
      </c>
      <c r="BJ6" s="33">
        <f t="shared" si="7"/>
        <v>1247.2</v>
      </c>
      <c r="BK6" s="33">
        <f t="shared" si="7"/>
        <v>1189.0999999999999</v>
      </c>
      <c r="BL6" s="33">
        <f t="shared" si="7"/>
        <v>1115.1099999999999</v>
      </c>
      <c r="BM6" s="33">
        <f t="shared" si="7"/>
        <v>1010.51</v>
      </c>
      <c r="BN6" s="33">
        <f t="shared" si="7"/>
        <v>1031.56</v>
      </c>
      <c r="BO6" s="32" t="str">
        <f>IF(BO7="","",IF(BO7="-","【-】","【"&amp;SUBSTITUTE(TEXT(BO7,"#,##0.00"),"-","△")&amp;"】"))</f>
        <v>【763.62】</v>
      </c>
      <c r="BP6" s="33">
        <f>IF(BP7="",NA(),BP7)</f>
        <v>93.25</v>
      </c>
      <c r="BQ6" s="33">
        <f t="shared" ref="BQ6:BY6" si="8">IF(BQ7="",NA(),BQ7)</f>
        <v>93.69</v>
      </c>
      <c r="BR6" s="33">
        <f t="shared" si="8"/>
        <v>101.59</v>
      </c>
      <c r="BS6" s="33">
        <f t="shared" si="8"/>
        <v>100.1</v>
      </c>
      <c r="BT6" s="33">
        <f t="shared" si="8"/>
        <v>99.91</v>
      </c>
      <c r="BU6" s="33">
        <f t="shared" si="8"/>
        <v>77.489999999999995</v>
      </c>
      <c r="BV6" s="33">
        <f t="shared" si="8"/>
        <v>78.78</v>
      </c>
      <c r="BW6" s="33">
        <f t="shared" si="8"/>
        <v>79.540000000000006</v>
      </c>
      <c r="BX6" s="33">
        <f t="shared" si="8"/>
        <v>83</v>
      </c>
      <c r="BY6" s="33">
        <f t="shared" si="8"/>
        <v>84.32</v>
      </c>
      <c r="BZ6" s="32" t="str">
        <f>IF(BZ7="","",IF(BZ7="-","【-】","【"&amp;SUBSTITUTE(TEXT(BZ7,"#,##0.00"),"-","△")&amp;"】"))</f>
        <v>【98.53】</v>
      </c>
      <c r="CA6" s="33">
        <f>IF(CA7="",NA(),CA7)</f>
        <v>166.43</v>
      </c>
      <c r="CB6" s="33">
        <f t="shared" ref="CB6:CJ6" si="9">IF(CB7="",NA(),CB7)</f>
        <v>165.21</v>
      </c>
      <c r="CC6" s="33">
        <f t="shared" si="9"/>
        <v>152.49</v>
      </c>
      <c r="CD6" s="33">
        <f t="shared" si="9"/>
        <v>154.03</v>
      </c>
      <c r="CE6" s="33">
        <f t="shared" si="9"/>
        <v>152.59</v>
      </c>
      <c r="CF6" s="33">
        <f t="shared" si="9"/>
        <v>201.25</v>
      </c>
      <c r="CG6" s="33">
        <f t="shared" si="9"/>
        <v>199.32</v>
      </c>
      <c r="CH6" s="33">
        <f t="shared" si="9"/>
        <v>199.36</v>
      </c>
      <c r="CI6" s="33">
        <f t="shared" si="9"/>
        <v>193.74</v>
      </c>
      <c r="CJ6" s="33">
        <f t="shared" si="9"/>
        <v>188.12</v>
      </c>
      <c r="CK6" s="32" t="str">
        <f>IF(CK7="","",IF(CK7="-","【-】","【"&amp;SUBSTITUTE(TEXT(CK7,"#,##0.00"),"-","△")&amp;"】"))</f>
        <v>【139.70】</v>
      </c>
      <c r="CL6" s="33">
        <f>IF(CL7="",NA(),CL7)</f>
        <v>67.569999999999993</v>
      </c>
      <c r="CM6" s="33">
        <f t="shared" ref="CM6:CU6" si="10">IF(CM7="",NA(),CM7)</f>
        <v>68.95</v>
      </c>
      <c r="CN6" s="33">
        <f t="shared" si="10"/>
        <v>70.430000000000007</v>
      </c>
      <c r="CO6" s="33">
        <f t="shared" si="10"/>
        <v>71.59</v>
      </c>
      <c r="CP6" s="33">
        <f t="shared" si="10"/>
        <v>70.92</v>
      </c>
      <c r="CQ6" s="33">
        <f t="shared" si="10"/>
        <v>63.88</v>
      </c>
      <c r="CR6" s="33">
        <f t="shared" si="10"/>
        <v>65.31</v>
      </c>
      <c r="CS6" s="33">
        <f t="shared" si="10"/>
        <v>62.09</v>
      </c>
      <c r="CT6" s="33">
        <f t="shared" si="10"/>
        <v>62.23</v>
      </c>
      <c r="CU6" s="33">
        <f t="shared" si="10"/>
        <v>60</v>
      </c>
      <c r="CV6" s="32" t="str">
        <f>IF(CV7="","",IF(CV7="-","【-】","【"&amp;SUBSTITUTE(TEXT(CV7,"#,##0.00"),"-","△")&amp;"】"))</f>
        <v>【60.01】</v>
      </c>
      <c r="CW6" s="33">
        <f>IF(CW7="",NA(),CW7)</f>
        <v>86.15</v>
      </c>
      <c r="CX6" s="33">
        <f t="shared" ref="CX6:DF6" si="11">IF(CX7="",NA(),CX7)</f>
        <v>87.26</v>
      </c>
      <c r="CY6" s="33">
        <f t="shared" si="11"/>
        <v>88.53</v>
      </c>
      <c r="CZ6" s="33">
        <f t="shared" si="11"/>
        <v>90.29</v>
      </c>
      <c r="DA6" s="33">
        <f t="shared" si="11"/>
        <v>90.93</v>
      </c>
      <c r="DB6" s="33">
        <f t="shared" si="11"/>
        <v>86.62</v>
      </c>
      <c r="DC6" s="33">
        <f t="shared" si="11"/>
        <v>87.07</v>
      </c>
      <c r="DD6" s="33">
        <f t="shared" si="11"/>
        <v>86.88</v>
      </c>
      <c r="DE6" s="33">
        <f t="shared" si="11"/>
        <v>86.56</v>
      </c>
      <c r="DF6" s="33">
        <f t="shared" si="11"/>
        <v>86.78</v>
      </c>
      <c r="DG6" s="32" t="str">
        <f>IF(DG7="","",IF(DG7="-","【-】","【"&amp;SUBSTITUTE(TEXT(DG7,"#,##0.00"),"-","△")&amp;"】"))</f>
        <v>【94.73】</v>
      </c>
      <c r="DH6" s="33">
        <f>IF(DH7="",NA(),DH7)</f>
        <v>7.03</v>
      </c>
      <c r="DI6" s="33">
        <f t="shared" ref="DI6:DQ6" si="12">IF(DI7="",NA(),DI7)</f>
        <v>8.2799999999999994</v>
      </c>
      <c r="DJ6" s="33">
        <f t="shared" si="12"/>
        <v>9.1199999999999992</v>
      </c>
      <c r="DK6" s="33">
        <f t="shared" si="12"/>
        <v>17.93</v>
      </c>
      <c r="DL6" s="33">
        <f t="shared" si="12"/>
        <v>19.899999999999999</v>
      </c>
      <c r="DM6" s="33">
        <f t="shared" si="12"/>
        <v>9.6300000000000008</v>
      </c>
      <c r="DN6" s="33">
        <f t="shared" si="12"/>
        <v>8.3000000000000007</v>
      </c>
      <c r="DO6" s="33">
        <f t="shared" si="12"/>
        <v>9.52</v>
      </c>
      <c r="DP6" s="33">
        <f t="shared" si="12"/>
        <v>15.82</v>
      </c>
      <c r="DQ6" s="33">
        <f t="shared" si="12"/>
        <v>18.29</v>
      </c>
      <c r="DR6" s="32" t="str">
        <f>IF(DR7="","",IF(DR7="-","【-】","【"&amp;SUBSTITUTE(TEXT(DR7,"#,##0.00"),"-","△")&amp;"】"))</f>
        <v>【36.85】</v>
      </c>
      <c r="DS6" s="32">
        <f>IF(DS7="",NA(),DS7)</f>
        <v>0</v>
      </c>
      <c r="DT6" s="32">
        <f t="shared" ref="DT6:EB6" si="13">IF(DT7="",NA(),DT7)</f>
        <v>0</v>
      </c>
      <c r="DU6" s="32">
        <f t="shared" si="13"/>
        <v>0</v>
      </c>
      <c r="DV6" s="32">
        <f t="shared" si="13"/>
        <v>0</v>
      </c>
      <c r="DW6" s="32">
        <f t="shared" si="13"/>
        <v>0</v>
      </c>
      <c r="DX6" s="32">
        <f t="shared" si="13"/>
        <v>0</v>
      </c>
      <c r="DY6" s="33">
        <f t="shared" si="13"/>
        <v>0.01</v>
      </c>
      <c r="DZ6" s="33">
        <f t="shared" si="13"/>
        <v>0.01</v>
      </c>
      <c r="EA6" s="33">
        <f t="shared" si="13"/>
        <v>0.01</v>
      </c>
      <c r="EB6" s="33">
        <f t="shared" si="13"/>
        <v>0.01</v>
      </c>
      <c r="EC6" s="32" t="str">
        <f>IF(EC7="","",IF(EC7="-","【-】","【"&amp;SUBSTITUTE(TEXT(EC7,"#,##0.00"),"-","△")&amp;"】"))</f>
        <v>【4.56】</v>
      </c>
      <c r="ED6" s="32">
        <f>IF(ED7="",NA(),ED7)</f>
        <v>0</v>
      </c>
      <c r="EE6" s="32">
        <f t="shared" ref="EE6:EM6" si="14">IF(EE7="",NA(),EE7)</f>
        <v>0</v>
      </c>
      <c r="EF6" s="32">
        <f t="shared" si="14"/>
        <v>0</v>
      </c>
      <c r="EG6" s="32">
        <f t="shared" si="14"/>
        <v>0</v>
      </c>
      <c r="EH6" s="32">
        <f t="shared" si="14"/>
        <v>0</v>
      </c>
      <c r="EI6" s="33">
        <f t="shared" si="14"/>
        <v>0.05</v>
      </c>
      <c r="EJ6" s="33">
        <f t="shared" si="14"/>
        <v>0.04</v>
      </c>
      <c r="EK6" s="33">
        <f t="shared" si="14"/>
        <v>0.06</v>
      </c>
      <c r="EL6" s="33">
        <f t="shared" si="14"/>
        <v>0.04</v>
      </c>
      <c r="EM6" s="33">
        <f t="shared" si="14"/>
        <v>0.38</v>
      </c>
      <c r="EN6" s="32" t="str">
        <f>IF(EN7="","",IF(EN7="-","【-】","【"&amp;SUBSTITUTE(TEXT(EN7,"#,##0.00"),"-","△")&amp;"】"))</f>
        <v>【0.23】</v>
      </c>
    </row>
    <row r="7" spans="1:147" s="34" customFormat="1">
      <c r="A7" s="26"/>
      <c r="B7" s="35">
        <v>2015</v>
      </c>
      <c r="C7" s="35">
        <v>412031</v>
      </c>
      <c r="D7" s="35">
        <v>46</v>
      </c>
      <c r="E7" s="35">
        <v>17</v>
      </c>
      <c r="F7" s="35">
        <v>1</v>
      </c>
      <c r="G7" s="35">
        <v>0</v>
      </c>
      <c r="H7" s="35" t="s">
        <v>96</v>
      </c>
      <c r="I7" s="35" t="s">
        <v>97</v>
      </c>
      <c r="J7" s="35" t="s">
        <v>98</v>
      </c>
      <c r="K7" s="35" t="s">
        <v>99</v>
      </c>
      <c r="L7" s="35" t="s">
        <v>100</v>
      </c>
      <c r="M7" s="36" t="s">
        <v>101</v>
      </c>
      <c r="N7" s="36">
        <v>50.56</v>
      </c>
      <c r="O7" s="36">
        <v>97.53</v>
      </c>
      <c r="P7" s="36">
        <v>93.75</v>
      </c>
      <c r="Q7" s="36">
        <v>2430</v>
      </c>
      <c r="R7" s="36">
        <v>72266</v>
      </c>
      <c r="S7" s="36">
        <v>71.72</v>
      </c>
      <c r="T7" s="36">
        <v>1007.61</v>
      </c>
      <c r="U7" s="36">
        <v>70481</v>
      </c>
      <c r="V7" s="36">
        <v>22.08</v>
      </c>
      <c r="W7" s="36">
        <v>3192.07</v>
      </c>
      <c r="X7" s="36">
        <v>98.83</v>
      </c>
      <c r="Y7" s="36">
        <v>98.28</v>
      </c>
      <c r="Z7" s="36">
        <v>98.15</v>
      </c>
      <c r="AA7" s="36">
        <v>103.24</v>
      </c>
      <c r="AB7" s="36">
        <v>107.55</v>
      </c>
      <c r="AC7" s="36">
        <v>100.66</v>
      </c>
      <c r="AD7" s="36">
        <v>101.61</v>
      </c>
      <c r="AE7" s="36">
        <v>104.97</v>
      </c>
      <c r="AF7" s="36">
        <v>106.59</v>
      </c>
      <c r="AG7" s="36">
        <v>107.4</v>
      </c>
      <c r="AH7" s="36">
        <v>108.23</v>
      </c>
      <c r="AI7" s="36">
        <v>6.59</v>
      </c>
      <c r="AJ7" s="36">
        <v>8.92</v>
      </c>
      <c r="AK7" s="36">
        <v>11.35</v>
      </c>
      <c r="AL7" s="36">
        <v>0</v>
      </c>
      <c r="AM7" s="36">
        <v>0</v>
      </c>
      <c r="AN7" s="36">
        <v>51.04</v>
      </c>
      <c r="AO7" s="36">
        <v>51.83</v>
      </c>
      <c r="AP7" s="36">
        <v>52.88</v>
      </c>
      <c r="AQ7" s="36">
        <v>23.51</v>
      </c>
      <c r="AR7" s="36">
        <v>18.920000000000002</v>
      </c>
      <c r="AS7" s="36">
        <v>4.45</v>
      </c>
      <c r="AT7" s="36">
        <v>153.4</v>
      </c>
      <c r="AU7" s="36">
        <v>166.66</v>
      </c>
      <c r="AV7" s="36">
        <v>224.25</v>
      </c>
      <c r="AW7" s="36">
        <v>15.53</v>
      </c>
      <c r="AX7" s="36">
        <v>15.08</v>
      </c>
      <c r="AY7" s="36">
        <v>287.3</v>
      </c>
      <c r="AZ7" s="36">
        <v>231.37</v>
      </c>
      <c r="BA7" s="36">
        <v>539.27</v>
      </c>
      <c r="BB7" s="36">
        <v>57.3</v>
      </c>
      <c r="BC7" s="36">
        <v>57.35</v>
      </c>
      <c r="BD7" s="36">
        <v>57.41</v>
      </c>
      <c r="BE7" s="36">
        <v>1516.52</v>
      </c>
      <c r="BF7" s="36">
        <v>1493.68</v>
      </c>
      <c r="BG7" s="36">
        <v>1396.76</v>
      </c>
      <c r="BH7" s="36">
        <v>1363.84</v>
      </c>
      <c r="BI7" s="36">
        <v>1435.53</v>
      </c>
      <c r="BJ7" s="36">
        <v>1247.2</v>
      </c>
      <c r="BK7" s="36">
        <v>1189.0999999999999</v>
      </c>
      <c r="BL7" s="36">
        <v>1115.1099999999999</v>
      </c>
      <c r="BM7" s="36">
        <v>1010.51</v>
      </c>
      <c r="BN7" s="36">
        <v>1031.56</v>
      </c>
      <c r="BO7" s="36">
        <v>763.62</v>
      </c>
      <c r="BP7" s="36">
        <v>93.25</v>
      </c>
      <c r="BQ7" s="36">
        <v>93.69</v>
      </c>
      <c r="BR7" s="36">
        <v>101.59</v>
      </c>
      <c r="BS7" s="36">
        <v>100.1</v>
      </c>
      <c r="BT7" s="36">
        <v>99.91</v>
      </c>
      <c r="BU7" s="36">
        <v>77.489999999999995</v>
      </c>
      <c r="BV7" s="36">
        <v>78.78</v>
      </c>
      <c r="BW7" s="36">
        <v>79.540000000000006</v>
      </c>
      <c r="BX7" s="36">
        <v>83</v>
      </c>
      <c r="BY7" s="36">
        <v>84.32</v>
      </c>
      <c r="BZ7" s="36">
        <v>98.53</v>
      </c>
      <c r="CA7" s="36">
        <v>166.43</v>
      </c>
      <c r="CB7" s="36">
        <v>165.21</v>
      </c>
      <c r="CC7" s="36">
        <v>152.49</v>
      </c>
      <c r="CD7" s="36">
        <v>154.03</v>
      </c>
      <c r="CE7" s="36">
        <v>152.59</v>
      </c>
      <c r="CF7" s="36">
        <v>201.25</v>
      </c>
      <c r="CG7" s="36">
        <v>199.32</v>
      </c>
      <c r="CH7" s="36">
        <v>199.36</v>
      </c>
      <c r="CI7" s="36">
        <v>193.74</v>
      </c>
      <c r="CJ7" s="36">
        <v>188.12</v>
      </c>
      <c r="CK7" s="36">
        <v>139.69999999999999</v>
      </c>
      <c r="CL7" s="36">
        <v>67.569999999999993</v>
      </c>
      <c r="CM7" s="36">
        <v>68.95</v>
      </c>
      <c r="CN7" s="36">
        <v>70.430000000000007</v>
      </c>
      <c r="CO7" s="36">
        <v>71.59</v>
      </c>
      <c r="CP7" s="36">
        <v>70.92</v>
      </c>
      <c r="CQ7" s="36">
        <v>63.88</v>
      </c>
      <c r="CR7" s="36">
        <v>65.31</v>
      </c>
      <c r="CS7" s="36">
        <v>62.09</v>
      </c>
      <c r="CT7" s="36">
        <v>62.23</v>
      </c>
      <c r="CU7" s="36">
        <v>60</v>
      </c>
      <c r="CV7" s="36">
        <v>60.01</v>
      </c>
      <c r="CW7" s="36">
        <v>86.15</v>
      </c>
      <c r="CX7" s="36">
        <v>87.26</v>
      </c>
      <c r="CY7" s="36">
        <v>88.53</v>
      </c>
      <c r="CZ7" s="36">
        <v>90.29</v>
      </c>
      <c r="DA7" s="36">
        <v>90.93</v>
      </c>
      <c r="DB7" s="36">
        <v>86.62</v>
      </c>
      <c r="DC7" s="36">
        <v>87.07</v>
      </c>
      <c r="DD7" s="36">
        <v>86.88</v>
      </c>
      <c r="DE7" s="36">
        <v>86.56</v>
      </c>
      <c r="DF7" s="36">
        <v>86.78</v>
      </c>
      <c r="DG7" s="36">
        <v>94.73</v>
      </c>
      <c r="DH7" s="36">
        <v>7.03</v>
      </c>
      <c r="DI7" s="36">
        <v>8.2799999999999994</v>
      </c>
      <c r="DJ7" s="36">
        <v>9.1199999999999992</v>
      </c>
      <c r="DK7" s="36">
        <v>17.93</v>
      </c>
      <c r="DL7" s="36">
        <v>19.899999999999999</v>
      </c>
      <c r="DM7" s="36">
        <v>9.6300000000000008</v>
      </c>
      <c r="DN7" s="36">
        <v>8.3000000000000007</v>
      </c>
      <c r="DO7" s="36">
        <v>9.52</v>
      </c>
      <c r="DP7" s="36">
        <v>15.82</v>
      </c>
      <c r="DQ7" s="36">
        <v>18.29</v>
      </c>
      <c r="DR7" s="36">
        <v>36.85</v>
      </c>
      <c r="DS7" s="36">
        <v>0</v>
      </c>
      <c r="DT7" s="36">
        <v>0</v>
      </c>
      <c r="DU7" s="36">
        <v>0</v>
      </c>
      <c r="DV7" s="36">
        <v>0</v>
      </c>
      <c r="DW7" s="36">
        <v>0</v>
      </c>
      <c r="DX7" s="36">
        <v>0</v>
      </c>
      <c r="DY7" s="36">
        <v>0.01</v>
      </c>
      <c r="DZ7" s="36">
        <v>0.01</v>
      </c>
      <c r="EA7" s="36">
        <v>0.01</v>
      </c>
      <c r="EB7" s="36">
        <v>0.01</v>
      </c>
      <c r="EC7" s="36">
        <v>4.5599999999999996</v>
      </c>
      <c r="ED7" s="36">
        <v>0</v>
      </c>
      <c r="EE7" s="36">
        <v>0</v>
      </c>
      <c r="EF7" s="36">
        <v>0</v>
      </c>
      <c r="EG7" s="36">
        <v>0</v>
      </c>
      <c r="EH7" s="36">
        <v>0</v>
      </c>
      <c r="EI7" s="36">
        <v>0.05</v>
      </c>
      <c r="EJ7" s="36">
        <v>0.04</v>
      </c>
      <c r="EK7" s="36">
        <v>0.06</v>
      </c>
      <c r="EL7" s="36">
        <v>0.04</v>
      </c>
      <c r="EM7" s="36">
        <v>0.38</v>
      </c>
      <c r="EN7" s="36">
        <v>0.23</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2017-02-14T00:56:42Z</cp:lastPrinted>
  <dcterms:created xsi:type="dcterms:W3CDTF">2017-02-08T02:37:36Z</dcterms:created>
  <dcterms:modified xsi:type="dcterms:W3CDTF">2017-02-14T00:56:49Z</dcterms:modified>
  <cp:category/>
</cp:coreProperties>
</file>