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490" windowHeight="765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<sst xmlns="http://schemas.openxmlformats.org/spreadsheetml/2006/main" count="221" uniqueCount="111">
  <si>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</si>
  <si>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</si>
  <si>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</si>
  <si>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</si>
  <si>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</si>
  <si>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</si>
  <si>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</si>
  <si>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</si>
  <si>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</si>
  <si>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</si>
  <si>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</si>
  <si>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</si>
  <si>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</si>
  <si>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</si>
  <si>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</si>
  <si>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</si>
  <si>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</si>
  <si>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</si>
  <si>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</si>
  <si>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</si>
  <si>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</si>
  <si>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</si>
  <si>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</si>
  <si>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</si>
  <si>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</si>
  <si>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</si>
  <si>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</si>
  <si>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</si>
  <si>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</si>
  <si>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</si>
  <si>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</si>
  <si>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</si>
  <si>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</si>
  <si>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</si>
  <si>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</si>
  <si>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</si>
  <si>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</si>
  <si>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</si>
  <si>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</si>
  <si>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</si>
  <si>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</si>
  <si>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</si>
  <si>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</si>
  <si>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</si>
  <si>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</si>
  <si>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</si>
  <si>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</si>
  <si>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</si>
  <si>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</si>
  <si>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</si>
  <si>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</si>
  <si>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</si>
  <si>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</si>
  <si>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</si>
  <si>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</si>
  <si>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</si>
  <si>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</si>
  <si>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</si>
  <si>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</si>
  <si>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</si>
  <si>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</si>
  <si>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</si>
  <si>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</si>
  <si>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</si>
  <si>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</si>
  <si>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</si>
  <si>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</si>
  <si>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</si>
  <si>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</si>
  <si>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</si>
  <si>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</si>
  <si>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</si>
  <si>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</si>
  <si>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</si>
  <si>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</si>
  <si>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</si>
  <si>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</si>
  <si>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</si>
  <si>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</si>
  <si>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</si>
  <si>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</si>
  <si>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</si>
  <si>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</si>
  <si>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</si>
  <si>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</si>
  <si>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</si>
  <si>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</si>
  <si>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</si>
  <si>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</si>
  <si>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</si>
  <si>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</si>
  <si>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</si>
  <si>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</si>
  <si>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</si>
  <si>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</si>
  <si>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</si>
  <si>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</si>
  <si>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</si>
  <si>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</si>
  <si>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</si>
  <si>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</si>
  <si>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</si>
  <si>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</si>
  <si>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</si>
  <si>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</si>
  <si>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</si>
  <si>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</si>
  <si>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</si>
  <si>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①収益的収支比率は100%未満であり赤字となっている。平成27年度は前年比2.49ポイントと微増しているが、⑤経費回収率は約50％に留まっており、使用料以外の収入に依存している状況になっている。
④企業債残高対事業規模比率は年々減少している。平成27年度は平均値と比べると低い水準にあるが、さらなる改善を進めていく必要がある。
⑥汚水処理原価は平均値より高くなっている。接続率の増加や維持管理費の見直しにより、汚水処理原価を低くしていく必要がある。
⑦施設利用率は平均値を大きく下回っている。処理施設の利用状況や規模を考える必要がある。
⑧水洗化率は整備中の事業であるため、平均値と比べると低い水準となっているが、年々微増している。
しかし、大きな変化ではなく殆ど横ばいの状態であるため、使用料金の見直しが無い限り使用料収入の増加は見込めない。接続数の増加のための取組だけでなく、使用料金の見直しも必要である。</t>
    <phoneticPr fontId="4"/>
  </si>
  <si>
    <t>平成13年より整備を開始しており、管渠等の老朽化はまだ発生していない。</t>
    <phoneticPr fontId="4"/>
  </si>
  <si>
    <t>全体を見てみると、問題点は使用料収入に関することが多くなっている。使用料金を見直すことによって経費回収率を改善させ、また、新規加入者を増やすことで、施設利用率や水洗化率等の改善を行っ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</si>
</sst>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66464"/>
        <c:axId val="5532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66464"/>
        <c:axId val="55328768"/>
      </c:lineChart>
      <c:dateAx>
        <c:axId val="7716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28768"/>
        <c:crosses val="autoZero"/>
        <c:auto val="1"/>
        <c:lblOffset val="100"/>
        <c:baseTimeUnit val="years"/>
      </c:dateAx>
      <c:valAx>
        <c:axId val="5532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6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21.83</c:v>
                </c:pt>
                <c:pt idx="1">
                  <c:v>23.8</c:v>
                </c:pt>
                <c:pt idx="2">
                  <c:v>24.2</c:v>
                </c:pt>
                <c:pt idx="3">
                  <c:v>24.2</c:v>
                </c:pt>
                <c:pt idx="4">
                  <c:v>26.93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5760"/>
        <c:axId val="784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5760"/>
        <c:axId val="78496128"/>
      </c:lineChart>
      <c:dateAx>
        <c:axId val="7848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96128"/>
        <c:crosses val="autoZero"/>
        <c:auto val="1"/>
        <c:lblOffset val="100"/>
        <c:baseTimeUnit val="years"/>
      </c:dateAx>
      <c:valAx>
        <c:axId val="7849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8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45.02</c:v>
                </c:pt>
                <c:pt idx="1">
                  <c:v>46.77</c:v>
                </c:pt>
                <c:pt idx="2">
                  <c:v>47.03</c:v>
                </c:pt>
                <c:pt idx="3">
                  <c:v>49.87</c:v>
                </c:pt>
                <c:pt idx="4">
                  <c:v>50.38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08256"/>
        <c:axId val="786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08256"/>
        <c:axId val="78614528"/>
      </c:lineChart>
      <c:dateAx>
        <c:axId val="7860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614528"/>
        <c:crosses val="autoZero"/>
        <c:auto val="1"/>
        <c:lblOffset val="100"/>
        <c:baseTimeUnit val="years"/>
      </c:dateAx>
      <c:valAx>
        <c:axId val="786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60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64.61</c:v>
                </c:pt>
                <c:pt idx="1">
                  <c:v>63.21</c:v>
                </c:pt>
                <c:pt idx="2">
                  <c:v>62.13</c:v>
                </c:pt>
                <c:pt idx="3">
                  <c:v>80.05</c:v>
                </c:pt>
                <c:pt idx="4">
                  <c:v>82.54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8496"/>
        <c:axId val="5534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8496"/>
        <c:axId val="55340416"/>
      </c:lineChart>
      <c:dateAx>
        <c:axId val="5533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40416"/>
        <c:crosses val="autoZero"/>
        <c:auto val="1"/>
        <c:lblOffset val="100"/>
        <c:baseTimeUnit val="years"/>
      </c:dateAx>
      <c:valAx>
        <c:axId val="5534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3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58592"/>
        <c:axId val="5536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8592"/>
        <c:axId val="55360512"/>
      </c:lineChart>
      <c:dateAx>
        <c:axId val="553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60512"/>
        <c:crosses val="autoZero"/>
        <c:auto val="1"/>
        <c:lblOffset val="100"/>
        <c:baseTimeUnit val="years"/>
      </c:dateAx>
      <c:valAx>
        <c:axId val="5536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3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17984"/>
        <c:axId val="782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7984"/>
        <c:axId val="78219904"/>
      </c:lineChart>
      <c:dateAx>
        <c:axId val="7821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19904"/>
        <c:crosses val="autoZero"/>
        <c:auto val="1"/>
        <c:lblOffset val="100"/>
        <c:baseTimeUnit val="years"/>
      </c:dateAx>
      <c:valAx>
        <c:axId val="782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1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56384"/>
        <c:axId val="7827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56384"/>
        <c:axId val="78270848"/>
      </c:lineChart>
      <c:dateAx>
        <c:axId val="7825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270848"/>
        <c:crosses val="autoZero"/>
        <c:auto val="1"/>
        <c:lblOffset val="100"/>
        <c:baseTimeUnit val="years"/>
      </c:dateAx>
      <c:valAx>
        <c:axId val="7827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5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80960"/>
        <c:axId val="7830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80960"/>
        <c:axId val="78307712"/>
      </c:lineChart>
      <c:dateAx>
        <c:axId val="7828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07712"/>
        <c:crosses val="autoZero"/>
        <c:auto val="1"/>
        <c:lblOffset val="100"/>
        <c:baseTimeUnit val="years"/>
      </c:dateAx>
      <c:valAx>
        <c:axId val="7830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28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2695.52</c:v>
                </c:pt>
                <c:pt idx="1">
                  <c:v>2490.85</c:v>
                </c:pt>
                <c:pt idx="2">
                  <c:v>2463.0100000000002</c:v>
                </c:pt>
                <c:pt idx="3">
                  <c:v>1926.79</c:v>
                </c:pt>
                <c:pt idx="4">
                  <c:v>1793.28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9360"/>
        <c:axId val="7840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9360"/>
        <c:axId val="78401536"/>
      </c:lineChart>
      <c:dateAx>
        <c:axId val="7839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1536"/>
        <c:crosses val="autoZero"/>
        <c:auto val="1"/>
        <c:lblOffset val="100"/>
        <c:baseTimeUnit val="years"/>
      </c:dateAx>
      <c:valAx>
        <c:axId val="7840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39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48.39</c:v>
                </c:pt>
                <c:pt idx="1">
                  <c:v>44.72</c:v>
                </c:pt>
                <c:pt idx="2">
                  <c:v>44.07</c:v>
                </c:pt>
                <c:pt idx="3">
                  <c:v>49.47</c:v>
                </c:pt>
                <c:pt idx="4">
                  <c:v>51.39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35840"/>
        <c:axId val="7843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35840"/>
        <c:axId val="78437760"/>
      </c:lineChart>
      <c:dateAx>
        <c:axId val="7843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37760"/>
        <c:crosses val="autoZero"/>
        <c:auto val="1"/>
        <c:lblOffset val="100"/>
        <c:baseTimeUnit val="years"/>
      </c:dateAx>
      <c:valAx>
        <c:axId val="7843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3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310.92</c:v>
                </c:pt>
                <c:pt idx="1">
                  <c:v>339.42</c:v>
                </c:pt>
                <c:pt idx="2">
                  <c:v>344.94</c:v>
                </c:pt>
                <c:pt idx="3">
                  <c:v>314.77999999999997</c:v>
                </c:pt>
                <c:pt idx="4">
                  <c:v>306.54000000000002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71552"/>
        <c:axId val="7847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71552"/>
        <c:axId val="78473472"/>
      </c:lineChart>
      <c:dateAx>
        <c:axId val="7847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73472"/>
        <c:crosses val="autoZero"/>
        <c:auto val="1"/>
        <c:lblOffset val="100"/>
        <c:baseTimeUnit val="years"/>
      </c:dateAx>
      <c:valAx>
        <c:axId val="7847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47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佐賀県　嬉野市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27308</v>
      </c>
      <c r="AM8" s="47"/>
      <c r="AN8" s="47"/>
      <c r="AO8" s="47"/>
      <c r="AP8" s="47"/>
      <c r="AQ8" s="47"/>
      <c r="AR8" s="47"/>
      <c r="AS8" s="47"/>
      <c r="AT8" s="43">
        <f>データ!S6</f>
        <v>126.41</v>
      </c>
      <c r="AU8" s="43"/>
      <c r="AV8" s="43"/>
      <c r="AW8" s="43"/>
      <c r="AX8" s="43"/>
      <c r="AY8" s="43"/>
      <c r="AZ8" s="43"/>
      <c r="BA8" s="43"/>
      <c r="BB8" s="43">
        <f>データ!T6</f>
        <v>216.03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24.2</v>
      </c>
      <c r="Q10" s="43"/>
      <c r="R10" s="43"/>
      <c r="S10" s="43"/>
      <c r="T10" s="43"/>
      <c r="U10" s="43"/>
      <c r="V10" s="43"/>
      <c r="W10" s="43">
        <f>データ!P6</f>
        <v>88.79</v>
      </c>
      <c r="X10" s="43"/>
      <c r="Y10" s="43"/>
      <c r="Z10" s="43"/>
      <c r="AA10" s="43"/>
      <c r="AB10" s="43"/>
      <c r="AC10" s="43"/>
      <c r="AD10" s="47">
        <f>データ!Q6</f>
        <v>2910</v>
      </c>
      <c r="AE10" s="47"/>
      <c r="AF10" s="47"/>
      <c r="AG10" s="47"/>
      <c r="AH10" s="47"/>
      <c r="AI10" s="47"/>
      <c r="AJ10" s="47"/>
      <c r="AK10" s="2"/>
      <c r="AL10" s="47">
        <f>データ!U6</f>
        <v>6568</v>
      </c>
      <c r="AM10" s="47"/>
      <c r="AN10" s="47"/>
      <c r="AO10" s="47"/>
      <c r="AP10" s="47"/>
      <c r="AQ10" s="47"/>
      <c r="AR10" s="47"/>
      <c r="AS10" s="47"/>
      <c r="AT10" s="43">
        <f>データ!V6</f>
        <v>2.61</v>
      </c>
      <c r="AU10" s="43"/>
      <c r="AV10" s="43"/>
      <c r="AW10" s="43"/>
      <c r="AX10" s="43"/>
      <c r="AY10" s="43"/>
      <c r="AZ10" s="43"/>
      <c r="BA10" s="43"/>
      <c r="BB10" s="43">
        <f>データ!W6</f>
        <v>2516.48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5" t="s">
        <v>108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>
      <c r="A34" s="2"/>
      <c r="B34" s="16"/>
      <c r="C34" s="66" t="s">
        <v>26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9"/>
      <c r="R34" s="66" t="s">
        <v>27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9"/>
      <c r="AG34" s="66" t="s">
        <v>28</v>
      </c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19"/>
      <c r="AV34" s="66" t="s">
        <v>29</v>
      </c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18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>
      <c r="A35" s="2"/>
      <c r="B35" s="1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19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19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19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18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81" t="s">
        <v>30</v>
      </c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84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109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66" t="s">
        <v>31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19"/>
      <c r="R56" s="66" t="s">
        <v>32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19"/>
      <c r="AG56" s="66" t="s">
        <v>33</v>
      </c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19"/>
      <c r="AV56" s="66" t="s">
        <v>34</v>
      </c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19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9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19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1" t="s">
        <v>36</v>
      </c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84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110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>
      <c r="A79" s="2"/>
      <c r="B79" s="16"/>
      <c r="C79" s="66" t="s">
        <v>37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19"/>
      <c r="V79" s="19"/>
      <c r="W79" s="66" t="s">
        <v>38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19"/>
      <c r="AP79" s="19"/>
      <c r="AQ79" s="66" t="s">
        <v>39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>
      <c r="A80" s="2"/>
      <c r="B80" s="1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19"/>
      <c r="V80" s="19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9"/>
      <c r="AP80" s="19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68" t="s">
        <v>51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52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 t="s">
        <v>53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</row>
    <row r="4" spans="1:144">
      <c r="A4" s="26" t="s">
        <v>54</v>
      </c>
      <c r="B4" s="28"/>
      <c r="C4" s="28"/>
      <c r="D4" s="28"/>
      <c r="E4" s="28"/>
      <c r="F4" s="28"/>
      <c r="G4" s="28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67" t="s">
        <v>55</v>
      </c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 t="s">
        <v>56</v>
      </c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 t="s">
        <v>57</v>
      </c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 t="s">
        <v>58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 t="s">
        <v>59</v>
      </c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 t="s">
        <v>60</v>
      </c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 t="s">
        <v>61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 t="s">
        <v>62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 t="s">
        <v>63</v>
      </c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 t="s">
        <v>64</v>
      </c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 t="s">
        <v>65</v>
      </c>
      <c r="EE4" s="67"/>
      <c r="EF4" s="67"/>
      <c r="EG4" s="67"/>
      <c r="EH4" s="67"/>
      <c r="EI4" s="67"/>
      <c r="EJ4" s="67"/>
      <c r="EK4" s="67"/>
      <c r="EL4" s="67"/>
      <c r="EM4" s="67"/>
      <c r="EN4" s="67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412091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24.2</v>
      </c>
      <c r="P6" s="32">
        <f t="shared" si="3"/>
        <v>88.79</v>
      </c>
      <c r="Q6" s="32">
        <f t="shared" si="3"/>
        <v>2910</v>
      </c>
      <c r="R6" s="32">
        <f t="shared" si="3"/>
        <v>27308</v>
      </c>
      <c r="S6" s="32">
        <f t="shared" si="3"/>
        <v>126.41</v>
      </c>
      <c r="T6" s="32">
        <f t="shared" si="3"/>
        <v>216.03</v>
      </c>
      <c r="U6" s="32">
        <f t="shared" si="3"/>
        <v>6568</v>
      </c>
      <c r="V6" s="32">
        <f t="shared" si="3"/>
        <v>2.61</v>
      </c>
      <c r="W6" s="32">
        <f t="shared" si="3"/>
        <v>2516.48</v>
      </c>
      <c r="X6" s="33">
        <f>IF(X7="",NA(),X7)</f>
        <v>64.61</v>
      </c>
      <c r="Y6" s="33">
        <f t="shared" ref="Y6:AG6" si="4">IF(Y7="",NA(),Y7)</f>
        <v>63.21</v>
      </c>
      <c r="Z6" s="33">
        <f t="shared" si="4"/>
        <v>62.13</v>
      </c>
      <c r="AA6" s="33">
        <f t="shared" si="4"/>
        <v>80.05</v>
      </c>
      <c r="AB6" s="33">
        <f t="shared" si="4"/>
        <v>82.54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2695.52</v>
      </c>
      <c r="BF6" s="33">
        <f t="shared" ref="BF6:BN6" si="7">IF(BF7="",NA(),BF7)</f>
        <v>2490.85</v>
      </c>
      <c r="BG6" s="33">
        <f t="shared" si="7"/>
        <v>2463.0100000000002</v>
      </c>
      <c r="BH6" s="33">
        <f t="shared" si="7"/>
        <v>1926.79</v>
      </c>
      <c r="BI6" s="33">
        <f t="shared" si="7"/>
        <v>1793.28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48.39</v>
      </c>
      <c r="BQ6" s="33">
        <f t="shared" ref="BQ6:BY6" si="8">IF(BQ7="",NA(),BQ7)</f>
        <v>44.72</v>
      </c>
      <c r="BR6" s="33">
        <f t="shared" si="8"/>
        <v>44.07</v>
      </c>
      <c r="BS6" s="33">
        <f t="shared" si="8"/>
        <v>49.47</v>
      </c>
      <c r="BT6" s="33">
        <f t="shared" si="8"/>
        <v>51.39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310.92</v>
      </c>
      <c r="CB6" s="33">
        <f t="shared" ref="CB6:CJ6" si="9">IF(CB7="",NA(),CB7)</f>
        <v>339.42</v>
      </c>
      <c r="CC6" s="33">
        <f t="shared" si="9"/>
        <v>344.94</v>
      </c>
      <c r="CD6" s="33">
        <f t="shared" si="9"/>
        <v>314.77999999999997</v>
      </c>
      <c r="CE6" s="33">
        <f t="shared" si="9"/>
        <v>306.54000000000002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21.83</v>
      </c>
      <c r="CM6" s="33">
        <f t="shared" ref="CM6:CU6" si="10">IF(CM7="",NA(),CM7)</f>
        <v>23.8</v>
      </c>
      <c r="CN6" s="33">
        <f t="shared" si="10"/>
        <v>24.2</v>
      </c>
      <c r="CO6" s="33">
        <f t="shared" si="10"/>
        <v>24.2</v>
      </c>
      <c r="CP6" s="33">
        <f t="shared" si="10"/>
        <v>26.93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45.02</v>
      </c>
      <c r="CX6" s="33">
        <f t="shared" ref="CX6:DF6" si="11">IF(CX7="",NA(),CX7)</f>
        <v>46.77</v>
      </c>
      <c r="CY6" s="33">
        <f t="shared" si="11"/>
        <v>47.03</v>
      </c>
      <c r="CZ6" s="33">
        <f t="shared" si="11"/>
        <v>49.87</v>
      </c>
      <c r="DA6" s="33">
        <f t="shared" si="11"/>
        <v>50.38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412091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24.2</v>
      </c>
      <c r="P7" s="36">
        <v>88.79</v>
      </c>
      <c r="Q7" s="36">
        <v>2910</v>
      </c>
      <c r="R7" s="36">
        <v>27308</v>
      </c>
      <c r="S7" s="36">
        <v>126.41</v>
      </c>
      <c r="T7" s="36">
        <v>216.03</v>
      </c>
      <c r="U7" s="36">
        <v>6568</v>
      </c>
      <c r="V7" s="36">
        <v>2.61</v>
      </c>
      <c r="W7" s="36">
        <v>2516.48</v>
      </c>
      <c r="X7" s="36">
        <v>64.61</v>
      </c>
      <c r="Y7" s="36">
        <v>63.21</v>
      </c>
      <c r="Z7" s="36">
        <v>62.13</v>
      </c>
      <c r="AA7" s="36">
        <v>80.05</v>
      </c>
      <c r="AB7" s="36">
        <v>82.54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2695.52</v>
      </c>
      <c r="BF7" s="36">
        <v>2490.85</v>
      </c>
      <c r="BG7" s="36">
        <v>2463.0100000000002</v>
      </c>
      <c r="BH7" s="36">
        <v>1926.79</v>
      </c>
      <c r="BI7" s="36">
        <v>1793.28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48.39</v>
      </c>
      <c r="BQ7" s="36">
        <v>44.72</v>
      </c>
      <c r="BR7" s="36">
        <v>44.07</v>
      </c>
      <c r="BS7" s="36">
        <v>49.47</v>
      </c>
      <c r="BT7" s="36">
        <v>51.39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310.92</v>
      </c>
      <c r="CB7" s="36">
        <v>339.42</v>
      </c>
      <c r="CC7" s="36">
        <v>344.94</v>
      </c>
      <c r="CD7" s="36">
        <v>314.77999999999997</v>
      </c>
      <c r="CE7" s="36">
        <v>306.54000000000002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21.83</v>
      </c>
      <c r="CM7" s="36">
        <v>23.8</v>
      </c>
      <c r="CN7" s="36">
        <v>24.2</v>
      </c>
      <c r="CO7" s="36">
        <v>24.2</v>
      </c>
      <c r="CP7" s="36">
        <v>26.93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45.02</v>
      </c>
      <c r="CX7" s="36">
        <v>46.77</v>
      </c>
      <c r="CY7" s="36">
        <v>47.03</v>
      </c>
      <c r="CZ7" s="36">
        <v>49.87</v>
      </c>
      <c r="DA7" s="36">
        <v>50.38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佐賀県</cp:lastModifiedBy>
  <dcterms:created xsi:type="dcterms:W3CDTF">2017-02-08T02:55:05Z</dcterms:created>
  <dcterms:modified xsi:type="dcterms:W3CDTF">2017-02-21T04:36:32Z</dcterms:modified>
  <cp:category/>
</cp:coreProperties>
</file>