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80\Desktop\05伊万里市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<sst xmlns="http://schemas.openxmlformats.org/spreadsheetml/2006/main" count="232" uniqueCount="111">
  <si>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</si>
  <si>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</si>
  <si>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</si>
  <si>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</si>
  <si>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</si>
  <si>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</si>
  <si>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</si>
  <si>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</si>
  <si>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</si>
  <si>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</si>
  <si>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</si>
  <si>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</si>
  <si>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</si>
  <si>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</si>
  <si>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</si>
  <si>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</si>
  <si>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</si>
  <si>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</si>
  <si>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</si>
  <si>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</si>
  <si>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</si>
  <si>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</si>
  <si>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</si>
  <si>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</si>
  <si>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</si>
  <si>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</si>
  <si>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</si>
  <si>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</si>
  <si>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</si>
  <si>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</si>
  <si>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</si>
  <si>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</si>
  <si>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</si>
  <si>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</si>
  <si>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</si>
  <si>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</si>
  <si>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</si>
  <si>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</si>
  <si>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</si>
  <si>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</si>
  <si>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</si>
  <si>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</si>
  <si>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</si>
  <si>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</si>
  <si>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</si>
  <si>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</si>
  <si>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</si>
  <si>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</si>
  <si>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</si>
  <si>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</si>
  <si>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</si>
  <si>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</si>
  <si>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</si>
  <si>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</si>
  <si>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</si>
  <si>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</si>
  <si>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</si>
  <si>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</si>
  <si>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</si>
  <si>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</si>
  <si>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</si>
  <si>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</si>
  <si>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</si>
  <si>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</si>
  <si>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</si>
  <si>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</si>
  <si>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</si>
  <si>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</si>
  <si>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</si>
  <si>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</si>
  <si>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</si>
  <si>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</si>
  <si>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</si>
  <si>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</si>
  <si>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</si>
  <si>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</si>
  <si>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</si>
  <si>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</si>
  <si>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</si>
  <si>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</si>
  <si>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</si>
  <si>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</si>
  <si>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</si>
  <si>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</si>
  <si>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</si>
  <si>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</si>
  <si>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</si>
  <si>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</si>
  <si>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</si>
  <si>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</si>
  <si>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</si>
  <si>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</si>
  <si>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</si>
  <si>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</si>
  <si>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</si>
  <si>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</si>
  <si>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伊万里市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</si>
  <si>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</si>
  <si>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</si>
  <si>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</si>
  <si>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</si>
  <si>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</si>
  <si>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</si>
  <si>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</si>
  <si>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</si>
  <si>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</si>
  <si>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</si>
  <si>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</si>
  <si>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本市の個別排水処理事業は、収益的収支比率が
９０％前後で推移しているが、経費回収率が類似団体を下回っており、料金収入によって、維持管理費等を賄いきれない状況が続いており、一般会計からの繰入金に大きく依存している状況である。
　このため、収入面では水洗化率の向上を図るとともに、料金単価の見直しも今後検討するなど、収入の確保に努めていく必要がある。
　また、支出面ではメンテナンス方法の見直し等により、維持管理費の削減に努めていくことが必要である。</t>
    <phoneticPr fontId="4"/>
  </si>
  <si>
    <t>　平成１２年度の供用開始から１４年が経過しているため、老朽化対策として、適切なメンテナンスを実施していくこととしている。</t>
    <phoneticPr fontId="4"/>
  </si>
  <si>
    <t>　料金収入では、維持管理費等を賄いきれず、一般会計からの繰入金に依存している。
　また、今後は、施設の老朽化対策等による支出が増加していく見込みである。
　このため、維持管理費等の経常費用を削減するとともに、また、今後は、施設の老朽化対策等による支出が増加していく見込みである。
　このため、維持管理費等の経常費用を削減するとともに、水洗化率の向上による料金収入の増加を図り、経営の健全化に努めたい。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</si>
</sst>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94648"/>
        <c:axId val="17371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4648"/>
        <c:axId val="173715368"/>
      </c:lineChart>
      <c:dateAx>
        <c:axId val="10029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715368"/>
        <c:crosses val="autoZero"/>
        <c:auto val="1"/>
        <c:lblOffset val="100"/>
        <c:baseTimeUnit val="years"/>
      </c:dateAx>
      <c:valAx>
        <c:axId val="17371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9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71096"/>
        <c:axId val="1740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1096"/>
        <c:axId val="174071488"/>
      </c:lineChart>
      <c:dateAx>
        <c:axId val="17407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71488"/>
        <c:crosses val="autoZero"/>
        <c:auto val="1"/>
        <c:lblOffset val="100"/>
        <c:baseTimeUnit val="years"/>
      </c:dateAx>
      <c:valAx>
        <c:axId val="1740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7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74.42</c:v>
                </c:pt>
                <c:pt idx="1">
                  <c:v>78.05</c:v>
                </c:pt>
                <c:pt idx="2">
                  <c:v>81.819999999999993</c:v>
                </c:pt>
                <c:pt idx="3">
                  <c:v>82.61</c:v>
                </c:pt>
                <c:pt idx="4">
                  <c:v>88.37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72664"/>
        <c:axId val="1740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2664"/>
        <c:axId val="174073056"/>
      </c:lineChart>
      <c:dateAx>
        <c:axId val="17407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73056"/>
        <c:crosses val="autoZero"/>
        <c:auto val="1"/>
        <c:lblOffset val="100"/>
        <c:baseTimeUnit val="years"/>
      </c:dateAx>
      <c:valAx>
        <c:axId val="1740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7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90.06</c:v>
                </c:pt>
                <c:pt idx="1">
                  <c:v>90.31</c:v>
                </c:pt>
                <c:pt idx="2">
                  <c:v>89.57</c:v>
                </c:pt>
                <c:pt idx="3">
                  <c:v>88.74</c:v>
                </c:pt>
                <c:pt idx="4">
                  <c:v>90.61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68832"/>
        <c:axId val="17377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68832"/>
        <c:axId val="173773312"/>
      </c:lineChart>
      <c:dateAx>
        <c:axId val="1737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773312"/>
        <c:crosses val="autoZero"/>
        <c:auto val="1"/>
        <c:lblOffset val="100"/>
        <c:baseTimeUnit val="years"/>
      </c:dateAx>
      <c:valAx>
        <c:axId val="17377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7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20936"/>
        <c:axId val="17382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20936"/>
        <c:axId val="173825416"/>
      </c:lineChart>
      <c:dateAx>
        <c:axId val="173820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825416"/>
        <c:crosses val="autoZero"/>
        <c:auto val="1"/>
        <c:lblOffset val="100"/>
        <c:baseTimeUnit val="years"/>
      </c:dateAx>
      <c:valAx>
        <c:axId val="17382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20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59216"/>
        <c:axId val="17385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59216"/>
        <c:axId val="173859600"/>
      </c:lineChart>
      <c:dateAx>
        <c:axId val="17385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859600"/>
        <c:crosses val="autoZero"/>
        <c:auto val="1"/>
        <c:lblOffset val="100"/>
        <c:baseTimeUnit val="years"/>
      </c:dateAx>
      <c:valAx>
        <c:axId val="17385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5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22872"/>
        <c:axId val="17262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2872"/>
        <c:axId val="172623264"/>
      </c:lineChart>
      <c:dateAx>
        <c:axId val="17262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623264"/>
        <c:crosses val="autoZero"/>
        <c:auto val="1"/>
        <c:lblOffset val="100"/>
        <c:baseTimeUnit val="years"/>
      </c:dateAx>
      <c:valAx>
        <c:axId val="17262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62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0096"/>
        <c:axId val="17394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0096"/>
        <c:axId val="173940488"/>
      </c:lineChart>
      <c:dateAx>
        <c:axId val="17394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0488"/>
        <c:crosses val="autoZero"/>
        <c:auto val="1"/>
        <c:lblOffset val="100"/>
        <c:baseTimeUnit val="years"/>
      </c:dateAx>
      <c:valAx>
        <c:axId val="17394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1664"/>
        <c:axId val="17394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1664"/>
        <c:axId val="173942056"/>
      </c:lineChart>
      <c:dateAx>
        <c:axId val="17394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2056"/>
        <c:crosses val="autoZero"/>
        <c:auto val="1"/>
        <c:lblOffset val="100"/>
        <c:baseTimeUnit val="years"/>
      </c:dateAx>
      <c:valAx>
        <c:axId val="17394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58.19</c:v>
                </c:pt>
                <c:pt idx="1">
                  <c:v>51.77</c:v>
                </c:pt>
                <c:pt idx="2">
                  <c:v>62.44</c:v>
                </c:pt>
                <c:pt idx="3">
                  <c:v>56.65</c:v>
                </c:pt>
                <c:pt idx="4">
                  <c:v>42.89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22480"/>
        <c:axId val="17262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2480"/>
        <c:axId val="172622088"/>
      </c:lineChart>
      <c:dateAx>
        <c:axId val="17262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622088"/>
        <c:crosses val="autoZero"/>
        <c:auto val="1"/>
        <c:lblOffset val="100"/>
        <c:baseTimeUnit val="years"/>
      </c:dateAx>
      <c:valAx>
        <c:axId val="17262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62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315.70999999999998</c:v>
                </c:pt>
                <c:pt idx="1">
                  <c:v>293.92</c:v>
                </c:pt>
                <c:pt idx="2">
                  <c:v>287.27999999999997</c:v>
                </c:pt>
                <c:pt idx="3">
                  <c:v>319.92</c:v>
                </c:pt>
                <c:pt idx="4">
                  <c:v>431.37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39704"/>
        <c:axId val="17406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39704"/>
        <c:axId val="174069920"/>
      </c:lineChart>
      <c:dateAx>
        <c:axId val="17393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69920"/>
        <c:crosses val="autoZero"/>
        <c:auto val="1"/>
        <c:lblOffset val="100"/>
        <c:baseTimeUnit val="years"/>
      </c:dateAx>
      <c:valAx>
        <c:axId val="17406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3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1" sqref="BL11:BZ1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伊万里市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56339</v>
      </c>
      <c r="AM8" s="47"/>
      <c r="AN8" s="47"/>
      <c r="AO8" s="47"/>
      <c r="AP8" s="47"/>
      <c r="AQ8" s="47"/>
      <c r="AR8" s="47"/>
      <c r="AS8" s="47"/>
      <c r="AT8" s="43">
        <f>データ!S6</f>
        <v>255.25</v>
      </c>
      <c r="AU8" s="43"/>
      <c r="AV8" s="43"/>
      <c r="AW8" s="43"/>
      <c r="AX8" s="43"/>
      <c r="AY8" s="43"/>
      <c r="AZ8" s="43"/>
      <c r="BA8" s="43"/>
      <c r="BB8" s="43">
        <f>データ!T6</f>
        <v>220.72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0.08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3420</v>
      </c>
      <c r="AE10" s="47"/>
      <c r="AF10" s="47"/>
      <c r="AG10" s="47"/>
      <c r="AH10" s="47"/>
      <c r="AI10" s="47"/>
      <c r="AJ10" s="47"/>
      <c r="AK10" s="2"/>
      <c r="AL10" s="47">
        <f>データ!U6</f>
        <v>43</v>
      </c>
      <c r="AM10" s="47"/>
      <c r="AN10" s="47"/>
      <c r="AO10" s="47"/>
      <c r="AP10" s="47"/>
      <c r="AQ10" s="47"/>
      <c r="AR10" s="47"/>
      <c r="AS10" s="47"/>
      <c r="AT10" s="43">
        <f>データ!V6</f>
        <v>0.93</v>
      </c>
      <c r="AU10" s="43"/>
      <c r="AV10" s="43"/>
      <c r="AW10" s="43"/>
      <c r="AX10" s="43"/>
      <c r="AY10" s="43"/>
      <c r="AZ10" s="43"/>
      <c r="BA10" s="43"/>
      <c r="BB10" s="43">
        <f>データ!W6</f>
        <v>46.24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412058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佐賀県　伊万里市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0.08</v>
      </c>
      <c r="P6" s="32">
        <f t="shared" si="3"/>
        <v>100</v>
      </c>
      <c r="Q6" s="32">
        <f t="shared" si="3"/>
        <v>3420</v>
      </c>
      <c r="R6" s="32">
        <f t="shared" si="3"/>
        <v>56339</v>
      </c>
      <c r="S6" s="32">
        <f t="shared" si="3"/>
        <v>255.25</v>
      </c>
      <c r="T6" s="32">
        <f t="shared" si="3"/>
        <v>220.72</v>
      </c>
      <c r="U6" s="32">
        <f t="shared" si="3"/>
        <v>43</v>
      </c>
      <c r="V6" s="32">
        <f t="shared" si="3"/>
        <v>0.93</v>
      </c>
      <c r="W6" s="32">
        <f t="shared" si="3"/>
        <v>46.24</v>
      </c>
      <c r="X6" s="33">
        <f>IF(X7="",NA(),X7)</f>
        <v>90.06</v>
      </c>
      <c r="Y6" s="33">
        <f t="shared" ref="Y6:AG6" si="4">IF(Y7="",NA(),Y7)</f>
        <v>90.31</v>
      </c>
      <c r="Z6" s="33">
        <f t="shared" si="4"/>
        <v>89.57</v>
      </c>
      <c r="AA6" s="33">
        <f t="shared" si="4"/>
        <v>88.74</v>
      </c>
      <c r="AB6" s="33">
        <f t="shared" si="4"/>
        <v>90.61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58.19</v>
      </c>
      <c r="BQ6" s="33">
        <f t="shared" ref="BQ6:BY6" si="8">IF(BQ7="",NA(),BQ7)</f>
        <v>51.77</v>
      </c>
      <c r="BR6" s="33">
        <f t="shared" si="8"/>
        <v>62.44</v>
      </c>
      <c r="BS6" s="33">
        <f t="shared" si="8"/>
        <v>56.65</v>
      </c>
      <c r="BT6" s="33">
        <f t="shared" si="8"/>
        <v>42.89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315.70999999999998</v>
      </c>
      <c r="CB6" s="33">
        <f t="shared" ref="CB6:CJ6" si="9">IF(CB7="",NA(),CB7)</f>
        <v>293.92</v>
      </c>
      <c r="CC6" s="33">
        <f t="shared" si="9"/>
        <v>287.27999999999997</v>
      </c>
      <c r="CD6" s="33">
        <f t="shared" si="9"/>
        <v>319.92</v>
      </c>
      <c r="CE6" s="33">
        <f t="shared" si="9"/>
        <v>431.37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74.42</v>
      </c>
      <c r="CX6" s="33">
        <f t="shared" ref="CX6:DF6" si="11">IF(CX7="",NA(),CX7)</f>
        <v>78.05</v>
      </c>
      <c r="CY6" s="33">
        <f t="shared" si="11"/>
        <v>81.819999999999993</v>
      </c>
      <c r="CZ6" s="33">
        <f t="shared" si="11"/>
        <v>82.61</v>
      </c>
      <c r="DA6" s="33">
        <f t="shared" si="11"/>
        <v>88.37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412058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0.08</v>
      </c>
      <c r="P7" s="36">
        <v>100</v>
      </c>
      <c r="Q7" s="36">
        <v>3420</v>
      </c>
      <c r="R7" s="36">
        <v>56339</v>
      </c>
      <c r="S7" s="36">
        <v>255.25</v>
      </c>
      <c r="T7" s="36">
        <v>220.72</v>
      </c>
      <c r="U7" s="36">
        <v>43</v>
      </c>
      <c r="V7" s="36">
        <v>0.93</v>
      </c>
      <c r="W7" s="36">
        <v>46.24</v>
      </c>
      <c r="X7" s="36">
        <v>90.06</v>
      </c>
      <c r="Y7" s="36">
        <v>90.31</v>
      </c>
      <c r="Z7" s="36">
        <v>89.57</v>
      </c>
      <c r="AA7" s="36">
        <v>88.74</v>
      </c>
      <c r="AB7" s="36">
        <v>90.61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663.76</v>
      </c>
      <c r="BO7" s="36">
        <v>623.71</v>
      </c>
      <c r="BP7" s="36">
        <v>58.19</v>
      </c>
      <c r="BQ7" s="36">
        <v>51.77</v>
      </c>
      <c r="BR7" s="36">
        <v>62.44</v>
      </c>
      <c r="BS7" s="36">
        <v>56.65</v>
      </c>
      <c r="BT7" s="36">
        <v>42.89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53.76</v>
      </c>
      <c r="BZ7" s="36">
        <v>51.88</v>
      </c>
      <c r="CA7" s="36">
        <v>315.70999999999998</v>
      </c>
      <c r="CB7" s="36">
        <v>293.92</v>
      </c>
      <c r="CC7" s="36">
        <v>287.27999999999997</v>
      </c>
      <c r="CD7" s="36">
        <v>319.92</v>
      </c>
      <c r="CE7" s="36">
        <v>431.37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275.25</v>
      </c>
      <c r="CK7" s="36">
        <v>295.51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54.14</v>
      </c>
      <c r="CV7" s="36">
        <v>51.98</v>
      </c>
      <c r="CW7" s="36">
        <v>74.42</v>
      </c>
      <c r="CX7" s="36">
        <v>78.05</v>
      </c>
      <c r="CY7" s="36">
        <v>81.819999999999993</v>
      </c>
      <c r="CZ7" s="36">
        <v>82.61</v>
      </c>
      <c r="DA7" s="36">
        <v>88.37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南里　一幸</cp:lastModifiedBy>
  <dcterms:created xsi:type="dcterms:W3CDTF">2017-02-08T03:26:40Z</dcterms:created>
  <dcterms:modified xsi:type="dcterms:W3CDTF">2017-02-14T01:41:55Z</dcterms:modified>
  <cp:category/>
</cp:coreProperties>
</file>