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GASUIDO3\keiri\経理係\照会文書\県庁\市町村課\２９年度\公営企業に係る「経営比較分析表」の分析について H30.1.29\"/>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G86" i="4"/>
  <c r="F86" i="4"/>
  <c r="BB10" i="4"/>
  <c r="AL10" i="4"/>
  <c r="AD10" i="4"/>
  <c r="W10" i="4"/>
  <c r="P10" i="4"/>
  <c r="B10" i="4"/>
  <c r="BB8" i="4"/>
  <c r="AT8" i="4"/>
  <c r="W8" i="4"/>
  <c r="I8" i="4"/>
  <c r="B8" i="4"/>
  <c r="B6" i="4"/>
  <c r="C10" i="5" l="1"/>
  <c r="D10" i="5"/>
  <c r="E10" i="5"/>
  <c r="B10" i="5"/>
</calcChain>
</file>

<file path=xl/sharedStrings.xml><?xml version="1.0" encoding="utf-8"?>
<sst xmlns="http://schemas.openxmlformats.org/spreadsheetml/2006/main" count="257" uniqueCount="123">
  <si>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</si>
  <si>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</si>
  <si>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</si>
  <si>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</si>
  <si>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</si>
  <si>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</si>
  <si>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</si>
  <si>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</si>
  <si>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</si>
  <si>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</si>
  <si>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</si>
  <si>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</si>
  <si>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</si>
  <si>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</si>
  <si>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</si>
  <si>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</si>
  <si>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</si>
  <si>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</si>
  <si>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</si>
  <si>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</si>
  <si>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</si>
  <si>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</si>
  <si>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</si>
  <si>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</si>
  <si>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</si>
  <si>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</si>
  <si>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</si>
  <si>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</si>
  <si>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</si>
  <si>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</si>
  <si>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</si>
  <si>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</si>
  <si>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</si>
  <si>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</si>
  <si>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</si>
  <si>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</si>
  <si>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</si>
  <si>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</si>
  <si>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</si>
  <si>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</si>
  <si>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</si>
  <si>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</si>
  <si>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</si>
  <si>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</si>
  <si>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</si>
  <si>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</si>
  <si>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</si>
  <si>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</si>
  <si>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</si>
  <si>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</si>
  <si>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</si>
  <si>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</si>
  <si>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</si>
  <si>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</si>
  <si>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</si>
  <si>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</si>
  <si>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</si>
  <si>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</si>
  <si>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</si>
  <si>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</si>
  <si>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</si>
  <si>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</si>
  <si>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</si>
  <si>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</si>
  <si>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</si>
  <si>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</si>
  <si>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</si>
  <si>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</si>
  <si>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</si>
  <si>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</si>
  <si>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</si>
  <si>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</si>
  <si>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</si>
  <si>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</si>
  <si>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</si>
  <si>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</si>
  <si>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</si>
  <si>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</si>
  <si>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</si>
  <si>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</si>
  <si>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</si>
  <si>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</si>
  <si>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</si>
  <si>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</si>
  <si>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</si>
  <si>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</si>
  <si>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</si>
  <si>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</si>
  <si>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</si>
  <si>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</si>
  <si>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</si>
  <si>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</si>
  <si>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</si>
  <si>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</si>
  <si>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</si>
  <si>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</si>
  <si>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</si>
  <si>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</si>
  <si>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</si>
  <si>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</si>
  <si>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</si>
  <si>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</si>
  <si>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</si>
  <si>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</si>
  <si>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</si>
  <si>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</si>
  <si>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</si>
  <si>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</si>
  <si>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佐賀市</t>
  </si>
  <si>
    <t>法適用</t>
  </si>
  <si>
    <t>下水道事業</t>
  </si>
  <si>
    <t>特定地域生活排水処理</t>
  </si>
  <si>
    <t>K3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</si>
  <si>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</si>
  <si>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</si>
  <si>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</si>
  <si>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</si>
  <si>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</si>
  <si>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</si>
  <si>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phoneticPr fontId="4"/>
  </si>
  <si>
    <r>
      <t>　</t>
    </r>
    <r>
      <rPr>
        <sz val="11"/>
        <color theme="1"/>
        <rFont val="ＭＳ ゴシック"/>
        <family val="3"/>
        <charset val="128"/>
      </rPr>
      <t>当市の市営浄化槽事業は、平成22年から開始しているため、当市で設置した浄化槽については、28年の法定耐用年数を超えた施設はないが、寄贈の浄化槽については、法定耐用年数に近づいている浄化槽もある。</t>
    </r>
    <r>
      <rPr>
        <sz val="11"/>
        <color rgb="FFFF0000"/>
        <rFont val="ＭＳ ゴシック"/>
        <family val="3"/>
        <charset val="128"/>
      </rPr>
      <t xml:space="preserve">
　</t>
    </r>
    <r>
      <rPr>
        <sz val="11"/>
        <color theme="1"/>
        <rFont val="ＭＳ ゴシック"/>
        <family val="3"/>
        <charset val="128"/>
      </rPr>
      <t>浄化槽について、老朽化した場合、構造的に更新（取替）による対応は難しく、基本的には修繕により対応していくことを想定している。そのため、事業開始間もない事業ではあるが、老朽化施設の修繕を念頭に置いた計画的な維持管理体制の構築が必要となる。</t>
    </r>
    <rPh sb="1" eb="3">
      <t>トウシ</t>
    </rPh>
    <rPh sb="4" eb="5">
      <t>シ</t>
    </rPh>
    <rPh sb="5" eb="6">
      <t>エイ</t>
    </rPh>
    <rPh sb="6" eb="9">
      <t>ジョウカソウ</t>
    </rPh>
    <rPh sb="9" eb="11">
      <t>ジギョウ</t>
    </rPh>
    <rPh sb="13" eb="15">
      <t>ヘイセイ</t>
    </rPh>
    <rPh sb="17" eb="18">
      <t>ネン</t>
    </rPh>
    <rPh sb="20" eb="22">
      <t>カイシ</t>
    </rPh>
    <rPh sb="29" eb="31">
      <t>トウシ</t>
    </rPh>
    <rPh sb="32" eb="34">
      <t>セッチ</t>
    </rPh>
    <rPh sb="36" eb="39">
      <t>ジョウカソウ</t>
    </rPh>
    <rPh sb="47" eb="48">
      <t>ネン</t>
    </rPh>
    <rPh sb="49" eb="51">
      <t>ホウテイ</t>
    </rPh>
    <rPh sb="51" eb="53">
      <t>タイヨウ</t>
    </rPh>
    <rPh sb="53" eb="55">
      <t>ネンスウ</t>
    </rPh>
    <rPh sb="56" eb="57">
      <t>コ</t>
    </rPh>
    <rPh sb="59" eb="61">
      <t>シセツ</t>
    </rPh>
    <rPh sb="66" eb="68">
      <t>キゾウ</t>
    </rPh>
    <rPh sb="69" eb="72">
      <t>ジョウカソウ</t>
    </rPh>
    <rPh sb="78" eb="80">
      <t>ホウテイ</t>
    </rPh>
    <rPh sb="80" eb="82">
      <t>タイヨウ</t>
    </rPh>
    <rPh sb="82" eb="84">
      <t>ネンスウ</t>
    </rPh>
    <rPh sb="85" eb="86">
      <t>チカ</t>
    </rPh>
    <rPh sb="91" eb="94">
      <t>ジョウカソウ</t>
    </rPh>
    <rPh sb="100" eb="103">
      <t>ジョウカソウ</t>
    </rPh>
    <rPh sb="108" eb="111">
      <t>ロウキュウカ</t>
    </rPh>
    <rPh sb="113" eb="115">
      <t>バアイ</t>
    </rPh>
    <rPh sb="116" eb="119">
      <t>コウゾウテキ</t>
    </rPh>
    <rPh sb="120" eb="122">
      <t>コウシン</t>
    </rPh>
    <rPh sb="123" eb="125">
      <t>トリカエ</t>
    </rPh>
    <rPh sb="129" eb="131">
      <t>タイオウ</t>
    </rPh>
    <rPh sb="132" eb="133">
      <t>ムズカ</t>
    </rPh>
    <rPh sb="136" eb="139">
      <t>キホンテキ</t>
    </rPh>
    <rPh sb="141" eb="143">
      <t>シュウゼン</t>
    </rPh>
    <rPh sb="146" eb="148">
      <t>タイオウ</t>
    </rPh>
    <rPh sb="155" eb="157">
      <t>ソウテイ</t>
    </rPh>
    <rPh sb="167" eb="169">
      <t>ジギョウ</t>
    </rPh>
    <rPh sb="169" eb="171">
      <t>カイシ</t>
    </rPh>
    <rPh sb="171" eb="172">
      <t>マ</t>
    </rPh>
    <rPh sb="175" eb="177">
      <t>ジギョウ</t>
    </rPh>
    <rPh sb="183" eb="186">
      <t>ロウキュウカ</t>
    </rPh>
    <rPh sb="186" eb="188">
      <t>シセツ</t>
    </rPh>
    <rPh sb="189" eb="191">
      <t>シュウゼン</t>
    </rPh>
    <rPh sb="192" eb="194">
      <t>ネントウ</t>
    </rPh>
    <rPh sb="195" eb="196">
      <t>オ</t>
    </rPh>
    <rPh sb="198" eb="201">
      <t>ケイカクテキ</t>
    </rPh>
    <rPh sb="202" eb="204">
      <t>イジ</t>
    </rPh>
    <rPh sb="204" eb="206">
      <t>カンリ</t>
    </rPh>
    <rPh sb="206" eb="208">
      <t>タイセイ</t>
    </rPh>
    <rPh sb="209" eb="211">
      <t>コウチク</t>
    </rPh>
    <rPh sb="212" eb="214">
      <t>ヒツヨウ</t>
    </rPh>
    <phoneticPr fontId="7"/>
  </si>
  <si>
    <r>
      <t>　</t>
    </r>
    <r>
      <rPr>
        <sz val="10"/>
        <color theme="1"/>
        <rFont val="ＭＳ ゴシック"/>
        <family val="3"/>
        <charset val="128"/>
      </rPr>
      <t>当市の特定地域生活排水処理事業（以下「市営浄化槽事業」という。）については、公共下水道事業・特定環境保全公共下水道事業・農業集落排水事業・個別排水処理事業の４事業と合わせて、１つの「下水道事業」として経営している。</t>
    </r>
    <r>
      <rPr>
        <sz val="10"/>
        <color rgb="FFFF0000"/>
        <rFont val="ＭＳ ゴシック"/>
        <family val="3"/>
        <charset val="128"/>
      </rPr>
      <t xml:space="preserve">
　</t>
    </r>
    <r>
      <rPr>
        <sz val="10"/>
        <color theme="1"/>
        <rFont val="ＭＳ ゴシック"/>
        <family val="3"/>
        <charset val="128"/>
      </rPr>
      <t>市営浄化槽事業は、上記の４つの事業以外の地区の汚水等を処理する事業で、平成22年度から開始している。</t>
    </r>
    <r>
      <rPr>
        <sz val="10"/>
        <color rgb="FFFF0000"/>
        <rFont val="ＭＳ ゴシック"/>
        <family val="3"/>
        <charset val="128"/>
      </rPr>
      <t xml:space="preserve">
　</t>
    </r>
    <r>
      <rPr>
        <sz val="10"/>
        <color theme="1"/>
        <rFont val="ＭＳ ゴシック"/>
        <family val="3"/>
        <charset val="128"/>
      </rPr>
      <t>また、使用料については、公共下水道事業のような使用量に応じたものではなく、人槽による定額制となっている。浄化槽使用料体系については、公共下水道事業の料金体系と均衡するように設定されている。そのため、総務省が定める繰出基準での一般会計繰入金では収支が不足するため、結果として、収支不足分を公共下水道事業からの繰入れで賄っている状況である。①が100％前後であるにもかかわらず、⑤が50％台前半で推移しているのはそのためである。　</t>
    </r>
    <rPh sb="1" eb="3">
      <t>トウシ</t>
    </rPh>
    <rPh sb="4" eb="6">
      <t>トクテイ</t>
    </rPh>
    <rPh sb="6" eb="8">
      <t>チイキ</t>
    </rPh>
    <rPh sb="8" eb="10">
      <t>セイカツ</t>
    </rPh>
    <rPh sb="10" eb="12">
      <t>ハイスイ</t>
    </rPh>
    <rPh sb="12" eb="14">
      <t>ショリ</t>
    </rPh>
    <rPh sb="17" eb="19">
      <t>イカ</t>
    </rPh>
    <rPh sb="20" eb="22">
      <t>シエイ</t>
    </rPh>
    <rPh sb="22" eb="25">
      <t>ジョウカソウ</t>
    </rPh>
    <rPh sb="25" eb="27">
      <t>ジギョウ</t>
    </rPh>
    <rPh sb="39" eb="41">
      <t>コウキョウ</t>
    </rPh>
    <rPh sb="41" eb="44">
      <t>ゲスイドウ</t>
    </rPh>
    <rPh sb="44" eb="46">
      <t>ジギョウ</t>
    </rPh>
    <rPh sb="70" eb="72">
      <t>コベツ</t>
    </rPh>
    <rPh sb="72" eb="74">
      <t>ハイスイ</t>
    </rPh>
    <rPh sb="74" eb="76">
      <t>ショリ</t>
    </rPh>
    <rPh sb="76" eb="78">
      <t>ジギョウ</t>
    </rPh>
    <rPh sb="80" eb="82">
      <t>ジギョウ</t>
    </rPh>
    <rPh sb="83" eb="84">
      <t>ア</t>
    </rPh>
    <rPh sb="92" eb="95">
      <t>ゲスイドウ</t>
    </rPh>
    <rPh sb="95" eb="97">
      <t>ジギョウ</t>
    </rPh>
    <rPh sb="101" eb="103">
      <t>ケイエイ</t>
    </rPh>
    <rPh sb="121" eb="123">
      <t>ジョウキ</t>
    </rPh>
    <rPh sb="127" eb="129">
      <t>ジギョウ</t>
    </rPh>
    <rPh sb="129" eb="131">
      <t>イガイ</t>
    </rPh>
    <rPh sb="132" eb="134">
      <t>チク</t>
    </rPh>
    <rPh sb="135" eb="137">
      <t>オスイ</t>
    </rPh>
    <rPh sb="137" eb="138">
      <t>トウ</t>
    </rPh>
    <rPh sb="139" eb="141">
      <t>ショリ</t>
    </rPh>
    <rPh sb="143" eb="145">
      <t>ジギョウ</t>
    </rPh>
    <rPh sb="147" eb="149">
      <t>ヘイセイ</t>
    </rPh>
    <rPh sb="151" eb="153">
      <t>ネンド</t>
    </rPh>
    <rPh sb="155" eb="157">
      <t>カイシ</t>
    </rPh>
    <rPh sb="167" eb="170">
      <t>シヨウリョウ</t>
    </rPh>
    <rPh sb="176" eb="178">
      <t>コウキョウ</t>
    </rPh>
    <rPh sb="178" eb="180">
      <t>ゲスイ</t>
    </rPh>
    <rPh sb="180" eb="181">
      <t>ミチ</t>
    </rPh>
    <rPh sb="181" eb="183">
      <t>ジギョウ</t>
    </rPh>
    <rPh sb="187" eb="189">
      <t>シヨウ</t>
    </rPh>
    <rPh sb="189" eb="190">
      <t>リョウ</t>
    </rPh>
    <rPh sb="191" eb="192">
      <t>オウ</t>
    </rPh>
    <rPh sb="201" eb="202">
      <t>ヒト</t>
    </rPh>
    <rPh sb="202" eb="203">
      <t>ソウ</t>
    </rPh>
    <rPh sb="206" eb="208">
      <t>テイガク</t>
    </rPh>
    <rPh sb="208" eb="209">
      <t>セイ</t>
    </rPh>
    <rPh sb="216" eb="219">
      <t>ジョウカソウ</t>
    </rPh>
    <rPh sb="219" eb="222">
      <t>シヨウリョウ</t>
    </rPh>
    <rPh sb="222" eb="224">
      <t>タイケイ</t>
    </rPh>
    <rPh sb="230" eb="232">
      <t>コウキョウ</t>
    </rPh>
    <rPh sb="232" eb="235">
      <t>ゲスイドウ</t>
    </rPh>
    <rPh sb="235" eb="237">
      <t>ジギョウ</t>
    </rPh>
    <rPh sb="238" eb="240">
      <t>リョウキン</t>
    </rPh>
    <rPh sb="240" eb="242">
      <t>タイケイ</t>
    </rPh>
    <rPh sb="243" eb="245">
      <t>キンコウ</t>
    </rPh>
    <rPh sb="250" eb="252">
      <t>セッテイ</t>
    </rPh>
    <rPh sb="263" eb="266">
      <t>ソウムショウ</t>
    </rPh>
    <rPh sb="267" eb="268">
      <t>サダ</t>
    </rPh>
    <rPh sb="270" eb="272">
      <t>クリダ</t>
    </rPh>
    <rPh sb="272" eb="274">
      <t>キジュン</t>
    </rPh>
    <rPh sb="276" eb="278">
      <t>イッパン</t>
    </rPh>
    <rPh sb="278" eb="280">
      <t>カイケイ</t>
    </rPh>
    <rPh sb="280" eb="282">
      <t>クリイレ</t>
    </rPh>
    <rPh sb="282" eb="283">
      <t>キン</t>
    </rPh>
    <rPh sb="285" eb="287">
      <t>シュウシ</t>
    </rPh>
    <rPh sb="288" eb="290">
      <t>フソク</t>
    </rPh>
    <rPh sb="295" eb="297">
      <t>ケッカ</t>
    </rPh>
    <rPh sb="301" eb="303">
      <t>シュウシ</t>
    </rPh>
    <rPh sb="303" eb="305">
      <t>フソク</t>
    </rPh>
    <rPh sb="305" eb="306">
      <t>ブン</t>
    </rPh>
    <rPh sb="307" eb="309">
      <t>コウキョウ</t>
    </rPh>
    <rPh sb="309" eb="312">
      <t>ゲスイドウ</t>
    </rPh>
    <rPh sb="312" eb="314">
      <t>ジギョウ</t>
    </rPh>
    <rPh sb="317" eb="319">
      <t>クリイ</t>
    </rPh>
    <rPh sb="321" eb="322">
      <t>マカナ</t>
    </rPh>
    <rPh sb="326" eb="328">
      <t>ジョウキョウ</t>
    </rPh>
    <rPh sb="338" eb="340">
      <t>ゼンゴ</t>
    </rPh>
    <rPh sb="356" eb="357">
      <t>ダイ</t>
    </rPh>
    <rPh sb="357" eb="359">
      <t>ゼンハン</t>
    </rPh>
    <rPh sb="360" eb="362">
      <t>スイイ</t>
    </rPh>
    <phoneticPr fontId="7"/>
  </si>
  <si>
    <t>　市営浄化槽事業については、普及促進が必要とされる一方、経費回収率が50％台前半と低いため、市営浄化槽の基数が増加していくと、収支不足が増加することとなる。
　また、上記でも記載したとおり、今後は、老朽化した寄贈の浄化槽に対する修繕費用が増加していくことが想定されるが、現時点では修繕に対する国庫補助等は見込めず、事業開始間もないことから減価償却による資金の内部留保も十分ではないという財源的な問題もある。
　したがって、収支不足の構造的な問題と併せて、今後増加してくる修繕費用へ対応できるよう、経費の削減に取り組むとともに、行政経費としての負担割合等を整理し、料金の単価設定や改定について検討する必要がある。</t>
    <rPh sb="1" eb="2">
      <t>シ</t>
    </rPh>
    <rPh sb="2" eb="3">
      <t>エイ</t>
    </rPh>
    <rPh sb="3" eb="6">
      <t>ジョウカソウ</t>
    </rPh>
    <rPh sb="6" eb="8">
      <t>ジギョウ</t>
    </rPh>
    <rPh sb="37" eb="38">
      <t>ダイ</t>
    </rPh>
    <rPh sb="38" eb="40">
      <t>ゼンハン</t>
    </rPh>
    <rPh sb="83" eb="85">
      <t>ジョウキ</t>
    </rPh>
    <rPh sb="87" eb="89">
      <t>キサイ</t>
    </rPh>
    <rPh sb="95" eb="97">
      <t>コンゴ</t>
    </rPh>
    <rPh sb="99" eb="102">
      <t>ロウキュウカ</t>
    </rPh>
    <rPh sb="104" eb="106">
      <t>キゾウ</t>
    </rPh>
    <rPh sb="107" eb="110">
      <t>ジョウカソウ</t>
    </rPh>
    <rPh sb="111" eb="112">
      <t>タイ</t>
    </rPh>
    <rPh sb="114" eb="116">
      <t>シュウゼン</t>
    </rPh>
    <rPh sb="116" eb="118">
      <t>ヒヨウ</t>
    </rPh>
    <rPh sb="119" eb="121">
      <t>ゾウカ</t>
    </rPh>
    <rPh sb="128" eb="130">
      <t>ソウテイ</t>
    </rPh>
    <rPh sb="135" eb="138">
      <t>ゲンジテン</t>
    </rPh>
    <rPh sb="140" eb="142">
      <t>シュウゼン</t>
    </rPh>
    <rPh sb="143" eb="144">
      <t>タイ</t>
    </rPh>
    <rPh sb="146" eb="148">
      <t>コッコ</t>
    </rPh>
    <rPh sb="148" eb="150">
      <t>ホジョ</t>
    </rPh>
    <rPh sb="150" eb="151">
      <t>トウ</t>
    </rPh>
    <rPh sb="152" eb="154">
      <t>ミコ</t>
    </rPh>
    <rPh sb="157" eb="159">
      <t>ジギョウ</t>
    </rPh>
    <rPh sb="159" eb="161">
      <t>カイシ</t>
    </rPh>
    <rPh sb="161" eb="162">
      <t>マ</t>
    </rPh>
    <rPh sb="169" eb="171">
      <t>ゲンカ</t>
    </rPh>
    <rPh sb="171" eb="173">
      <t>ショウキャク</t>
    </rPh>
    <rPh sb="176" eb="178">
      <t>シキン</t>
    </rPh>
    <rPh sb="179" eb="181">
      <t>ナイブ</t>
    </rPh>
    <rPh sb="181" eb="183">
      <t>リュウホ</t>
    </rPh>
    <rPh sb="184" eb="186">
      <t>ジュウブン</t>
    </rPh>
    <rPh sb="193" eb="196">
      <t>ザイゲンテキ</t>
    </rPh>
    <rPh sb="197" eb="199">
      <t>モンダイ</t>
    </rPh>
    <rPh sb="211" eb="213">
      <t>シュウシ</t>
    </rPh>
    <rPh sb="213" eb="215">
      <t>ブソク</t>
    </rPh>
    <rPh sb="216" eb="219">
      <t>コウゾウテキ</t>
    </rPh>
    <rPh sb="220" eb="222">
      <t>モンダイ</t>
    </rPh>
    <rPh sb="223" eb="224">
      <t>アワ</t>
    </rPh>
    <rPh sb="227" eb="229">
      <t>コンゴ</t>
    </rPh>
    <rPh sb="229" eb="231">
      <t>ゾウカ</t>
    </rPh>
    <rPh sb="235" eb="237">
      <t>シュウゼン</t>
    </rPh>
    <rPh sb="237" eb="239">
      <t>ヒヨウ</t>
    </rPh>
    <rPh sb="240" eb="242">
      <t>タイオウ</t>
    </rPh>
    <rPh sb="263" eb="265">
      <t>ギョウセイ</t>
    </rPh>
    <rPh sb="265" eb="267">
      <t>ケイヒ</t>
    </rPh>
    <rPh sb="271" eb="273">
      <t>フタン</t>
    </rPh>
    <rPh sb="273" eb="275">
      <t>ワリアイ</t>
    </rPh>
    <rPh sb="275" eb="276">
      <t>トウ</t>
    </rPh>
    <rPh sb="277" eb="279">
      <t>セイリ</t>
    </rPh>
    <rPh sb="299" eb="301">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</si>
</sst>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5">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
      <sz val="10"/>
      <color rgb="FFFF0000"/>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9294744"/>
        <c:axId val="219318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19294744"/>
        <c:axId val="219318712"/>
      </c:lineChart>
      <c:dateAx>
        <c:axId val="219294744"/>
        <c:scaling>
          <c:orientation val="minMax"/>
        </c:scaling>
        <c:delete val="1"/>
        <c:axPos val="b"/>
        <c:numFmt formatCode="ge" sourceLinked="1"/>
        <c:majorTickMark val="none"/>
        <c:minorTickMark val="none"/>
        <c:tickLblPos val="none"/>
        <c:crossAx val="219318712"/>
        <c:crosses val="autoZero"/>
        <c:auto val="1"/>
        <c:lblOffset val="100"/>
        <c:baseTimeUnit val="years"/>
      </c:dateAx>
      <c:valAx>
        <c:axId val="219318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294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129.68</c:v>
                </c:pt>
                <c:pt idx="1">
                  <c:v>116.15</c:v>
                </c:pt>
                <c:pt idx="2">
                  <c:v>112.89</c:v>
                </c:pt>
                <c:pt idx="3">
                  <c:v>117.06</c:v>
                </c:pt>
                <c:pt idx="4">
                  <c:v>117.04</c:v>
                </c:pt>
              </c:numCache>
            </c:numRef>
          </c:val>
        </c:ser>
        <c:dLbls>
          <c:showLegendKey val="0"/>
          <c:showVal val="0"/>
          <c:showCatName val="0"/>
          <c:showSerName val="0"/>
          <c:showPercent val="0"/>
          <c:showBubbleSize val="0"/>
        </c:dLbls>
        <c:gapWidth val="150"/>
        <c:axId val="220429592"/>
        <c:axId val="220277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220429592"/>
        <c:axId val="220277064"/>
      </c:lineChart>
      <c:dateAx>
        <c:axId val="220429592"/>
        <c:scaling>
          <c:orientation val="minMax"/>
        </c:scaling>
        <c:delete val="1"/>
        <c:axPos val="b"/>
        <c:numFmt formatCode="ge" sourceLinked="1"/>
        <c:majorTickMark val="none"/>
        <c:minorTickMark val="none"/>
        <c:tickLblPos val="none"/>
        <c:crossAx val="220277064"/>
        <c:crosses val="autoZero"/>
        <c:auto val="1"/>
        <c:lblOffset val="100"/>
        <c:baseTimeUnit val="years"/>
      </c:dateAx>
      <c:valAx>
        <c:axId val="220277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429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93.15</c:v>
                </c:pt>
                <c:pt idx="1">
                  <c:v>92.64</c:v>
                </c:pt>
                <c:pt idx="2">
                  <c:v>96.1</c:v>
                </c:pt>
                <c:pt idx="3">
                  <c:v>98.02</c:v>
                </c:pt>
                <c:pt idx="4">
                  <c:v>98.57</c:v>
                </c:pt>
              </c:numCache>
            </c:numRef>
          </c:val>
        </c:ser>
        <c:dLbls>
          <c:showLegendKey val="0"/>
          <c:showVal val="0"/>
          <c:showCatName val="0"/>
          <c:showSerName val="0"/>
          <c:showPercent val="0"/>
          <c:showBubbleSize val="0"/>
        </c:dLbls>
        <c:gapWidth val="150"/>
        <c:axId val="220278240"/>
        <c:axId val="220278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220278240"/>
        <c:axId val="220278632"/>
      </c:lineChart>
      <c:dateAx>
        <c:axId val="220278240"/>
        <c:scaling>
          <c:orientation val="minMax"/>
        </c:scaling>
        <c:delete val="1"/>
        <c:axPos val="b"/>
        <c:numFmt formatCode="ge" sourceLinked="1"/>
        <c:majorTickMark val="none"/>
        <c:minorTickMark val="none"/>
        <c:tickLblPos val="none"/>
        <c:crossAx val="220278632"/>
        <c:crosses val="autoZero"/>
        <c:auto val="1"/>
        <c:lblOffset val="100"/>
        <c:baseTimeUnit val="years"/>
      </c:dateAx>
      <c:valAx>
        <c:axId val="220278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27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100.01</c:v>
                </c:pt>
                <c:pt idx="1">
                  <c:v>100</c:v>
                </c:pt>
                <c:pt idx="2">
                  <c:v>100.08</c:v>
                </c:pt>
                <c:pt idx="3">
                  <c:v>99.92</c:v>
                </c:pt>
                <c:pt idx="4">
                  <c:v>100</c:v>
                </c:pt>
              </c:numCache>
            </c:numRef>
          </c:val>
        </c:ser>
        <c:dLbls>
          <c:showLegendKey val="0"/>
          <c:showVal val="0"/>
          <c:showCatName val="0"/>
          <c:showSerName val="0"/>
          <c:showPercent val="0"/>
          <c:showBubbleSize val="0"/>
        </c:dLbls>
        <c:gapWidth val="150"/>
        <c:axId val="219813080"/>
        <c:axId val="219821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97.09</c:v>
                </c:pt>
                <c:pt idx="1">
                  <c:v>89.7</c:v>
                </c:pt>
                <c:pt idx="2">
                  <c:v>90.66</c:v>
                </c:pt>
                <c:pt idx="3">
                  <c:v>89.69</c:v>
                </c:pt>
                <c:pt idx="4">
                  <c:v>85.72</c:v>
                </c:pt>
              </c:numCache>
            </c:numRef>
          </c:val>
          <c:smooth val="0"/>
        </c:ser>
        <c:dLbls>
          <c:showLegendKey val="0"/>
          <c:showVal val="0"/>
          <c:showCatName val="0"/>
          <c:showSerName val="0"/>
          <c:showPercent val="0"/>
          <c:showBubbleSize val="0"/>
        </c:dLbls>
        <c:marker val="1"/>
        <c:smooth val="0"/>
        <c:axId val="219813080"/>
        <c:axId val="219821656"/>
      </c:lineChart>
      <c:dateAx>
        <c:axId val="219813080"/>
        <c:scaling>
          <c:orientation val="minMax"/>
        </c:scaling>
        <c:delete val="1"/>
        <c:axPos val="b"/>
        <c:numFmt formatCode="ge" sourceLinked="1"/>
        <c:majorTickMark val="none"/>
        <c:minorTickMark val="none"/>
        <c:tickLblPos val="none"/>
        <c:crossAx val="219821656"/>
        <c:crosses val="autoZero"/>
        <c:auto val="1"/>
        <c:lblOffset val="100"/>
        <c:baseTimeUnit val="years"/>
      </c:dateAx>
      <c:valAx>
        <c:axId val="219821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81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0.41</c:v>
                </c:pt>
                <c:pt idx="1">
                  <c:v>0.88</c:v>
                </c:pt>
                <c:pt idx="2">
                  <c:v>8.94</c:v>
                </c:pt>
                <c:pt idx="3">
                  <c:v>11.18</c:v>
                </c:pt>
                <c:pt idx="4">
                  <c:v>14.1</c:v>
                </c:pt>
              </c:numCache>
            </c:numRef>
          </c:val>
        </c:ser>
        <c:dLbls>
          <c:showLegendKey val="0"/>
          <c:showVal val="0"/>
          <c:showCatName val="0"/>
          <c:showSerName val="0"/>
          <c:showPercent val="0"/>
          <c:showBubbleSize val="0"/>
        </c:dLbls>
        <c:gapWidth val="150"/>
        <c:axId val="219868512"/>
        <c:axId val="21987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6.32</c:v>
                </c:pt>
                <c:pt idx="1">
                  <c:v>6.48</c:v>
                </c:pt>
                <c:pt idx="2">
                  <c:v>13.6</c:v>
                </c:pt>
                <c:pt idx="3">
                  <c:v>14.97</c:v>
                </c:pt>
                <c:pt idx="4">
                  <c:v>16.16</c:v>
                </c:pt>
              </c:numCache>
            </c:numRef>
          </c:val>
          <c:smooth val="0"/>
        </c:ser>
        <c:dLbls>
          <c:showLegendKey val="0"/>
          <c:showVal val="0"/>
          <c:showCatName val="0"/>
          <c:showSerName val="0"/>
          <c:showPercent val="0"/>
          <c:showBubbleSize val="0"/>
        </c:dLbls>
        <c:marker val="1"/>
        <c:smooth val="0"/>
        <c:axId val="219868512"/>
        <c:axId val="219875040"/>
      </c:lineChart>
      <c:dateAx>
        <c:axId val="219868512"/>
        <c:scaling>
          <c:orientation val="minMax"/>
        </c:scaling>
        <c:delete val="1"/>
        <c:axPos val="b"/>
        <c:numFmt formatCode="ge" sourceLinked="1"/>
        <c:majorTickMark val="none"/>
        <c:minorTickMark val="none"/>
        <c:tickLblPos val="none"/>
        <c:crossAx val="219875040"/>
        <c:crosses val="autoZero"/>
        <c:auto val="1"/>
        <c:lblOffset val="100"/>
        <c:baseTimeUnit val="years"/>
      </c:dateAx>
      <c:valAx>
        <c:axId val="21987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86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9835160"/>
        <c:axId val="219924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19835160"/>
        <c:axId val="219924584"/>
      </c:lineChart>
      <c:dateAx>
        <c:axId val="219835160"/>
        <c:scaling>
          <c:orientation val="minMax"/>
        </c:scaling>
        <c:delete val="1"/>
        <c:axPos val="b"/>
        <c:numFmt formatCode="ge" sourceLinked="1"/>
        <c:majorTickMark val="none"/>
        <c:minorTickMark val="none"/>
        <c:tickLblPos val="none"/>
        <c:crossAx val="219924584"/>
        <c:crosses val="autoZero"/>
        <c:auto val="1"/>
        <c:lblOffset val="100"/>
        <c:baseTimeUnit val="years"/>
      </c:dateAx>
      <c:valAx>
        <c:axId val="219924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83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8276584"/>
        <c:axId val="220020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42.06</c:v>
                </c:pt>
                <c:pt idx="1">
                  <c:v>76.069999999999993</c:v>
                </c:pt>
                <c:pt idx="2">
                  <c:v>91.1</c:v>
                </c:pt>
                <c:pt idx="3">
                  <c:v>124.89</c:v>
                </c:pt>
                <c:pt idx="4">
                  <c:v>129.72999999999999</c:v>
                </c:pt>
              </c:numCache>
            </c:numRef>
          </c:val>
          <c:smooth val="0"/>
        </c:ser>
        <c:dLbls>
          <c:showLegendKey val="0"/>
          <c:showVal val="0"/>
          <c:showCatName val="0"/>
          <c:showSerName val="0"/>
          <c:showPercent val="0"/>
          <c:showBubbleSize val="0"/>
        </c:dLbls>
        <c:marker val="1"/>
        <c:smooth val="0"/>
        <c:axId val="218276584"/>
        <c:axId val="220020440"/>
      </c:lineChart>
      <c:dateAx>
        <c:axId val="218276584"/>
        <c:scaling>
          <c:orientation val="minMax"/>
        </c:scaling>
        <c:delete val="1"/>
        <c:axPos val="b"/>
        <c:numFmt formatCode="ge" sourceLinked="1"/>
        <c:majorTickMark val="none"/>
        <c:minorTickMark val="none"/>
        <c:tickLblPos val="none"/>
        <c:crossAx val="220020440"/>
        <c:crosses val="autoZero"/>
        <c:auto val="1"/>
        <c:lblOffset val="100"/>
        <c:baseTimeUnit val="years"/>
      </c:dateAx>
      <c:valAx>
        <c:axId val="220020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76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219.04</c:v>
                </c:pt>
                <c:pt idx="1">
                  <c:v>420.57</c:v>
                </c:pt>
                <c:pt idx="2">
                  <c:v>443.5</c:v>
                </c:pt>
                <c:pt idx="3">
                  <c:v>480.24</c:v>
                </c:pt>
                <c:pt idx="4">
                  <c:v>303.86</c:v>
                </c:pt>
              </c:numCache>
            </c:numRef>
          </c:val>
        </c:ser>
        <c:dLbls>
          <c:showLegendKey val="0"/>
          <c:showVal val="0"/>
          <c:showCatName val="0"/>
          <c:showSerName val="0"/>
          <c:showPercent val="0"/>
          <c:showBubbleSize val="0"/>
        </c:dLbls>
        <c:gapWidth val="150"/>
        <c:axId val="220021616"/>
        <c:axId val="220022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701.64</c:v>
                </c:pt>
                <c:pt idx="1">
                  <c:v>377.59</c:v>
                </c:pt>
                <c:pt idx="2">
                  <c:v>247.48</c:v>
                </c:pt>
                <c:pt idx="3">
                  <c:v>221.76</c:v>
                </c:pt>
                <c:pt idx="4">
                  <c:v>180.07</c:v>
                </c:pt>
              </c:numCache>
            </c:numRef>
          </c:val>
          <c:smooth val="0"/>
        </c:ser>
        <c:dLbls>
          <c:showLegendKey val="0"/>
          <c:showVal val="0"/>
          <c:showCatName val="0"/>
          <c:showSerName val="0"/>
          <c:showPercent val="0"/>
          <c:showBubbleSize val="0"/>
        </c:dLbls>
        <c:marker val="1"/>
        <c:smooth val="0"/>
        <c:axId val="220021616"/>
        <c:axId val="220022008"/>
      </c:lineChart>
      <c:dateAx>
        <c:axId val="220021616"/>
        <c:scaling>
          <c:orientation val="minMax"/>
        </c:scaling>
        <c:delete val="1"/>
        <c:axPos val="b"/>
        <c:numFmt formatCode="ge" sourceLinked="1"/>
        <c:majorTickMark val="none"/>
        <c:minorTickMark val="none"/>
        <c:tickLblPos val="none"/>
        <c:crossAx val="220022008"/>
        <c:crosses val="autoZero"/>
        <c:auto val="1"/>
        <c:lblOffset val="100"/>
        <c:baseTimeUnit val="years"/>
      </c:dateAx>
      <c:valAx>
        <c:axId val="220022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02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355.49</c:v>
                </c:pt>
                <c:pt idx="1">
                  <c:v>427.93</c:v>
                </c:pt>
                <c:pt idx="2">
                  <c:v>453.75</c:v>
                </c:pt>
                <c:pt idx="3">
                  <c:v>221.85</c:v>
                </c:pt>
                <c:pt idx="4">
                  <c:v>219.85</c:v>
                </c:pt>
              </c:numCache>
            </c:numRef>
          </c:val>
        </c:ser>
        <c:dLbls>
          <c:showLegendKey val="0"/>
          <c:showVal val="0"/>
          <c:showCatName val="0"/>
          <c:showSerName val="0"/>
          <c:showPercent val="0"/>
          <c:showBubbleSize val="0"/>
        </c:dLbls>
        <c:gapWidth val="150"/>
        <c:axId val="220023184"/>
        <c:axId val="220023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220023184"/>
        <c:axId val="220023576"/>
      </c:lineChart>
      <c:dateAx>
        <c:axId val="220023184"/>
        <c:scaling>
          <c:orientation val="minMax"/>
        </c:scaling>
        <c:delete val="1"/>
        <c:axPos val="b"/>
        <c:numFmt formatCode="ge" sourceLinked="1"/>
        <c:majorTickMark val="none"/>
        <c:minorTickMark val="none"/>
        <c:tickLblPos val="none"/>
        <c:crossAx val="220023576"/>
        <c:crosses val="autoZero"/>
        <c:auto val="1"/>
        <c:lblOffset val="100"/>
        <c:baseTimeUnit val="years"/>
      </c:dateAx>
      <c:valAx>
        <c:axId val="220023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02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51.69</c:v>
                </c:pt>
                <c:pt idx="1">
                  <c:v>49.89</c:v>
                </c:pt>
                <c:pt idx="2">
                  <c:v>51.84</c:v>
                </c:pt>
                <c:pt idx="3">
                  <c:v>52.82</c:v>
                </c:pt>
                <c:pt idx="4">
                  <c:v>53.8</c:v>
                </c:pt>
              </c:numCache>
            </c:numRef>
          </c:val>
        </c:ser>
        <c:dLbls>
          <c:showLegendKey val="0"/>
          <c:showVal val="0"/>
          <c:showCatName val="0"/>
          <c:showSerName val="0"/>
          <c:showPercent val="0"/>
          <c:showBubbleSize val="0"/>
        </c:dLbls>
        <c:gapWidth val="150"/>
        <c:axId val="218275800"/>
        <c:axId val="21827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218275800"/>
        <c:axId val="218275408"/>
      </c:lineChart>
      <c:dateAx>
        <c:axId val="218275800"/>
        <c:scaling>
          <c:orientation val="minMax"/>
        </c:scaling>
        <c:delete val="1"/>
        <c:axPos val="b"/>
        <c:numFmt formatCode="ge" sourceLinked="1"/>
        <c:majorTickMark val="none"/>
        <c:minorTickMark val="none"/>
        <c:tickLblPos val="none"/>
        <c:crossAx val="218275408"/>
        <c:crosses val="autoZero"/>
        <c:auto val="1"/>
        <c:lblOffset val="100"/>
        <c:baseTimeUnit val="years"/>
      </c:dateAx>
      <c:valAx>
        <c:axId val="21827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75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208.38</c:v>
                </c:pt>
                <c:pt idx="1">
                  <c:v>222.02</c:v>
                </c:pt>
                <c:pt idx="2">
                  <c:v>219.42</c:v>
                </c:pt>
                <c:pt idx="3">
                  <c:v>211.99</c:v>
                </c:pt>
                <c:pt idx="4">
                  <c:v>208.43</c:v>
                </c:pt>
              </c:numCache>
            </c:numRef>
          </c:val>
        </c:ser>
        <c:dLbls>
          <c:showLegendKey val="0"/>
          <c:showVal val="0"/>
          <c:showCatName val="0"/>
          <c:showSerName val="0"/>
          <c:showPercent val="0"/>
          <c:showBubbleSize val="0"/>
        </c:dLbls>
        <c:gapWidth val="150"/>
        <c:axId val="218276192"/>
        <c:axId val="22042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218276192"/>
        <c:axId val="220428416"/>
      </c:lineChart>
      <c:dateAx>
        <c:axId val="218276192"/>
        <c:scaling>
          <c:orientation val="minMax"/>
        </c:scaling>
        <c:delete val="1"/>
        <c:axPos val="b"/>
        <c:numFmt formatCode="ge" sourceLinked="1"/>
        <c:majorTickMark val="none"/>
        <c:minorTickMark val="none"/>
        <c:tickLblPos val="none"/>
        <c:crossAx val="220428416"/>
        <c:crosses val="autoZero"/>
        <c:auto val="1"/>
        <c:lblOffset val="100"/>
        <c:baseTimeUnit val="years"/>
      </c:dateAx>
      <c:valAx>
        <c:axId val="22042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【213.56】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【141.07】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【18.22】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P8" sqref="P8:V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2" t="str">
        <f>データ!H6</f>
        <v>佐賀県　佐賀市</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4"/>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4"/>
      <c r="BK7" s="4"/>
      <c r="BL7" s="5" t="s">
        <v>9</v>
      </c>
      <c r="BM7" s="6"/>
      <c r="BN7" s="6"/>
      <c r="BO7" s="6"/>
      <c r="BP7" s="6"/>
      <c r="BQ7" s="6"/>
      <c r="BR7" s="6"/>
      <c r="BS7" s="6"/>
      <c r="BT7" s="6"/>
      <c r="BU7" s="6"/>
      <c r="BV7" s="6"/>
      <c r="BW7" s="6"/>
      <c r="BX7" s="6"/>
      <c r="BY7" s="7"/>
    </row>
    <row r="8" spans="1:78" ht="18.75" customHeight="1">
      <c r="A8" s="2"/>
      <c r="B8" s="79" t="str">
        <f>データ!I6</f>
        <v>法適用</v>
      </c>
      <c r="C8" s="79"/>
      <c r="D8" s="79"/>
      <c r="E8" s="79"/>
      <c r="F8" s="79"/>
      <c r="G8" s="79"/>
      <c r="H8" s="79"/>
      <c r="I8" s="79" t="str">
        <f>データ!J6</f>
        <v>下水道事業</v>
      </c>
      <c r="J8" s="79"/>
      <c r="K8" s="79"/>
      <c r="L8" s="79"/>
      <c r="M8" s="79"/>
      <c r="N8" s="79"/>
      <c r="O8" s="79"/>
      <c r="P8" s="79" t="str">
        <f>データ!K6</f>
        <v>特定地域生活排水処理</v>
      </c>
      <c r="Q8" s="79"/>
      <c r="R8" s="79"/>
      <c r="S8" s="79"/>
      <c r="T8" s="79"/>
      <c r="U8" s="79"/>
      <c r="V8" s="79"/>
      <c r="W8" s="79" t="str">
        <f>データ!L6</f>
        <v>K3</v>
      </c>
      <c r="X8" s="79"/>
      <c r="Y8" s="79"/>
      <c r="Z8" s="79"/>
      <c r="AA8" s="79"/>
      <c r="AB8" s="79"/>
      <c r="AC8" s="79"/>
      <c r="AD8" s="80" t="s">
        <v>119</v>
      </c>
      <c r="AE8" s="80"/>
      <c r="AF8" s="80"/>
      <c r="AG8" s="80"/>
      <c r="AH8" s="80"/>
      <c r="AI8" s="80"/>
      <c r="AJ8" s="80"/>
      <c r="AK8" s="4"/>
      <c r="AL8" s="74">
        <f>データ!S6</f>
        <v>234758</v>
      </c>
      <c r="AM8" s="74"/>
      <c r="AN8" s="74"/>
      <c r="AO8" s="74"/>
      <c r="AP8" s="74"/>
      <c r="AQ8" s="74"/>
      <c r="AR8" s="74"/>
      <c r="AS8" s="74"/>
      <c r="AT8" s="73">
        <f>データ!T6</f>
        <v>431.84</v>
      </c>
      <c r="AU8" s="73"/>
      <c r="AV8" s="73"/>
      <c r="AW8" s="73"/>
      <c r="AX8" s="73"/>
      <c r="AY8" s="73"/>
      <c r="AZ8" s="73"/>
      <c r="BA8" s="73"/>
      <c r="BB8" s="73">
        <f>データ!U6</f>
        <v>543.62</v>
      </c>
      <c r="BC8" s="73"/>
      <c r="BD8" s="73"/>
      <c r="BE8" s="73"/>
      <c r="BF8" s="73"/>
      <c r="BG8" s="73"/>
      <c r="BH8" s="73"/>
      <c r="BI8" s="73"/>
      <c r="BJ8" s="4"/>
      <c r="BK8" s="4"/>
      <c r="BL8" s="77" t="s">
        <v>10</v>
      </c>
      <c r="BM8" s="78"/>
      <c r="BN8" s="8" t="s">
        <v>11</v>
      </c>
      <c r="BO8" s="9"/>
      <c r="BP8" s="9"/>
      <c r="BQ8" s="9"/>
      <c r="BR8" s="9"/>
      <c r="BS8" s="9"/>
      <c r="BT8" s="9"/>
      <c r="BU8" s="9"/>
      <c r="BV8" s="9"/>
      <c r="BW8" s="9"/>
      <c r="BX8" s="9"/>
      <c r="BY8" s="10"/>
    </row>
    <row r="9" spans="1:78" ht="18.75" customHeight="1">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4"/>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4"/>
      <c r="BK9" s="4"/>
      <c r="BL9" s="71" t="s">
        <v>20</v>
      </c>
      <c r="BM9" s="72"/>
      <c r="BN9" s="11" t="s">
        <v>21</v>
      </c>
      <c r="BO9" s="12"/>
      <c r="BP9" s="12"/>
      <c r="BQ9" s="12"/>
      <c r="BR9" s="12"/>
      <c r="BS9" s="12"/>
      <c r="BT9" s="12"/>
      <c r="BU9" s="12"/>
      <c r="BV9" s="12"/>
      <c r="BW9" s="12"/>
      <c r="BX9" s="12"/>
      <c r="BY9" s="13"/>
    </row>
    <row r="10" spans="1:78" ht="18.75" customHeight="1">
      <c r="A10" s="2"/>
      <c r="B10" s="73" t="str">
        <f>データ!N6</f>
        <v>-</v>
      </c>
      <c r="C10" s="73"/>
      <c r="D10" s="73"/>
      <c r="E10" s="73"/>
      <c r="F10" s="73"/>
      <c r="G10" s="73"/>
      <c r="H10" s="73"/>
      <c r="I10" s="73">
        <f>データ!O6</f>
        <v>70.989999999999995</v>
      </c>
      <c r="J10" s="73"/>
      <c r="K10" s="73"/>
      <c r="L10" s="73"/>
      <c r="M10" s="73"/>
      <c r="N10" s="73"/>
      <c r="O10" s="73"/>
      <c r="P10" s="73">
        <f>データ!P6</f>
        <v>2.3199999999999998</v>
      </c>
      <c r="Q10" s="73"/>
      <c r="R10" s="73"/>
      <c r="S10" s="73"/>
      <c r="T10" s="73"/>
      <c r="U10" s="73"/>
      <c r="V10" s="73"/>
      <c r="W10" s="73">
        <f>データ!Q6</f>
        <v>100</v>
      </c>
      <c r="X10" s="73"/>
      <c r="Y10" s="73"/>
      <c r="Z10" s="73"/>
      <c r="AA10" s="73"/>
      <c r="AB10" s="73"/>
      <c r="AC10" s="73"/>
      <c r="AD10" s="74">
        <f>データ!R6</f>
        <v>2571</v>
      </c>
      <c r="AE10" s="74"/>
      <c r="AF10" s="74"/>
      <c r="AG10" s="74"/>
      <c r="AH10" s="74"/>
      <c r="AI10" s="74"/>
      <c r="AJ10" s="74"/>
      <c r="AK10" s="2"/>
      <c r="AL10" s="74">
        <f>データ!V6</f>
        <v>5442</v>
      </c>
      <c r="AM10" s="74"/>
      <c r="AN10" s="74"/>
      <c r="AO10" s="74"/>
      <c r="AP10" s="74"/>
      <c r="AQ10" s="74"/>
      <c r="AR10" s="74"/>
      <c r="AS10" s="74"/>
      <c r="AT10" s="73">
        <f>データ!W6</f>
        <v>1.04</v>
      </c>
      <c r="AU10" s="73"/>
      <c r="AV10" s="73"/>
      <c r="AW10" s="73"/>
      <c r="AX10" s="73"/>
      <c r="AY10" s="73"/>
      <c r="AZ10" s="73"/>
      <c r="BA10" s="73"/>
      <c r="BB10" s="73">
        <f>データ!X6</f>
        <v>5232.6899999999996</v>
      </c>
      <c r="BC10" s="73"/>
      <c r="BD10" s="73"/>
      <c r="BE10" s="73"/>
      <c r="BF10" s="73"/>
      <c r="BG10" s="73"/>
      <c r="BH10" s="73"/>
      <c r="BI10" s="73"/>
      <c r="BJ10" s="2"/>
      <c r="BK10" s="2"/>
      <c r="BL10" s="75" t="s">
        <v>22</v>
      </c>
      <c r="BM10" s="76"/>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43" t="s">
        <v>26</v>
      </c>
      <c r="BM14" s="44"/>
      <c r="BN14" s="44"/>
      <c r="BO14" s="44"/>
      <c r="BP14" s="44"/>
      <c r="BQ14" s="44"/>
      <c r="BR14" s="44"/>
      <c r="BS14" s="44"/>
      <c r="BT14" s="44"/>
      <c r="BU14" s="44"/>
      <c r="BV14" s="44"/>
      <c r="BW14" s="44"/>
      <c r="BX14" s="44"/>
      <c r="BY14" s="44"/>
      <c r="BZ14" s="45"/>
    </row>
    <row r="15" spans="1:78" ht="13.5" customHeight="1">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56" t="s">
        <v>121</v>
      </c>
      <c r="BM16" s="57"/>
      <c r="BN16" s="57"/>
      <c r="BO16" s="57"/>
      <c r="BP16" s="57"/>
      <c r="BQ16" s="57"/>
      <c r="BR16" s="57"/>
      <c r="BS16" s="57"/>
      <c r="BT16" s="57"/>
      <c r="BU16" s="57"/>
      <c r="BV16" s="57"/>
      <c r="BW16" s="57"/>
      <c r="BX16" s="57"/>
      <c r="BY16" s="57"/>
      <c r="BZ16" s="58"/>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56"/>
      <c r="BM17" s="57"/>
      <c r="BN17" s="57"/>
      <c r="BO17" s="57"/>
      <c r="BP17" s="57"/>
      <c r="BQ17" s="57"/>
      <c r="BR17" s="57"/>
      <c r="BS17" s="57"/>
      <c r="BT17" s="57"/>
      <c r="BU17" s="57"/>
      <c r="BV17" s="57"/>
      <c r="BW17" s="57"/>
      <c r="BX17" s="57"/>
      <c r="BY17" s="57"/>
      <c r="BZ17" s="58"/>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56"/>
      <c r="BM18" s="57"/>
      <c r="BN18" s="57"/>
      <c r="BO18" s="57"/>
      <c r="BP18" s="57"/>
      <c r="BQ18" s="57"/>
      <c r="BR18" s="57"/>
      <c r="BS18" s="57"/>
      <c r="BT18" s="57"/>
      <c r="BU18" s="57"/>
      <c r="BV18" s="57"/>
      <c r="BW18" s="57"/>
      <c r="BX18" s="57"/>
      <c r="BY18" s="57"/>
      <c r="BZ18" s="58"/>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56"/>
      <c r="BM19" s="57"/>
      <c r="BN19" s="57"/>
      <c r="BO19" s="57"/>
      <c r="BP19" s="57"/>
      <c r="BQ19" s="57"/>
      <c r="BR19" s="57"/>
      <c r="BS19" s="57"/>
      <c r="BT19" s="57"/>
      <c r="BU19" s="57"/>
      <c r="BV19" s="57"/>
      <c r="BW19" s="57"/>
      <c r="BX19" s="57"/>
      <c r="BY19" s="57"/>
      <c r="BZ19" s="58"/>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56"/>
      <c r="BM20" s="57"/>
      <c r="BN20" s="57"/>
      <c r="BO20" s="57"/>
      <c r="BP20" s="57"/>
      <c r="BQ20" s="57"/>
      <c r="BR20" s="57"/>
      <c r="BS20" s="57"/>
      <c r="BT20" s="57"/>
      <c r="BU20" s="57"/>
      <c r="BV20" s="57"/>
      <c r="BW20" s="57"/>
      <c r="BX20" s="57"/>
      <c r="BY20" s="57"/>
      <c r="BZ20" s="58"/>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56"/>
      <c r="BM21" s="57"/>
      <c r="BN21" s="57"/>
      <c r="BO21" s="57"/>
      <c r="BP21" s="57"/>
      <c r="BQ21" s="57"/>
      <c r="BR21" s="57"/>
      <c r="BS21" s="57"/>
      <c r="BT21" s="57"/>
      <c r="BU21" s="57"/>
      <c r="BV21" s="57"/>
      <c r="BW21" s="57"/>
      <c r="BX21" s="57"/>
      <c r="BY21" s="57"/>
      <c r="BZ21" s="58"/>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56"/>
      <c r="BM22" s="57"/>
      <c r="BN22" s="57"/>
      <c r="BO22" s="57"/>
      <c r="BP22" s="57"/>
      <c r="BQ22" s="57"/>
      <c r="BR22" s="57"/>
      <c r="BS22" s="57"/>
      <c r="BT22" s="57"/>
      <c r="BU22" s="57"/>
      <c r="BV22" s="57"/>
      <c r="BW22" s="57"/>
      <c r="BX22" s="57"/>
      <c r="BY22" s="57"/>
      <c r="BZ22" s="58"/>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56"/>
      <c r="BM23" s="57"/>
      <c r="BN23" s="57"/>
      <c r="BO23" s="57"/>
      <c r="BP23" s="57"/>
      <c r="BQ23" s="57"/>
      <c r="BR23" s="57"/>
      <c r="BS23" s="57"/>
      <c r="BT23" s="57"/>
      <c r="BU23" s="57"/>
      <c r="BV23" s="57"/>
      <c r="BW23" s="57"/>
      <c r="BX23" s="57"/>
      <c r="BY23" s="57"/>
      <c r="BZ23" s="58"/>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56"/>
      <c r="BM24" s="57"/>
      <c r="BN24" s="57"/>
      <c r="BO24" s="57"/>
      <c r="BP24" s="57"/>
      <c r="BQ24" s="57"/>
      <c r="BR24" s="57"/>
      <c r="BS24" s="57"/>
      <c r="BT24" s="57"/>
      <c r="BU24" s="57"/>
      <c r="BV24" s="57"/>
      <c r="BW24" s="57"/>
      <c r="BX24" s="57"/>
      <c r="BY24" s="57"/>
      <c r="BZ24" s="58"/>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56"/>
      <c r="BM25" s="57"/>
      <c r="BN25" s="57"/>
      <c r="BO25" s="57"/>
      <c r="BP25" s="57"/>
      <c r="BQ25" s="57"/>
      <c r="BR25" s="57"/>
      <c r="BS25" s="57"/>
      <c r="BT25" s="57"/>
      <c r="BU25" s="57"/>
      <c r="BV25" s="57"/>
      <c r="BW25" s="57"/>
      <c r="BX25" s="57"/>
      <c r="BY25" s="57"/>
      <c r="BZ25" s="58"/>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56"/>
      <c r="BM26" s="57"/>
      <c r="BN26" s="57"/>
      <c r="BO26" s="57"/>
      <c r="BP26" s="57"/>
      <c r="BQ26" s="57"/>
      <c r="BR26" s="57"/>
      <c r="BS26" s="57"/>
      <c r="BT26" s="57"/>
      <c r="BU26" s="57"/>
      <c r="BV26" s="57"/>
      <c r="BW26" s="57"/>
      <c r="BX26" s="57"/>
      <c r="BY26" s="57"/>
      <c r="BZ26" s="58"/>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56"/>
      <c r="BM27" s="57"/>
      <c r="BN27" s="57"/>
      <c r="BO27" s="57"/>
      <c r="BP27" s="57"/>
      <c r="BQ27" s="57"/>
      <c r="BR27" s="57"/>
      <c r="BS27" s="57"/>
      <c r="BT27" s="57"/>
      <c r="BU27" s="57"/>
      <c r="BV27" s="57"/>
      <c r="BW27" s="57"/>
      <c r="BX27" s="57"/>
      <c r="BY27" s="57"/>
      <c r="BZ27" s="58"/>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56"/>
      <c r="BM28" s="57"/>
      <c r="BN28" s="57"/>
      <c r="BO28" s="57"/>
      <c r="BP28" s="57"/>
      <c r="BQ28" s="57"/>
      <c r="BR28" s="57"/>
      <c r="BS28" s="57"/>
      <c r="BT28" s="57"/>
      <c r="BU28" s="57"/>
      <c r="BV28" s="57"/>
      <c r="BW28" s="57"/>
      <c r="BX28" s="57"/>
      <c r="BY28" s="57"/>
      <c r="BZ28" s="58"/>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56"/>
      <c r="BM29" s="57"/>
      <c r="BN29" s="57"/>
      <c r="BO29" s="57"/>
      <c r="BP29" s="57"/>
      <c r="BQ29" s="57"/>
      <c r="BR29" s="57"/>
      <c r="BS29" s="57"/>
      <c r="BT29" s="57"/>
      <c r="BU29" s="57"/>
      <c r="BV29" s="57"/>
      <c r="BW29" s="57"/>
      <c r="BX29" s="57"/>
      <c r="BY29" s="57"/>
      <c r="BZ29" s="58"/>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56"/>
      <c r="BM30" s="57"/>
      <c r="BN30" s="57"/>
      <c r="BO30" s="57"/>
      <c r="BP30" s="57"/>
      <c r="BQ30" s="57"/>
      <c r="BR30" s="57"/>
      <c r="BS30" s="57"/>
      <c r="BT30" s="57"/>
      <c r="BU30" s="57"/>
      <c r="BV30" s="57"/>
      <c r="BW30" s="57"/>
      <c r="BX30" s="57"/>
      <c r="BY30" s="57"/>
      <c r="BZ30" s="58"/>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56"/>
      <c r="BM31" s="57"/>
      <c r="BN31" s="57"/>
      <c r="BO31" s="57"/>
      <c r="BP31" s="57"/>
      <c r="BQ31" s="57"/>
      <c r="BR31" s="57"/>
      <c r="BS31" s="57"/>
      <c r="BT31" s="57"/>
      <c r="BU31" s="57"/>
      <c r="BV31" s="57"/>
      <c r="BW31" s="57"/>
      <c r="BX31" s="57"/>
      <c r="BY31" s="57"/>
      <c r="BZ31" s="58"/>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56"/>
      <c r="BM32" s="57"/>
      <c r="BN32" s="57"/>
      <c r="BO32" s="57"/>
      <c r="BP32" s="57"/>
      <c r="BQ32" s="57"/>
      <c r="BR32" s="57"/>
      <c r="BS32" s="57"/>
      <c r="BT32" s="57"/>
      <c r="BU32" s="57"/>
      <c r="BV32" s="57"/>
      <c r="BW32" s="57"/>
      <c r="BX32" s="57"/>
      <c r="BY32" s="57"/>
      <c r="BZ32" s="58"/>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56"/>
      <c r="BM33" s="57"/>
      <c r="BN33" s="57"/>
      <c r="BO33" s="57"/>
      <c r="BP33" s="57"/>
      <c r="BQ33" s="57"/>
      <c r="BR33" s="57"/>
      <c r="BS33" s="57"/>
      <c r="BT33" s="57"/>
      <c r="BU33" s="57"/>
      <c r="BV33" s="57"/>
      <c r="BW33" s="57"/>
      <c r="BX33" s="57"/>
      <c r="BY33" s="57"/>
      <c r="BZ33" s="58"/>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56"/>
      <c r="BM34" s="57"/>
      <c r="BN34" s="57"/>
      <c r="BO34" s="57"/>
      <c r="BP34" s="57"/>
      <c r="BQ34" s="57"/>
      <c r="BR34" s="57"/>
      <c r="BS34" s="57"/>
      <c r="BT34" s="57"/>
      <c r="BU34" s="57"/>
      <c r="BV34" s="57"/>
      <c r="BW34" s="57"/>
      <c r="BX34" s="57"/>
      <c r="BY34" s="57"/>
      <c r="BZ34" s="58"/>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56"/>
      <c r="BM35" s="57"/>
      <c r="BN35" s="57"/>
      <c r="BO35" s="57"/>
      <c r="BP35" s="57"/>
      <c r="BQ35" s="57"/>
      <c r="BR35" s="57"/>
      <c r="BS35" s="57"/>
      <c r="BT35" s="57"/>
      <c r="BU35" s="57"/>
      <c r="BV35" s="57"/>
      <c r="BW35" s="57"/>
      <c r="BX35" s="57"/>
      <c r="BY35" s="57"/>
      <c r="BZ35" s="58"/>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56"/>
      <c r="BM36" s="57"/>
      <c r="BN36" s="57"/>
      <c r="BO36" s="57"/>
      <c r="BP36" s="57"/>
      <c r="BQ36" s="57"/>
      <c r="BR36" s="57"/>
      <c r="BS36" s="57"/>
      <c r="BT36" s="57"/>
      <c r="BU36" s="57"/>
      <c r="BV36" s="57"/>
      <c r="BW36" s="57"/>
      <c r="BX36" s="57"/>
      <c r="BY36" s="57"/>
      <c r="BZ36" s="58"/>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56"/>
      <c r="BM37" s="57"/>
      <c r="BN37" s="57"/>
      <c r="BO37" s="57"/>
      <c r="BP37" s="57"/>
      <c r="BQ37" s="57"/>
      <c r="BR37" s="57"/>
      <c r="BS37" s="57"/>
      <c r="BT37" s="57"/>
      <c r="BU37" s="57"/>
      <c r="BV37" s="57"/>
      <c r="BW37" s="57"/>
      <c r="BX37" s="57"/>
      <c r="BY37" s="57"/>
      <c r="BZ37" s="58"/>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56"/>
      <c r="BM38" s="57"/>
      <c r="BN38" s="57"/>
      <c r="BO38" s="57"/>
      <c r="BP38" s="57"/>
      <c r="BQ38" s="57"/>
      <c r="BR38" s="57"/>
      <c r="BS38" s="57"/>
      <c r="BT38" s="57"/>
      <c r="BU38" s="57"/>
      <c r="BV38" s="57"/>
      <c r="BW38" s="57"/>
      <c r="BX38" s="57"/>
      <c r="BY38" s="57"/>
      <c r="BZ38" s="58"/>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56"/>
      <c r="BM39" s="57"/>
      <c r="BN39" s="57"/>
      <c r="BO39" s="57"/>
      <c r="BP39" s="57"/>
      <c r="BQ39" s="57"/>
      <c r="BR39" s="57"/>
      <c r="BS39" s="57"/>
      <c r="BT39" s="57"/>
      <c r="BU39" s="57"/>
      <c r="BV39" s="57"/>
      <c r="BW39" s="57"/>
      <c r="BX39" s="57"/>
      <c r="BY39" s="57"/>
      <c r="BZ39" s="58"/>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56"/>
      <c r="BM40" s="57"/>
      <c r="BN40" s="57"/>
      <c r="BO40" s="57"/>
      <c r="BP40" s="57"/>
      <c r="BQ40" s="57"/>
      <c r="BR40" s="57"/>
      <c r="BS40" s="57"/>
      <c r="BT40" s="57"/>
      <c r="BU40" s="57"/>
      <c r="BV40" s="57"/>
      <c r="BW40" s="57"/>
      <c r="BX40" s="57"/>
      <c r="BY40" s="57"/>
      <c r="BZ40" s="58"/>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56"/>
      <c r="BM41" s="57"/>
      <c r="BN41" s="57"/>
      <c r="BO41" s="57"/>
      <c r="BP41" s="57"/>
      <c r="BQ41" s="57"/>
      <c r="BR41" s="57"/>
      <c r="BS41" s="57"/>
      <c r="BT41" s="57"/>
      <c r="BU41" s="57"/>
      <c r="BV41" s="57"/>
      <c r="BW41" s="57"/>
      <c r="BX41" s="57"/>
      <c r="BY41" s="57"/>
      <c r="BZ41" s="58"/>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56"/>
      <c r="BM42" s="57"/>
      <c r="BN42" s="57"/>
      <c r="BO42" s="57"/>
      <c r="BP42" s="57"/>
      <c r="BQ42" s="57"/>
      <c r="BR42" s="57"/>
      <c r="BS42" s="57"/>
      <c r="BT42" s="57"/>
      <c r="BU42" s="57"/>
      <c r="BV42" s="57"/>
      <c r="BW42" s="57"/>
      <c r="BX42" s="57"/>
      <c r="BY42" s="57"/>
      <c r="BZ42" s="58"/>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56"/>
      <c r="BM43" s="57"/>
      <c r="BN43" s="57"/>
      <c r="BO43" s="57"/>
      <c r="BP43" s="57"/>
      <c r="BQ43" s="57"/>
      <c r="BR43" s="57"/>
      <c r="BS43" s="57"/>
      <c r="BT43" s="57"/>
      <c r="BU43" s="57"/>
      <c r="BV43" s="57"/>
      <c r="BW43" s="57"/>
      <c r="BX43" s="57"/>
      <c r="BY43" s="57"/>
      <c r="BZ43" s="58"/>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9"/>
      <c r="BM44" s="60"/>
      <c r="BN44" s="60"/>
      <c r="BO44" s="60"/>
      <c r="BP44" s="60"/>
      <c r="BQ44" s="60"/>
      <c r="BR44" s="60"/>
      <c r="BS44" s="60"/>
      <c r="BT44" s="60"/>
      <c r="BU44" s="60"/>
      <c r="BV44" s="60"/>
      <c r="BW44" s="60"/>
      <c r="BX44" s="60"/>
      <c r="BY44" s="60"/>
      <c r="BZ44" s="61"/>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6" t="s">
        <v>120</v>
      </c>
      <c r="BM47" s="57"/>
      <c r="BN47" s="57"/>
      <c r="BO47" s="57"/>
      <c r="BP47" s="57"/>
      <c r="BQ47" s="57"/>
      <c r="BR47" s="57"/>
      <c r="BS47" s="57"/>
      <c r="BT47" s="57"/>
      <c r="BU47" s="57"/>
      <c r="BV47" s="57"/>
      <c r="BW47" s="57"/>
      <c r="BX47" s="57"/>
      <c r="BY47" s="57"/>
      <c r="BZ47" s="5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6"/>
      <c r="BM48" s="57"/>
      <c r="BN48" s="57"/>
      <c r="BO48" s="57"/>
      <c r="BP48" s="57"/>
      <c r="BQ48" s="57"/>
      <c r="BR48" s="57"/>
      <c r="BS48" s="57"/>
      <c r="BT48" s="57"/>
      <c r="BU48" s="57"/>
      <c r="BV48" s="57"/>
      <c r="BW48" s="57"/>
      <c r="BX48" s="57"/>
      <c r="BY48" s="57"/>
      <c r="BZ48" s="5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6"/>
      <c r="BM49" s="57"/>
      <c r="BN49" s="57"/>
      <c r="BO49" s="57"/>
      <c r="BP49" s="57"/>
      <c r="BQ49" s="57"/>
      <c r="BR49" s="57"/>
      <c r="BS49" s="57"/>
      <c r="BT49" s="57"/>
      <c r="BU49" s="57"/>
      <c r="BV49" s="57"/>
      <c r="BW49" s="57"/>
      <c r="BX49" s="57"/>
      <c r="BY49" s="57"/>
      <c r="BZ49" s="5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6"/>
      <c r="BM50" s="57"/>
      <c r="BN50" s="57"/>
      <c r="BO50" s="57"/>
      <c r="BP50" s="57"/>
      <c r="BQ50" s="57"/>
      <c r="BR50" s="57"/>
      <c r="BS50" s="57"/>
      <c r="BT50" s="57"/>
      <c r="BU50" s="57"/>
      <c r="BV50" s="57"/>
      <c r="BW50" s="57"/>
      <c r="BX50" s="57"/>
      <c r="BY50" s="57"/>
      <c r="BZ50" s="5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6"/>
      <c r="BM51" s="57"/>
      <c r="BN51" s="57"/>
      <c r="BO51" s="57"/>
      <c r="BP51" s="57"/>
      <c r="BQ51" s="57"/>
      <c r="BR51" s="57"/>
      <c r="BS51" s="57"/>
      <c r="BT51" s="57"/>
      <c r="BU51" s="57"/>
      <c r="BV51" s="57"/>
      <c r="BW51" s="57"/>
      <c r="BX51" s="57"/>
      <c r="BY51" s="57"/>
      <c r="BZ51" s="5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6"/>
      <c r="BM52" s="57"/>
      <c r="BN52" s="57"/>
      <c r="BO52" s="57"/>
      <c r="BP52" s="57"/>
      <c r="BQ52" s="57"/>
      <c r="BR52" s="57"/>
      <c r="BS52" s="57"/>
      <c r="BT52" s="57"/>
      <c r="BU52" s="57"/>
      <c r="BV52" s="57"/>
      <c r="BW52" s="57"/>
      <c r="BX52" s="57"/>
      <c r="BY52" s="57"/>
      <c r="BZ52" s="5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6"/>
      <c r="BM53" s="57"/>
      <c r="BN53" s="57"/>
      <c r="BO53" s="57"/>
      <c r="BP53" s="57"/>
      <c r="BQ53" s="57"/>
      <c r="BR53" s="57"/>
      <c r="BS53" s="57"/>
      <c r="BT53" s="57"/>
      <c r="BU53" s="57"/>
      <c r="BV53" s="57"/>
      <c r="BW53" s="57"/>
      <c r="BX53" s="57"/>
      <c r="BY53" s="57"/>
      <c r="BZ53" s="5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6"/>
      <c r="BM54" s="57"/>
      <c r="BN54" s="57"/>
      <c r="BO54" s="57"/>
      <c r="BP54" s="57"/>
      <c r="BQ54" s="57"/>
      <c r="BR54" s="57"/>
      <c r="BS54" s="57"/>
      <c r="BT54" s="57"/>
      <c r="BU54" s="57"/>
      <c r="BV54" s="57"/>
      <c r="BW54" s="57"/>
      <c r="BX54" s="57"/>
      <c r="BY54" s="57"/>
      <c r="BZ54" s="5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6"/>
      <c r="BM55" s="57"/>
      <c r="BN55" s="57"/>
      <c r="BO55" s="57"/>
      <c r="BP55" s="57"/>
      <c r="BQ55" s="57"/>
      <c r="BR55" s="57"/>
      <c r="BS55" s="57"/>
      <c r="BT55" s="57"/>
      <c r="BU55" s="57"/>
      <c r="BV55" s="57"/>
      <c r="BW55" s="57"/>
      <c r="BX55" s="57"/>
      <c r="BY55" s="57"/>
      <c r="BZ55" s="58"/>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56"/>
      <c r="BM56" s="57"/>
      <c r="BN56" s="57"/>
      <c r="BO56" s="57"/>
      <c r="BP56" s="57"/>
      <c r="BQ56" s="57"/>
      <c r="BR56" s="57"/>
      <c r="BS56" s="57"/>
      <c r="BT56" s="57"/>
      <c r="BU56" s="57"/>
      <c r="BV56" s="57"/>
      <c r="BW56" s="57"/>
      <c r="BX56" s="57"/>
      <c r="BY56" s="57"/>
      <c r="BZ56" s="58"/>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56"/>
      <c r="BM57" s="57"/>
      <c r="BN57" s="57"/>
      <c r="BO57" s="57"/>
      <c r="BP57" s="57"/>
      <c r="BQ57" s="57"/>
      <c r="BR57" s="57"/>
      <c r="BS57" s="57"/>
      <c r="BT57" s="57"/>
      <c r="BU57" s="57"/>
      <c r="BV57" s="57"/>
      <c r="BW57" s="57"/>
      <c r="BX57" s="57"/>
      <c r="BY57" s="57"/>
      <c r="BZ57" s="5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6"/>
      <c r="BM58" s="57"/>
      <c r="BN58" s="57"/>
      <c r="BO58" s="57"/>
      <c r="BP58" s="57"/>
      <c r="BQ58" s="57"/>
      <c r="BR58" s="57"/>
      <c r="BS58" s="57"/>
      <c r="BT58" s="57"/>
      <c r="BU58" s="57"/>
      <c r="BV58" s="57"/>
      <c r="BW58" s="57"/>
      <c r="BX58" s="57"/>
      <c r="BY58" s="57"/>
      <c r="BZ58" s="5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6"/>
      <c r="BM59" s="57"/>
      <c r="BN59" s="57"/>
      <c r="BO59" s="57"/>
      <c r="BP59" s="57"/>
      <c r="BQ59" s="57"/>
      <c r="BR59" s="57"/>
      <c r="BS59" s="57"/>
      <c r="BT59" s="57"/>
      <c r="BU59" s="57"/>
      <c r="BV59" s="57"/>
      <c r="BW59" s="57"/>
      <c r="BX59" s="57"/>
      <c r="BY59" s="57"/>
      <c r="BZ59" s="58"/>
    </row>
    <row r="60" spans="1:78" ht="13.5" customHeight="1">
      <c r="A60" s="2"/>
      <c r="B60" s="62" t="s">
        <v>36</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6"/>
      <c r="BM60" s="57"/>
      <c r="BN60" s="57"/>
      <c r="BO60" s="57"/>
      <c r="BP60" s="57"/>
      <c r="BQ60" s="57"/>
      <c r="BR60" s="57"/>
      <c r="BS60" s="57"/>
      <c r="BT60" s="57"/>
      <c r="BU60" s="57"/>
      <c r="BV60" s="57"/>
      <c r="BW60" s="57"/>
      <c r="BX60" s="57"/>
      <c r="BY60" s="57"/>
      <c r="BZ60" s="58"/>
    </row>
    <row r="61" spans="1:78" ht="13.5" customHeight="1">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6"/>
      <c r="BM61" s="57"/>
      <c r="BN61" s="57"/>
      <c r="BO61" s="57"/>
      <c r="BP61" s="57"/>
      <c r="BQ61" s="57"/>
      <c r="BR61" s="57"/>
      <c r="BS61" s="57"/>
      <c r="BT61" s="57"/>
      <c r="BU61" s="57"/>
      <c r="BV61" s="57"/>
      <c r="BW61" s="57"/>
      <c r="BX61" s="57"/>
      <c r="BY61" s="57"/>
      <c r="BZ61" s="5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6"/>
      <c r="BM62" s="57"/>
      <c r="BN62" s="57"/>
      <c r="BO62" s="57"/>
      <c r="BP62" s="57"/>
      <c r="BQ62" s="57"/>
      <c r="BR62" s="57"/>
      <c r="BS62" s="57"/>
      <c r="BT62" s="57"/>
      <c r="BU62" s="57"/>
      <c r="BV62" s="57"/>
      <c r="BW62" s="57"/>
      <c r="BX62" s="57"/>
      <c r="BY62" s="57"/>
      <c r="BZ62" s="5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9"/>
      <c r="BM63" s="60"/>
      <c r="BN63" s="60"/>
      <c r="BO63" s="60"/>
      <c r="BP63" s="60"/>
      <c r="BQ63" s="60"/>
      <c r="BR63" s="60"/>
      <c r="BS63" s="60"/>
      <c r="BT63" s="60"/>
      <c r="BU63" s="60"/>
      <c r="BV63" s="60"/>
      <c r="BW63" s="60"/>
      <c r="BX63" s="60"/>
      <c r="BY63" s="60"/>
      <c r="BZ63" s="6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【80.96】</v>
      </c>
      <c r="F86" s="27" t="str">
        <f>データ!AT6</f>
        <v>【213.56】</v>
      </c>
      <c r="G86" s="27" t="str">
        <f>データ!BE6</f>
        <v>【141.07】</v>
      </c>
      <c r="H86" s="27" t="str">
        <f>データ!BP6</f>
        <v>【346.13】</v>
      </c>
      <c r="I86" s="27" t="str">
        <f>データ!CA6</f>
        <v>【59.83】</v>
      </c>
      <c r="J86" s="27" t="str">
        <f>データ!CL6</f>
        <v>【268.69】</v>
      </c>
      <c r="K86" s="27" t="str">
        <f>データ!CW6</f>
        <v>【61.71】</v>
      </c>
      <c r="L86" s="27" t="str">
        <f>データ!DH6</f>
        <v>【75.78】</v>
      </c>
      <c r="M86" s="27" t="str">
        <f>データ!DS6</f>
        <v>【18.22】</v>
      </c>
      <c r="N86" s="27" t="str">
        <f>データ!ED6</f>
        <v>【-】</v>
      </c>
      <c r="O86" s="27"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29" t="s">
        <v>67</v>
      </c>
      <c r="B4" s="31"/>
      <c r="C4" s="31"/>
      <c r="D4" s="31"/>
      <c r="E4" s="31"/>
      <c r="F4" s="31"/>
      <c r="G4" s="31"/>
      <c r="H4" s="87"/>
      <c r="I4" s="88"/>
      <c r="J4" s="88"/>
      <c r="K4" s="88"/>
      <c r="L4" s="88"/>
      <c r="M4" s="88"/>
      <c r="N4" s="88"/>
      <c r="O4" s="88"/>
      <c r="P4" s="88"/>
      <c r="Q4" s="88"/>
      <c r="R4" s="88"/>
      <c r="S4" s="88"/>
      <c r="T4" s="88"/>
      <c r="U4" s="88"/>
      <c r="V4" s="88"/>
      <c r="W4" s="88"/>
      <c r="X4" s="89"/>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412015</v>
      </c>
      <c r="D6" s="34">
        <f t="shared" si="3"/>
        <v>46</v>
      </c>
      <c r="E6" s="34">
        <f t="shared" si="3"/>
        <v>18</v>
      </c>
      <c r="F6" s="34">
        <f t="shared" si="3"/>
        <v>0</v>
      </c>
      <c r="G6" s="34">
        <f t="shared" si="3"/>
        <v>0</v>
      </c>
      <c r="H6" s="34" t="str">
        <f t="shared" si="3"/>
        <v>佐賀県　佐賀市</v>
      </c>
      <c r="I6" s="34" t="str">
        <f t="shared" si="3"/>
        <v>法適用</v>
      </c>
      <c r="J6" s="34" t="str">
        <f t="shared" si="3"/>
        <v>下水道事業</v>
      </c>
      <c r="K6" s="34" t="str">
        <f t="shared" si="3"/>
        <v>特定地域生活排水処理</v>
      </c>
      <c r="L6" s="34" t="str">
        <f t="shared" si="3"/>
        <v>K3</v>
      </c>
      <c r="M6" s="34">
        <f t="shared" si="3"/>
        <v>0</v>
      </c>
      <c r="N6" s="35" t="str">
        <f t="shared" si="3"/>
        <v>-</v>
      </c>
      <c r="O6" s="35">
        <f t="shared" si="3"/>
        <v>70.989999999999995</v>
      </c>
      <c r="P6" s="35">
        <f t="shared" si="3"/>
        <v>2.3199999999999998</v>
      </c>
      <c r="Q6" s="35">
        <f t="shared" si="3"/>
        <v>100</v>
      </c>
      <c r="R6" s="35">
        <f t="shared" si="3"/>
        <v>2571</v>
      </c>
      <c r="S6" s="35">
        <f t="shared" si="3"/>
        <v>234758</v>
      </c>
      <c r="T6" s="35">
        <f t="shared" si="3"/>
        <v>431.84</v>
      </c>
      <c r="U6" s="35">
        <f t="shared" si="3"/>
        <v>543.62</v>
      </c>
      <c r="V6" s="35">
        <f t="shared" si="3"/>
        <v>5442</v>
      </c>
      <c r="W6" s="35">
        <f t="shared" si="3"/>
        <v>1.04</v>
      </c>
      <c r="X6" s="35">
        <f t="shared" si="3"/>
        <v>5232.6899999999996</v>
      </c>
      <c r="Y6" s="36">
        <f>IF(Y7="",NA(),Y7)</f>
        <v>100.01</v>
      </c>
      <c r="Z6" s="36">
        <f t="shared" ref="Z6:AH6" si="4">IF(Z7="",NA(),Z7)</f>
        <v>100</v>
      </c>
      <c r="AA6" s="36">
        <f t="shared" si="4"/>
        <v>100.08</v>
      </c>
      <c r="AB6" s="36">
        <f t="shared" si="4"/>
        <v>99.92</v>
      </c>
      <c r="AC6" s="36">
        <f t="shared" si="4"/>
        <v>100</v>
      </c>
      <c r="AD6" s="36">
        <f t="shared" si="4"/>
        <v>97.09</v>
      </c>
      <c r="AE6" s="36">
        <f t="shared" si="4"/>
        <v>89.7</v>
      </c>
      <c r="AF6" s="36">
        <f t="shared" si="4"/>
        <v>90.66</v>
      </c>
      <c r="AG6" s="36">
        <f t="shared" si="4"/>
        <v>89.69</v>
      </c>
      <c r="AH6" s="36">
        <f t="shared" si="4"/>
        <v>85.72</v>
      </c>
      <c r="AI6" s="35" t="str">
        <f>IF(AI7="","",IF(AI7="-","【-】","【"&amp;SUBSTITUTE(TEXT(AI7,"#,##0.00"),"-","△")&amp;"】"))</f>
        <v>【80.96】</v>
      </c>
      <c r="AJ6" s="35">
        <f>IF(AJ7="",NA(),AJ7)</f>
        <v>0</v>
      </c>
      <c r="AK6" s="35">
        <f t="shared" ref="AK6:AS6" si="5">IF(AK7="",NA(),AK7)</f>
        <v>0</v>
      </c>
      <c r="AL6" s="35">
        <f t="shared" si="5"/>
        <v>0</v>
      </c>
      <c r="AM6" s="35">
        <f t="shared" si="5"/>
        <v>0</v>
      </c>
      <c r="AN6" s="35">
        <f t="shared" si="5"/>
        <v>0</v>
      </c>
      <c r="AO6" s="36">
        <f t="shared" si="5"/>
        <v>42.06</v>
      </c>
      <c r="AP6" s="36">
        <f t="shared" si="5"/>
        <v>76.069999999999993</v>
      </c>
      <c r="AQ6" s="36">
        <f t="shared" si="5"/>
        <v>91.1</v>
      </c>
      <c r="AR6" s="36">
        <f t="shared" si="5"/>
        <v>124.89</v>
      </c>
      <c r="AS6" s="36">
        <f t="shared" si="5"/>
        <v>129.72999999999999</v>
      </c>
      <c r="AT6" s="35" t="str">
        <f>IF(AT7="","",IF(AT7="-","【-】","【"&amp;SUBSTITUTE(TEXT(AT7,"#,##0.00"),"-","△")&amp;"】"))</f>
        <v>【213.56】</v>
      </c>
      <c r="AU6" s="36">
        <f>IF(AU7="",NA(),AU7)</f>
        <v>219.04</v>
      </c>
      <c r="AV6" s="36">
        <f t="shared" ref="AV6:BD6" si="6">IF(AV7="",NA(),AV7)</f>
        <v>420.57</v>
      </c>
      <c r="AW6" s="36">
        <f t="shared" si="6"/>
        <v>443.5</v>
      </c>
      <c r="AX6" s="36">
        <f t="shared" si="6"/>
        <v>480.24</v>
      </c>
      <c r="AY6" s="36">
        <f t="shared" si="6"/>
        <v>303.86</v>
      </c>
      <c r="AZ6" s="36">
        <f t="shared" si="6"/>
        <v>701.64</v>
      </c>
      <c r="BA6" s="36">
        <f t="shared" si="6"/>
        <v>377.59</v>
      </c>
      <c r="BB6" s="36">
        <f t="shared" si="6"/>
        <v>247.48</v>
      </c>
      <c r="BC6" s="36">
        <f t="shared" si="6"/>
        <v>221.76</v>
      </c>
      <c r="BD6" s="36">
        <f t="shared" si="6"/>
        <v>180.07</v>
      </c>
      <c r="BE6" s="35" t="str">
        <f>IF(BE7="","",IF(BE7="-","【-】","【"&amp;SUBSTITUTE(TEXT(BE7,"#,##0.00"),"-","△")&amp;"】"))</f>
        <v>【141.07】</v>
      </c>
      <c r="BF6" s="36">
        <f>IF(BF7="",NA(),BF7)</f>
        <v>355.49</v>
      </c>
      <c r="BG6" s="36">
        <f t="shared" ref="BG6:BO6" si="7">IF(BG7="",NA(),BG7)</f>
        <v>427.93</v>
      </c>
      <c r="BH6" s="36">
        <f t="shared" si="7"/>
        <v>453.75</v>
      </c>
      <c r="BI6" s="36">
        <f t="shared" si="7"/>
        <v>221.85</v>
      </c>
      <c r="BJ6" s="36">
        <f t="shared" si="7"/>
        <v>219.85</v>
      </c>
      <c r="BK6" s="36">
        <f t="shared" si="7"/>
        <v>430.64</v>
      </c>
      <c r="BL6" s="36">
        <f t="shared" si="7"/>
        <v>446.63</v>
      </c>
      <c r="BM6" s="36">
        <f t="shared" si="7"/>
        <v>416.91</v>
      </c>
      <c r="BN6" s="36">
        <f t="shared" si="7"/>
        <v>392.19</v>
      </c>
      <c r="BO6" s="36">
        <f t="shared" si="7"/>
        <v>413.5</v>
      </c>
      <c r="BP6" s="35" t="str">
        <f>IF(BP7="","",IF(BP7="-","【-】","【"&amp;SUBSTITUTE(TEXT(BP7,"#,##0.00"),"-","△")&amp;"】"))</f>
        <v>【346.13】</v>
      </c>
      <c r="BQ6" s="36">
        <f>IF(BQ7="",NA(),BQ7)</f>
        <v>51.69</v>
      </c>
      <c r="BR6" s="36">
        <f t="shared" ref="BR6:BZ6" si="8">IF(BR7="",NA(),BR7)</f>
        <v>49.89</v>
      </c>
      <c r="BS6" s="36">
        <f t="shared" si="8"/>
        <v>51.84</v>
      </c>
      <c r="BT6" s="36">
        <f t="shared" si="8"/>
        <v>52.82</v>
      </c>
      <c r="BU6" s="36">
        <f t="shared" si="8"/>
        <v>53.8</v>
      </c>
      <c r="BV6" s="36">
        <f t="shared" si="8"/>
        <v>58.78</v>
      </c>
      <c r="BW6" s="36">
        <f t="shared" si="8"/>
        <v>58.53</v>
      </c>
      <c r="BX6" s="36">
        <f t="shared" si="8"/>
        <v>57.93</v>
      </c>
      <c r="BY6" s="36">
        <f t="shared" si="8"/>
        <v>57.03</v>
      </c>
      <c r="BZ6" s="36">
        <f t="shared" si="8"/>
        <v>55.84</v>
      </c>
      <c r="CA6" s="35" t="str">
        <f>IF(CA7="","",IF(CA7="-","【-】","【"&amp;SUBSTITUTE(TEXT(CA7,"#,##0.00"),"-","△")&amp;"】"))</f>
        <v>【59.83】</v>
      </c>
      <c r="CB6" s="36">
        <f>IF(CB7="",NA(),CB7)</f>
        <v>208.38</v>
      </c>
      <c r="CC6" s="36">
        <f t="shared" ref="CC6:CK6" si="9">IF(CC7="",NA(),CC7)</f>
        <v>222.02</v>
      </c>
      <c r="CD6" s="36">
        <f t="shared" si="9"/>
        <v>219.42</v>
      </c>
      <c r="CE6" s="36">
        <f t="shared" si="9"/>
        <v>211.99</v>
      </c>
      <c r="CF6" s="36">
        <f t="shared" si="9"/>
        <v>208.43</v>
      </c>
      <c r="CG6" s="36">
        <f t="shared" si="9"/>
        <v>257.02999999999997</v>
      </c>
      <c r="CH6" s="36">
        <f t="shared" si="9"/>
        <v>266.57</v>
      </c>
      <c r="CI6" s="36">
        <f t="shared" si="9"/>
        <v>276.93</v>
      </c>
      <c r="CJ6" s="36">
        <f t="shared" si="9"/>
        <v>283.73</v>
      </c>
      <c r="CK6" s="36">
        <f t="shared" si="9"/>
        <v>287.57</v>
      </c>
      <c r="CL6" s="35" t="str">
        <f>IF(CL7="","",IF(CL7="-","【-】","【"&amp;SUBSTITUTE(TEXT(CL7,"#,##0.00"),"-","△")&amp;"】"))</f>
        <v>【268.69】</v>
      </c>
      <c r="CM6" s="36">
        <f>IF(CM7="",NA(),CM7)</f>
        <v>129.68</v>
      </c>
      <c r="CN6" s="36">
        <f t="shared" ref="CN6:CV6" si="10">IF(CN7="",NA(),CN7)</f>
        <v>116.15</v>
      </c>
      <c r="CO6" s="36">
        <f t="shared" si="10"/>
        <v>112.89</v>
      </c>
      <c r="CP6" s="36">
        <f t="shared" si="10"/>
        <v>117.06</v>
      </c>
      <c r="CQ6" s="36">
        <f t="shared" si="10"/>
        <v>117.04</v>
      </c>
      <c r="CR6" s="36">
        <f t="shared" si="10"/>
        <v>61.93</v>
      </c>
      <c r="CS6" s="36">
        <f t="shared" si="10"/>
        <v>58.06</v>
      </c>
      <c r="CT6" s="36">
        <f t="shared" si="10"/>
        <v>59.08</v>
      </c>
      <c r="CU6" s="36">
        <f t="shared" si="10"/>
        <v>58.25</v>
      </c>
      <c r="CV6" s="36">
        <f t="shared" si="10"/>
        <v>61.55</v>
      </c>
      <c r="CW6" s="35" t="str">
        <f>IF(CW7="","",IF(CW7="-","【-】","【"&amp;SUBSTITUTE(TEXT(CW7,"#,##0.00"),"-","△")&amp;"】"))</f>
        <v>【61.71】</v>
      </c>
      <c r="CX6" s="36">
        <f>IF(CX7="",NA(),CX7)</f>
        <v>93.15</v>
      </c>
      <c r="CY6" s="36">
        <f t="shared" ref="CY6:DG6" si="11">IF(CY7="",NA(),CY7)</f>
        <v>92.64</v>
      </c>
      <c r="CZ6" s="36">
        <f t="shared" si="11"/>
        <v>96.1</v>
      </c>
      <c r="DA6" s="36">
        <f t="shared" si="11"/>
        <v>98.02</v>
      </c>
      <c r="DB6" s="36">
        <f t="shared" si="11"/>
        <v>98.57</v>
      </c>
      <c r="DC6" s="36">
        <f t="shared" si="11"/>
        <v>77.25</v>
      </c>
      <c r="DD6" s="36">
        <f t="shared" si="11"/>
        <v>75.790000000000006</v>
      </c>
      <c r="DE6" s="36">
        <f t="shared" si="11"/>
        <v>77.12</v>
      </c>
      <c r="DF6" s="36">
        <f t="shared" si="11"/>
        <v>68.150000000000006</v>
      </c>
      <c r="DG6" s="36">
        <f t="shared" si="11"/>
        <v>67.489999999999995</v>
      </c>
      <c r="DH6" s="35" t="str">
        <f>IF(DH7="","",IF(DH7="-","【-】","【"&amp;SUBSTITUTE(TEXT(DH7,"#,##0.00"),"-","△")&amp;"】"))</f>
        <v>【75.78】</v>
      </c>
      <c r="DI6" s="36">
        <f>IF(DI7="",NA(),DI7)</f>
        <v>0.41</v>
      </c>
      <c r="DJ6" s="36">
        <f t="shared" ref="DJ6:DR6" si="12">IF(DJ7="",NA(),DJ7)</f>
        <v>0.88</v>
      </c>
      <c r="DK6" s="36">
        <f t="shared" si="12"/>
        <v>8.94</v>
      </c>
      <c r="DL6" s="36">
        <f t="shared" si="12"/>
        <v>11.18</v>
      </c>
      <c r="DM6" s="36">
        <f t="shared" si="12"/>
        <v>14.1</v>
      </c>
      <c r="DN6" s="36">
        <f t="shared" si="12"/>
        <v>6.32</v>
      </c>
      <c r="DO6" s="36">
        <f t="shared" si="12"/>
        <v>6.48</v>
      </c>
      <c r="DP6" s="36">
        <f t="shared" si="12"/>
        <v>13.6</v>
      </c>
      <c r="DQ6" s="36">
        <f t="shared" si="12"/>
        <v>14.97</v>
      </c>
      <c r="DR6" s="36">
        <f t="shared" si="12"/>
        <v>16.16</v>
      </c>
      <c r="DS6" s="35" t="str">
        <f>IF(DS7="","",IF(DS7="-","【-】","【"&amp;SUBSTITUTE(TEXT(DS7,"#,##0.00"),"-","△")&amp;"】"))</f>
        <v>【18.22】</v>
      </c>
      <c r="DT6" s="36" t="str">
        <f>IF(DT7="",NA(),DT7)</f>
        <v>-</v>
      </c>
      <c r="DU6" s="36" t="str">
        <f t="shared" ref="DU6:EC6" si="13">IF(DU7="",NA(),DU7)</f>
        <v>-</v>
      </c>
      <c r="DV6" s="36" t="str">
        <f t="shared" si="13"/>
        <v>-</v>
      </c>
      <c r="DW6" s="36" t="str">
        <f t="shared" si="13"/>
        <v>-</v>
      </c>
      <c r="DX6" s="36" t="str">
        <f t="shared" si="13"/>
        <v>-</v>
      </c>
      <c r="DY6" s="36" t="str">
        <f t="shared" si="13"/>
        <v>-</v>
      </c>
      <c r="DZ6" s="36" t="str">
        <f t="shared" si="13"/>
        <v>-</v>
      </c>
      <c r="EA6" s="36" t="str">
        <f t="shared" si="13"/>
        <v>-</v>
      </c>
      <c r="EB6" s="36" t="str">
        <f t="shared" si="13"/>
        <v>-</v>
      </c>
      <c r="EC6" s="36" t="str">
        <f t="shared" si="13"/>
        <v>-</v>
      </c>
      <c r="ED6" s="35" t="str">
        <f>IF(ED7="","",IF(ED7="-","【-】","【"&amp;SUBSTITUTE(TEXT(ED7,"#,##0.00"),"-","△")&amp;"】"))</f>
        <v>【-】</v>
      </c>
      <c r="EE6" s="36" t="str">
        <f>IF(EE7="",NA(),EE7)</f>
        <v>-</v>
      </c>
      <c r="EF6" s="36" t="str">
        <f t="shared" ref="EF6:EN6" si="14">IF(EF7="",NA(),EF7)</f>
        <v>-</v>
      </c>
      <c r="EG6" s="36" t="str">
        <f t="shared" si="14"/>
        <v>-</v>
      </c>
      <c r="EH6" s="36" t="str">
        <f t="shared" si="14"/>
        <v>-</v>
      </c>
      <c r="EI6" s="36" t="str">
        <f t="shared" si="14"/>
        <v>-</v>
      </c>
      <c r="EJ6" s="36" t="str">
        <f t="shared" si="14"/>
        <v>-</v>
      </c>
      <c r="EK6" s="36" t="str">
        <f t="shared" si="14"/>
        <v>-</v>
      </c>
      <c r="EL6" s="36" t="str">
        <f t="shared" si="14"/>
        <v>-</v>
      </c>
      <c r="EM6" s="36" t="str">
        <f t="shared" si="14"/>
        <v>-</v>
      </c>
      <c r="EN6" s="36" t="str">
        <f t="shared" si="14"/>
        <v>-</v>
      </c>
      <c r="EO6" s="35" t="str">
        <f>IF(EO7="","",IF(EO7="-","【-】","【"&amp;SUBSTITUTE(TEXT(EO7,"#,##0.00"),"-","△")&amp;"】"))</f>
        <v>【-】</v>
      </c>
    </row>
    <row r="7" spans="1:148" s="37" customFormat="1">
      <c r="A7" s="29"/>
      <c r="B7" s="38">
        <v>2016</v>
      </c>
      <c r="C7" s="38">
        <v>412015</v>
      </c>
      <c r="D7" s="38">
        <v>46</v>
      </c>
      <c r="E7" s="38">
        <v>18</v>
      </c>
      <c r="F7" s="38">
        <v>0</v>
      </c>
      <c r="G7" s="38">
        <v>0</v>
      </c>
      <c r="H7" s="38" t="s">
        <v>108</v>
      </c>
      <c r="I7" s="38" t="s">
        <v>109</v>
      </c>
      <c r="J7" s="38" t="s">
        <v>110</v>
      </c>
      <c r="K7" s="38" t="s">
        <v>111</v>
      </c>
      <c r="L7" s="38" t="s">
        <v>112</v>
      </c>
      <c r="M7" s="38"/>
      <c r="N7" s="39" t="s">
        <v>113</v>
      </c>
      <c r="O7" s="39">
        <v>70.989999999999995</v>
      </c>
      <c r="P7" s="39">
        <v>2.3199999999999998</v>
      </c>
      <c r="Q7" s="39">
        <v>100</v>
      </c>
      <c r="R7" s="39">
        <v>2571</v>
      </c>
      <c r="S7" s="39">
        <v>234758</v>
      </c>
      <c r="T7" s="39">
        <v>431.84</v>
      </c>
      <c r="U7" s="39">
        <v>543.62</v>
      </c>
      <c r="V7" s="39">
        <v>5442</v>
      </c>
      <c r="W7" s="39">
        <v>1.04</v>
      </c>
      <c r="X7" s="39">
        <v>5232.6899999999996</v>
      </c>
      <c r="Y7" s="39">
        <v>100.01</v>
      </c>
      <c r="Z7" s="39">
        <v>100</v>
      </c>
      <c r="AA7" s="39">
        <v>100.08</v>
      </c>
      <c r="AB7" s="39">
        <v>99.92</v>
      </c>
      <c r="AC7" s="39">
        <v>100</v>
      </c>
      <c r="AD7" s="39">
        <v>97.09</v>
      </c>
      <c r="AE7" s="39">
        <v>89.7</v>
      </c>
      <c r="AF7" s="39">
        <v>90.66</v>
      </c>
      <c r="AG7" s="39">
        <v>89.69</v>
      </c>
      <c r="AH7" s="39">
        <v>85.72</v>
      </c>
      <c r="AI7" s="39">
        <v>80.959999999999994</v>
      </c>
      <c r="AJ7" s="39">
        <v>0</v>
      </c>
      <c r="AK7" s="39">
        <v>0</v>
      </c>
      <c r="AL7" s="39">
        <v>0</v>
      </c>
      <c r="AM7" s="39">
        <v>0</v>
      </c>
      <c r="AN7" s="39">
        <v>0</v>
      </c>
      <c r="AO7" s="39">
        <v>42.06</v>
      </c>
      <c r="AP7" s="39">
        <v>76.069999999999993</v>
      </c>
      <c r="AQ7" s="39">
        <v>91.1</v>
      </c>
      <c r="AR7" s="39">
        <v>124.89</v>
      </c>
      <c r="AS7" s="39">
        <v>129.72999999999999</v>
      </c>
      <c r="AT7" s="39">
        <v>213.56</v>
      </c>
      <c r="AU7" s="39">
        <v>219.04</v>
      </c>
      <c r="AV7" s="39">
        <v>420.57</v>
      </c>
      <c r="AW7" s="39">
        <v>443.5</v>
      </c>
      <c r="AX7" s="39">
        <v>480.24</v>
      </c>
      <c r="AY7" s="39">
        <v>303.86</v>
      </c>
      <c r="AZ7" s="39">
        <v>701.64</v>
      </c>
      <c r="BA7" s="39">
        <v>377.59</v>
      </c>
      <c r="BB7" s="39">
        <v>247.48</v>
      </c>
      <c r="BC7" s="39">
        <v>221.76</v>
      </c>
      <c r="BD7" s="39">
        <v>180.07</v>
      </c>
      <c r="BE7" s="39">
        <v>141.07</v>
      </c>
      <c r="BF7" s="39">
        <v>355.49</v>
      </c>
      <c r="BG7" s="39">
        <v>427.93</v>
      </c>
      <c r="BH7" s="39">
        <v>453.75</v>
      </c>
      <c r="BI7" s="39">
        <v>221.85</v>
      </c>
      <c r="BJ7" s="39">
        <v>219.85</v>
      </c>
      <c r="BK7" s="39">
        <v>430.64</v>
      </c>
      <c r="BL7" s="39">
        <v>446.63</v>
      </c>
      <c r="BM7" s="39">
        <v>416.91</v>
      </c>
      <c r="BN7" s="39">
        <v>392.19</v>
      </c>
      <c r="BO7" s="39">
        <v>413.5</v>
      </c>
      <c r="BP7" s="39">
        <v>346.13</v>
      </c>
      <c r="BQ7" s="39">
        <v>51.69</v>
      </c>
      <c r="BR7" s="39">
        <v>49.89</v>
      </c>
      <c r="BS7" s="39">
        <v>51.84</v>
      </c>
      <c r="BT7" s="39">
        <v>52.82</v>
      </c>
      <c r="BU7" s="39">
        <v>53.8</v>
      </c>
      <c r="BV7" s="39">
        <v>58.78</v>
      </c>
      <c r="BW7" s="39">
        <v>58.53</v>
      </c>
      <c r="BX7" s="39">
        <v>57.93</v>
      </c>
      <c r="BY7" s="39">
        <v>57.03</v>
      </c>
      <c r="BZ7" s="39">
        <v>55.84</v>
      </c>
      <c r="CA7" s="39">
        <v>59.83</v>
      </c>
      <c r="CB7" s="39">
        <v>208.38</v>
      </c>
      <c r="CC7" s="39">
        <v>222.02</v>
      </c>
      <c r="CD7" s="39">
        <v>219.42</v>
      </c>
      <c r="CE7" s="39">
        <v>211.99</v>
      </c>
      <c r="CF7" s="39">
        <v>208.43</v>
      </c>
      <c r="CG7" s="39">
        <v>257.02999999999997</v>
      </c>
      <c r="CH7" s="39">
        <v>266.57</v>
      </c>
      <c r="CI7" s="39">
        <v>276.93</v>
      </c>
      <c r="CJ7" s="39">
        <v>283.73</v>
      </c>
      <c r="CK7" s="39">
        <v>287.57</v>
      </c>
      <c r="CL7" s="39">
        <v>268.69</v>
      </c>
      <c r="CM7" s="39">
        <v>129.68</v>
      </c>
      <c r="CN7" s="39">
        <v>116.15</v>
      </c>
      <c r="CO7" s="39">
        <v>112.89</v>
      </c>
      <c r="CP7" s="39">
        <v>117.06</v>
      </c>
      <c r="CQ7" s="39">
        <v>117.04</v>
      </c>
      <c r="CR7" s="39">
        <v>61.93</v>
      </c>
      <c r="CS7" s="39">
        <v>58.06</v>
      </c>
      <c r="CT7" s="39">
        <v>59.08</v>
      </c>
      <c r="CU7" s="39">
        <v>58.25</v>
      </c>
      <c r="CV7" s="39">
        <v>61.55</v>
      </c>
      <c r="CW7" s="39">
        <v>61.71</v>
      </c>
      <c r="CX7" s="39">
        <v>93.15</v>
      </c>
      <c r="CY7" s="39">
        <v>92.64</v>
      </c>
      <c r="CZ7" s="39">
        <v>96.1</v>
      </c>
      <c r="DA7" s="39">
        <v>98.02</v>
      </c>
      <c r="DB7" s="39">
        <v>98.57</v>
      </c>
      <c r="DC7" s="39">
        <v>77.25</v>
      </c>
      <c r="DD7" s="39">
        <v>75.790000000000006</v>
      </c>
      <c r="DE7" s="39">
        <v>77.12</v>
      </c>
      <c r="DF7" s="39">
        <v>68.150000000000006</v>
      </c>
      <c r="DG7" s="39">
        <v>67.489999999999995</v>
      </c>
      <c r="DH7" s="39">
        <v>75.78</v>
      </c>
      <c r="DI7" s="39">
        <v>0.41</v>
      </c>
      <c r="DJ7" s="39">
        <v>0.88</v>
      </c>
      <c r="DK7" s="39">
        <v>8.94</v>
      </c>
      <c r="DL7" s="39">
        <v>11.18</v>
      </c>
      <c r="DM7" s="39">
        <v>14.1</v>
      </c>
      <c r="DN7" s="39">
        <v>6.32</v>
      </c>
      <c r="DO7" s="39">
        <v>6.48</v>
      </c>
      <c r="DP7" s="39">
        <v>13.6</v>
      </c>
      <c r="DQ7" s="39">
        <v>14.97</v>
      </c>
      <c r="DR7" s="39">
        <v>16.16</v>
      </c>
      <c r="DS7" s="39">
        <v>18.22</v>
      </c>
      <c r="DT7" s="39" t="s">
        <v>113</v>
      </c>
      <c r="DU7" s="39" t="s">
        <v>113</v>
      </c>
      <c r="DV7" s="39" t="s">
        <v>113</v>
      </c>
      <c r="DW7" s="39" t="s">
        <v>113</v>
      </c>
      <c r="DX7" s="39" t="s">
        <v>113</v>
      </c>
      <c r="DY7" s="39" t="s">
        <v>113</v>
      </c>
      <c r="DZ7" s="39" t="s">
        <v>113</v>
      </c>
      <c r="EA7" s="39" t="s">
        <v>113</v>
      </c>
      <c r="EB7" s="39" t="s">
        <v>113</v>
      </c>
      <c r="EC7" s="39" t="s">
        <v>113</v>
      </c>
      <c r="ED7" s="39" t="s">
        <v>113</v>
      </c>
      <c r="EE7" s="39" t="s">
        <v>113</v>
      </c>
      <c r="EF7" s="39" t="s">
        <v>113</v>
      </c>
      <c r="EG7" s="39" t="s">
        <v>113</v>
      </c>
      <c r="EH7" s="39" t="s">
        <v>113</v>
      </c>
      <c r="EI7" s="39" t="s">
        <v>113</v>
      </c>
      <c r="EJ7" s="39" t="s">
        <v>113</v>
      </c>
      <c r="EK7" s="39" t="s">
        <v>113</v>
      </c>
      <c r="EL7" s="39" t="s">
        <v>113</v>
      </c>
      <c r="EM7" s="39" t="s">
        <v>113</v>
      </c>
      <c r="EN7" s="39" t="s">
        <v>113</v>
      </c>
      <c r="EO7" s="39" t="s">
        <v>113</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廣瀬　央</cp:lastModifiedBy>
  <cp:lastPrinted>2018-02-06T06:47:34Z</cp:lastPrinted>
  <dcterms:created xsi:type="dcterms:W3CDTF">2017-12-25T02:00:23Z</dcterms:created>
  <dcterms:modified xsi:type="dcterms:W3CDTF">2018-02-06T07:56:24Z</dcterms:modified>
  <cp:category/>
</cp:coreProperties>
</file>