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ddh17112390\E\財政担当共有フォルダー\12 普通会計決算統計\財政状況資料集\H30財政状況資料集\10　→総務省・市町\公表データ\"/>
    </mc:Choice>
  </mc:AlternateContent>
  <xr:revisionPtr revIDLastSave="0" documentId="13_ncr:1_{0E663165-CD66-4CC4-A20E-C773BCA26136}" xr6:coauthVersionLast="44" xr6:coauthVersionMax="44"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35"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s="1"/>
  <c r="BE35" i="10" l="1"/>
  <c r="BE36" i="10" s="1"/>
  <c r="BW34" i="10"/>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<sst xmlns="http://schemas.openxmlformats.org/spreadsheetml/2006/main" count="1100" uniqueCount="621">
  <si>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</si>
  <si>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</si>
  <si>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</si>
  <si>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</si>
  <si>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</si>
  <si>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</si>
  <si>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</si>
  <si>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</si>
  <si>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</si>
  <si>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</si>
  <si>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</si>
  <si>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</si>
  <si>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</si>
  <si>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</si>
  <si>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</si>
  <si>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</si>
  <si>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</si>
  <si>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</si>
  <si>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</si>
  <si>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</si>
  <si>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</si>
  <si>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</si>
  <si>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</si>
  <si>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</si>
  <si>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</si>
  <si>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</si>
  <si>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</si>
  <si>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</si>
  <si>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</si>
  <si>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</si>
  <si>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</si>
  <si>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</si>
  <si>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</si>
  <si>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</si>
  <si>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</si>
  <si>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</si>
  <si>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</si>
  <si>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</si>
  <si>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</si>
  <si>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</si>
  <si>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</si>
  <si>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</si>
  <si>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</si>
  <si>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</si>
  <si>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</si>
  <si>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</si>
  <si>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</si>
  <si>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</si>
  <si>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</si>
  <si>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</si>
  <si>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</si>
  <si>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</si>
  <si>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</si>
  <si>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</si>
  <si>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</si>
  <si>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</si>
  <si>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</si>
  <si>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</si>
  <si>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</si>
  <si>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</si>
  <si>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</si>
  <si>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</si>
  <si>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</si>
  <si>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</si>
  <si>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</si>
  <si>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</si>
  <si>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</si>
  <si>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</si>
  <si>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</si>
  <si>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</si>
  <si>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</si>
  <si>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</si>
  <si>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</si>
  <si>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</si>
  <si>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</si>
  <si>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</si>
  <si>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</si>
  <si>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</si>
  <si>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</si>
  <si>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</si>
  <si>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</si>
  <si>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</si>
  <si>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</si>
  <si>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</si>
  <si>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</si>
  <si>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</si>
  <si>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</si>
  <si>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</si>
  <si>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</si>
  <si>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</si>
  <si>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</si>
  <si>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</si>
  <si>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</si>
  <si>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</si>
  <si>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</si>
  <si>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</si>
  <si>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伊万里市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</si>
  <si>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</si>
  <si>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</si>
  <si>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</si>
  <si>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</si>
  <si>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</si>
  <si>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</si>
  <si>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</si>
  <si>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</si>
  <si>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</si>
  <si>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</si>
  <si>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</si>
  <si>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</si>
  <si>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</si>
  <si>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</si>
  <si>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</si>
  <si>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</si>
  <si>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</si>
  <si>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</si>
  <si>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</si>
  <si>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</si>
  <si>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</si>
  <si>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</si>
  <si>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</si>
  <si>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</si>
  <si>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</si>
  <si>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</si>
  <si>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</si>
  <si>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</si>
  <si>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</si>
  <si>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</si>
  <si>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</si>
  <si>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</si>
  <si>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</si>
  <si>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</si>
  <si>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</si>
  <si>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</si>
  <si>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</si>
  <si>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</si>
  <si>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</si>
  <si>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</si>
  <si>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</si>
  <si>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</si>
  <si>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</si>
  <si>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</si>
  <si>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</si>
  <si>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</si>
  <si>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</si>
  <si>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</si>
  <si>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</si>
  <si>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</si>
  <si>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</si>
  <si>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</si>
  <si>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</si>
  <si>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</si>
  <si>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</si>
  <si>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</si>
  <si>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</si>
  <si>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</si>
  <si>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</si>
  <si>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</si>
  <si>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</si>
  <si>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</si>
  <si>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</si>
  <si>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</si>
  <si>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</si>
  <si>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</si>
  <si>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</si>
  <si>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</si>
  <si>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</si>
  <si>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</si>
  <si>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</si>
  <si>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</si>
  <si>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</si>
  <si>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</si>
  <si>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</si>
  <si>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</si>
  <si>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</si>
  <si>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</si>
  <si>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</si>
  <si>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</si>
  <si>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</si>
  <si>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</si>
  <si>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</si>
  <si>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</si>
  <si>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</si>
  <si>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</si>
  <si>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</si>
  <si>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</si>
  <si>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</si>
  <si>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</si>
  <si>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</si>
  <si>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</si>
  <si>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</si>
  <si>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</si>
  <si>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</si>
  <si>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</si>
  <si>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</si>
  <si>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</si>
  <si>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</si>
  <si>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</si>
  <si>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</si>
  <si>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</si>
  <si>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</si>
  <si>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</si>
  <si>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</si>
  <si>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</si>
  <si>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</si>
  <si>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</si>
  <si>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</si>
  <si>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</si>
  <si>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</si>
  <si>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</si>
  <si>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佐賀県伊万里市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</si>
  <si>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</si>
  <si>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</si>
  <si>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</si>
  <si>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</si>
  <si>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</si>
  <si>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</si>
  <si>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</si>
  <si>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</si>
  <si>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</si>
  <si>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</si>
  <si>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</si>
  <si>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</si>
  <si>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</si>
  <si>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</si>
  <si>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</si>
  <si>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</si>
  <si>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</si>
  <si>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</si>
  <si>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</si>
  <si>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</si>
  <si>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</si>
  <si>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</si>
  <si>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</si>
  <si>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</si>
  <si>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</si>
  <si>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</si>
  <si>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</si>
  <si>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</si>
  <si>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</si>
  <si>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</si>
  <si>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</si>
  <si>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</si>
  <si>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</si>
  <si>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</si>
  <si>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</si>
  <si>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</si>
  <si>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</si>
  <si>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</si>
  <si>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</si>
  <si>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</si>
  <si>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</si>
  <si>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</si>
  <si>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</si>
  <si>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</si>
  <si>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</si>
  <si>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</si>
  <si>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</si>
  <si>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</si>
  <si>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</si>
  <si>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</si>
  <si>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</si>
  <si>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</si>
  <si>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</si>
  <si>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</si>
  <si>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</si>
  <si>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</si>
  <si>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</si>
  <si>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</si>
  <si>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</si>
  <si>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</si>
  <si>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</si>
  <si>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</si>
  <si>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</si>
  <si>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</si>
  <si>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</si>
  <si>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</si>
  <si>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</si>
  <si>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</si>
  <si>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</si>
  <si>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</si>
  <si>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</si>
  <si>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</si>
  <si>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</si>
  <si>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</si>
  <si>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</si>
  <si>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</si>
  <si>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</si>
  <si>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</si>
  <si>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</si>
  <si>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</si>
  <si>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</si>
  <si>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</si>
  <si>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</si>
  <si>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</si>
  <si>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</si>
  <si>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</si>
  <si>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</si>
  <si>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</si>
  <si>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</si>
  <si>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</si>
  <si>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</si>
  <si>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</si>
  <si>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</si>
  <si>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</si>
  <si>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</si>
  <si>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</si>
  <si>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</si>
  <si>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</si>
  <si>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</si>
  <si>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</si>
  <si>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</si>
  <si>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</si>
  <si>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</si>
  <si>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</si>
  <si>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</si>
  <si>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</si>
  <si>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</si>
  <si>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</si>
  <si>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</si>
  <si>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</si>
  <si>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</si>
  <si>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</si>
  <si>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</si>
  <si>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</si>
  <si>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</si>
  <si>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</si>
  <si>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</si>
  <si>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</si>
  <si>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</si>
  <si>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</si>
  <si>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</si>
  <si>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</si>
  <si>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</si>
  <si>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</si>
  <si>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</si>
  <si>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</si>
  <si>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</si>
  <si>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</si>
  <si>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</si>
  <si>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</si>
  <si>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</si>
  <si>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</si>
  <si>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</si>
  <si>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</si>
  <si>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</si>
  <si>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</si>
  <si>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</si>
  <si>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</si>
  <si>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</si>
  <si>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</si>
  <si>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</si>
  <si>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</si>
  <si>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</si>
  <si>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</si>
  <si>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</si>
  <si>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</si>
  <si>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</si>
  <si>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佐賀県伊万里市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</si>
  <si>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</si>
  <si>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</si>
  <si>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</si>
  <si>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</si>
  <si>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</si>
  <si>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</si>
  <si>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</si>
  <si>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</si>
  <si>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</si>
  <si>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</si>
  <si>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</si>
  <si>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</si>
  <si>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</si>
  <si>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</si>
  <si>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</si>
  <si>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</si>
  <si>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</si>
  <si>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</si>
  <si>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</si>
  <si>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</si>
  <si>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</si>
  <si>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</si>
  <si>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</si>
  <si>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</si>
  <si>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</si>
  <si>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</si>
  <si>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</si>
  <si>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</si>
  <si>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</si>
  <si>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</si>
  <si>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</si>
  <si>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</si>
  <si>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</si>
  <si>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</si>
  <si>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伊万里市国民健康保険特別会計</t>
    <phoneticPr fontId="5"/>
  </si>
  <si>
    <t>伊万里市介護保険特別会計</t>
    <phoneticPr fontId="5"/>
  </si>
  <si>
    <t>伊万里市後期高齢者医療特別会計</t>
    <phoneticPr fontId="5"/>
  </si>
  <si>
    <t>伊万里市市営駐車場特別会計</t>
    <phoneticPr fontId="5"/>
  </si>
  <si>
    <t>伊万里市水道事業特別会計</t>
    <phoneticPr fontId="5"/>
  </si>
  <si>
    <t>法適用企業</t>
    <phoneticPr fontId="5"/>
  </si>
  <si>
    <t>伊万里市工業用水道事業特別会計</t>
    <phoneticPr fontId="5"/>
  </si>
  <si>
    <t>法適用企業</t>
    <phoneticPr fontId="5"/>
  </si>
  <si>
    <t>伊万里市公共下水道事業特別会計</t>
    <phoneticPr fontId="5"/>
  </si>
  <si>
    <t>法非適用企業</t>
    <phoneticPr fontId="5"/>
  </si>
  <si>
    <t>伊万里市農業集落排水事業特別会計</t>
    <phoneticPr fontId="5"/>
  </si>
  <si>
    <t>伊万里市立花台地開発事業特別会計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</si>
  <si>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</si>
  <si>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</si>
  <si>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</si>
  <si>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</si>
  <si>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</si>
  <si>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</si>
  <si>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</si>
  <si>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</si>
  <si>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</si>
  <si>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</si>
  <si>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</si>
  <si>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</si>
  <si>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</si>
  <si>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</si>
  <si>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</si>
  <si>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</si>
  <si>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</si>
  <si>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</si>
  <si>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</si>
  <si>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</si>
  <si>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</si>
  <si>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</si>
  <si>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</si>
  <si>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</si>
  <si>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</si>
  <si>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</si>
  <si>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</si>
  <si>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</si>
  <si>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</si>
  <si>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</si>
  <si>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</si>
  <si>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</si>
  <si>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</si>
  <si>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</si>
  <si>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</si>
  <si>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</si>
  <si>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</si>
  <si>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</si>
  <si>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</si>
  <si>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</si>
  <si>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</si>
  <si>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</si>
  <si>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</si>
  <si>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</si>
  <si>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</si>
  <si>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</si>
  <si>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</si>
  <si>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</si>
  <si>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</si>
  <si>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</si>
  <si>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</si>
  <si>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</si>
  <si>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</si>
  <si>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</si>
  <si>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</si>
  <si>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</si>
  <si>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</si>
  <si>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</si>
  <si>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</si>
  <si>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</si>
  <si>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</si>
  <si>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</si>
  <si>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</si>
  <si>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</si>
  <si>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</si>
  <si>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</si>
  <si>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</si>
  <si>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</si>
  <si>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</si>
  <si>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</si>
  <si>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伊万里市公共下水道事業特別会計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</si>
  <si>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</si>
  <si>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</si>
  <si>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伊万里市工業用水道事業特別会計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</si>
  <si>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</si>
  <si>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伊万里市農業集落排水事業特別会計</t>
    <phoneticPr fontId="5"/>
  </si>
  <si>
    <t>(Ｆ)</t>
    <phoneticPr fontId="5"/>
  </si>
  <si>
    <t>伊万里市水道事業特別会計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</si>
  <si>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</si>
  <si>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</si>
  <si>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</si>
  <si>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</si>
  <si>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</si>
  <si>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</si>
  <si>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</si>
  <si>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</si>
  <si>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</si>
  <si>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</si>
  <si>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</si>
  <si>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</si>
  <si>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</si>
  <si>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</si>
  <si>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</si>
  <si>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</si>
  <si>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</si>
  <si>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</si>
  <si>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</si>
  <si>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</si>
  <si>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</si>
  <si>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</si>
  <si>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</si>
  <si>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</si>
  <si>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</si>
  <si>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</si>
  <si>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</si>
  <si>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</si>
  <si>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</si>
  <si>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</si>
  <si>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</si>
  <si>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</si>
  <si>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</si>
  <si>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</si>
  <si>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</si>
  <si>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</si>
  <si>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</si>
  <si>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</si>
  <si>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</si>
  <si>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</si>
  <si>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</si>
  <si>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</si>
  <si>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</si>
  <si>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</si>
  <si>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</si>
  <si>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</si>
  <si>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</si>
  <si>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</si>
  <si>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</si>
  <si>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</si>
  <si>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</si>
  <si>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</si>
  <si>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</si>
  <si>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</si>
  <si>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</si>
  <si>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</si>
  <si>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</si>
  <si>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</si>
  <si>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</si>
  <si>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</si>
  <si>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</si>
  <si>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</si>
  <si>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</si>
  <si>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</si>
  <si>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</si>
  <si>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</si>
  <si>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</si>
  <si>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</si>
  <si>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</si>
  <si>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</si>
  <si>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</si>
  <si>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</si>
  <si>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</si>
  <si>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</si>
  <si>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</si>
  <si>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</si>
  <si>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</si>
  <si>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</si>
  <si>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</si>
  <si>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</si>
  <si>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</si>
  <si>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</si>
  <si>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</si>
  <si>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</si>
  <si>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2.64</t>
  </si>
  <si>
    <t>▲ 0.40</t>
  </si>
  <si>
    <t>伊万里市水道事業特別会計</t>
  </si>
  <si>
    <t>伊万里市工業用水道事業特別会計</t>
  </si>
  <si>
    <t>一般会計</t>
  </si>
  <si>
    <t>伊万里市国民健康保険特別会計</t>
  </si>
  <si>
    <t>▲ 6.44</t>
  </si>
  <si>
    <t>▲ 6.54</t>
  </si>
  <si>
    <t>▲ 5.04</t>
  </si>
  <si>
    <t>伊万里市介護保険特別会計</t>
  </si>
  <si>
    <t>伊万里市公共下水道事業特別会計</t>
  </si>
  <si>
    <t>伊万里市立花台地開発事業特別会計</t>
  </si>
  <si>
    <t>伊万里市農業集落排水事業特別会計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</si>
  <si>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</si>
  <si>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</si>
  <si>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</si>
  <si>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</si>
  <si>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</si>
  <si>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</si>
  <si>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</si>
  <si>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</si>
  <si>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伊万里・有田地区衛生組合</t>
    <rPh sb="0" eb="3">
      <t>イマリ</t>
    </rPh>
    <rPh sb="4" eb="6">
      <t>アリタ</t>
    </rPh>
    <rPh sb="6" eb="8">
      <t>チク</t>
    </rPh>
    <rPh sb="8" eb="10">
      <t>エイセイ</t>
    </rPh>
    <rPh sb="10" eb="12">
      <t>クミアイ</t>
    </rPh>
    <phoneticPr fontId="2"/>
  </si>
  <si>
    <t>伊万里・有田地区医療福祉組合（一般会計）</t>
    <rPh sb="0" eb="3">
      <t>イマリ</t>
    </rPh>
    <rPh sb="4" eb="6">
      <t>アリタ</t>
    </rPh>
    <rPh sb="6" eb="8">
      <t>チク</t>
    </rPh>
    <rPh sb="8" eb="10">
      <t>イリョウ</t>
    </rPh>
    <rPh sb="10" eb="12">
      <t>フクシ</t>
    </rPh>
    <rPh sb="12" eb="14">
      <t>クミアイ</t>
    </rPh>
    <rPh sb="15" eb="17">
      <t>イッパン</t>
    </rPh>
    <rPh sb="17" eb="19">
      <t>カイケイ</t>
    </rPh>
    <phoneticPr fontId="2"/>
  </si>
  <si>
    <t>伊万里・有田地区医療福祉組合（特別養護老人ホーム）</t>
    <rPh sb="0" eb="3">
      <t>イマリ</t>
    </rPh>
    <rPh sb="4" eb="6">
      <t>アリタ</t>
    </rPh>
    <rPh sb="6" eb="8">
      <t>チク</t>
    </rPh>
    <rPh sb="8" eb="10">
      <t>イリョウ</t>
    </rPh>
    <rPh sb="10" eb="12">
      <t>フクシ</t>
    </rPh>
    <rPh sb="12" eb="14">
      <t>クミアイ</t>
    </rPh>
    <rPh sb="15" eb="17">
      <t>トクベツ</t>
    </rPh>
    <rPh sb="17" eb="19">
      <t>ヨウゴ</t>
    </rPh>
    <rPh sb="19" eb="21">
      <t>ロウジン</t>
    </rPh>
    <phoneticPr fontId="2"/>
  </si>
  <si>
    <t>伊万里・有田地区医療福祉組合（病院事業会計）</t>
    <rPh sb="0" eb="3">
      <t>イマリ</t>
    </rPh>
    <rPh sb="4" eb="6">
      <t>アリタ</t>
    </rPh>
    <rPh sb="6" eb="8">
      <t>チク</t>
    </rPh>
    <rPh sb="8" eb="10">
      <t>イリョウ</t>
    </rPh>
    <rPh sb="10" eb="12">
      <t>フクシ</t>
    </rPh>
    <rPh sb="12" eb="14">
      <t>クミアイ</t>
    </rPh>
    <rPh sb="15" eb="17">
      <t>ビョウイン</t>
    </rPh>
    <rPh sb="17" eb="19">
      <t>ジギョウ</t>
    </rPh>
    <rPh sb="19" eb="21">
      <t>カイケイ</t>
    </rPh>
    <phoneticPr fontId="2"/>
  </si>
  <si>
    <t>佐賀県後期高齢者医療広域連合（一般会計）</t>
    <rPh sb="0" eb="3">
      <t>サガケン</t>
    </rPh>
    <rPh sb="3" eb="5">
      <t>コウキ</t>
    </rPh>
    <rPh sb="5" eb="8">
      <t>コウレイシャ</t>
    </rPh>
    <rPh sb="8" eb="10">
      <t>イリョウ</t>
    </rPh>
    <rPh sb="10" eb="12">
      <t>コウイキ</t>
    </rPh>
    <rPh sb="12" eb="14">
      <t>レンゴウ</t>
    </rPh>
    <rPh sb="15" eb="17">
      <t>イッパン</t>
    </rPh>
    <rPh sb="17" eb="19">
      <t>カイケイ</t>
    </rPh>
    <phoneticPr fontId="2"/>
  </si>
  <si>
    <t>佐賀県後期高齢者医療広域連合（後期高齢者特別会計）</t>
    <rPh sb="0" eb="3">
      <t>サガケン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2"/>
  </si>
  <si>
    <t>佐賀県西部広域環境組合</t>
    <rPh sb="0" eb="3">
      <t>サガケン</t>
    </rPh>
    <rPh sb="3" eb="5">
      <t>セイブ</t>
    </rPh>
    <rPh sb="5" eb="7">
      <t>コウイキ</t>
    </rPh>
    <rPh sb="7" eb="9">
      <t>カンキョウ</t>
    </rPh>
    <rPh sb="9" eb="11">
      <t>クミアイ</t>
    </rPh>
    <phoneticPr fontId="2"/>
  </si>
  <si>
    <t>有田磁石場組合</t>
    <rPh sb="0" eb="2">
      <t>アリタ</t>
    </rPh>
    <rPh sb="2" eb="4">
      <t>ジセキ</t>
    </rPh>
    <rPh sb="4" eb="5">
      <t>バ</t>
    </rPh>
    <rPh sb="5" eb="7">
      <t>クミアイ</t>
    </rPh>
    <phoneticPr fontId="2"/>
  </si>
  <si>
    <t>佐賀県市町総合事務組合（一般会計）</t>
    <rPh sb="0" eb="3">
      <t>サガケン</t>
    </rPh>
    <rPh sb="3" eb="4">
      <t>シ</t>
    </rPh>
    <rPh sb="4" eb="5">
      <t>マチ</t>
    </rPh>
    <rPh sb="5" eb="7">
      <t>ソウゴウ</t>
    </rPh>
    <rPh sb="7" eb="9">
      <t>ジム</t>
    </rPh>
    <rPh sb="9" eb="11">
      <t>クミアイ</t>
    </rPh>
    <rPh sb="12" eb="14">
      <t>イッパン</t>
    </rPh>
    <rPh sb="14" eb="16">
      <t>カイケイ</t>
    </rPh>
    <phoneticPr fontId="2"/>
  </si>
  <si>
    <t>佐賀県市町総合事務組合（特別会計）</t>
    <rPh sb="0" eb="3">
      <t>サガケン</t>
    </rPh>
    <rPh sb="3" eb="4">
      <t>シ</t>
    </rPh>
    <rPh sb="4" eb="5">
      <t>マチ</t>
    </rPh>
    <rPh sb="5" eb="7">
      <t>ソウゴウ</t>
    </rPh>
    <rPh sb="7" eb="9">
      <t>ジム</t>
    </rPh>
    <rPh sb="9" eb="11">
      <t>クミアイ</t>
    </rPh>
    <rPh sb="12" eb="14">
      <t>トクベツ</t>
    </rPh>
    <rPh sb="14" eb="16">
      <t>カイケイ</t>
    </rPh>
    <phoneticPr fontId="2"/>
  </si>
  <si>
    <t>伊万里・有田消防組合</t>
    <rPh sb="0" eb="3">
      <t>イマリ</t>
    </rPh>
    <rPh sb="4" eb="6">
      <t>アリタ</t>
    </rPh>
    <rPh sb="6" eb="8">
      <t>ショウボウ</t>
    </rPh>
    <rPh sb="8" eb="10">
      <t>クミアイ</t>
    </rPh>
    <phoneticPr fontId="2"/>
  </si>
  <si>
    <t>伊万里市土地開発公社</t>
    <rPh sb="0" eb="4">
      <t>イマリシ</t>
    </rPh>
    <rPh sb="4" eb="6">
      <t>トチ</t>
    </rPh>
    <rPh sb="6" eb="8">
      <t>カイハツ</t>
    </rPh>
    <rPh sb="8" eb="10">
      <t>コウシャ</t>
    </rPh>
    <phoneticPr fontId="2"/>
  </si>
  <si>
    <t>伊万里情報センター株式会社</t>
    <rPh sb="0" eb="3">
      <t>イマリ</t>
    </rPh>
    <rPh sb="3" eb="5">
      <t>ジョウホウ</t>
    </rPh>
    <rPh sb="9" eb="13">
      <t>カブシキガイシャ</t>
    </rPh>
    <phoneticPr fontId="2"/>
  </si>
  <si>
    <t>ふるさと応援基金</t>
    <rPh sb="4" eb="6">
      <t>オウエン</t>
    </rPh>
    <rPh sb="6" eb="8">
      <t>キキン</t>
    </rPh>
    <phoneticPr fontId="11"/>
  </si>
  <si>
    <t>まちづくり基金</t>
    <rPh sb="5" eb="7">
      <t>キキン</t>
    </rPh>
    <phoneticPr fontId="11"/>
  </si>
  <si>
    <t>福祉基金</t>
    <rPh sb="0" eb="2">
      <t>フクシ</t>
    </rPh>
    <rPh sb="2" eb="4">
      <t>キキン</t>
    </rPh>
    <phoneticPr fontId="11"/>
  </si>
  <si>
    <t>公共施設整備基金</t>
    <rPh sb="0" eb="2">
      <t>コウキョウ</t>
    </rPh>
    <rPh sb="2" eb="4">
      <t>シセツ</t>
    </rPh>
    <rPh sb="4" eb="6">
      <t>セイビ</t>
    </rPh>
    <rPh sb="6" eb="8">
      <t>キキン</t>
    </rPh>
    <phoneticPr fontId="11"/>
  </si>
  <si>
    <t>広域ごみ処理施設建設に係る地域振興基金</t>
    <rPh sb="0" eb="2">
      <t>コウイキ</t>
    </rPh>
    <rPh sb="4" eb="6">
      <t>ショリ</t>
    </rPh>
    <rPh sb="6" eb="8">
      <t>シセツ</t>
    </rPh>
    <rPh sb="8" eb="10">
      <t>ケンセツ</t>
    </rPh>
    <rPh sb="11" eb="12">
      <t>カカ</t>
    </rPh>
    <rPh sb="13" eb="15">
      <t>チイキ</t>
    </rPh>
    <rPh sb="15" eb="17">
      <t>シンコウ</t>
    </rPh>
    <rPh sb="17" eb="19">
      <t>キキン</t>
    </rPh>
    <phoneticPr fontId="11"/>
  </si>
  <si>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</si>
  <si>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</si>
  <si>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</si>
  <si>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</si>
  <si>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</si>
  <si>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</si>
  <si>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費比率ともに、類似団体内平均よりも高い水準にあるものの、地方債の新規発行の抑制に伴う地方債残高の減少や優良債（交付税措置がある地方債）の活用による算入公債費等の増加に伴い低下傾向にある。 今後も、地方債残高の縮小と公債費負担の適正化によって、財政の健全化を着実に進めていく。</t>
    <rPh sb="2" eb="4">
      <t>ショウライ</t>
    </rPh>
    <rPh sb="4" eb="6">
      <t>フタン</t>
    </rPh>
    <rPh sb="6" eb="8">
      <t>ヒリツ</t>
    </rPh>
    <rPh sb="9" eb="11">
      <t>ジッシツ</t>
    </rPh>
    <rPh sb="11" eb="14">
      <t>コウサイヒ</t>
    </rPh>
    <rPh sb="14" eb="16">
      <t>ヒリツ</t>
    </rPh>
    <rPh sb="20" eb="22">
      <t>ルイジ</t>
    </rPh>
    <rPh sb="22" eb="24">
      <t>ダンタイ</t>
    </rPh>
    <rPh sb="24" eb="25">
      <t>ナイ</t>
    </rPh>
    <rPh sb="25" eb="27">
      <t>ヘイキン</t>
    </rPh>
    <rPh sb="30" eb="31">
      <t>タカ</t>
    </rPh>
    <rPh sb="32" eb="34">
      <t>スイジュン</t>
    </rPh>
    <rPh sb="41" eb="44">
      <t>チホウサイ</t>
    </rPh>
    <rPh sb="45" eb="47">
      <t>シンキ</t>
    </rPh>
    <rPh sb="47" eb="49">
      <t>ハッコウ</t>
    </rPh>
    <rPh sb="50" eb="52">
      <t>ヨクセイ</t>
    </rPh>
    <rPh sb="53" eb="54">
      <t>トモナ</t>
    </rPh>
    <rPh sb="55" eb="58">
      <t>チホウサイ</t>
    </rPh>
    <rPh sb="58" eb="60">
      <t>ザンダカ</t>
    </rPh>
    <rPh sb="61" eb="63">
      <t>ゲンショウ</t>
    </rPh>
    <rPh sb="64" eb="66">
      <t>ユウリョウ</t>
    </rPh>
    <rPh sb="98" eb="100">
      <t>テイカ</t>
    </rPh>
    <rPh sb="107" eb="109">
      <t>コンゴ</t>
    </rPh>
    <rPh sb="111" eb="114">
      <t>チホウサイ</t>
    </rPh>
    <rPh sb="114" eb="116">
      <t>ザンダカ</t>
    </rPh>
    <rPh sb="117" eb="119">
      <t>シュクショウ</t>
    </rPh>
    <rPh sb="120" eb="123">
      <t>コウサイヒ</t>
    </rPh>
    <rPh sb="123" eb="125">
      <t>フタン</t>
    </rPh>
    <rPh sb="126" eb="129">
      <t>テキセイカ</t>
    </rPh>
    <rPh sb="134" eb="136">
      <t>ザイセイ</t>
    </rPh>
    <rPh sb="137" eb="140">
      <t>ケンゼンカ</t>
    </rPh>
    <rPh sb="141" eb="143">
      <t>チャクジツ</t>
    </rPh>
    <rPh sb="144" eb="145">
      <t>スス</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</si>
  <si>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</si>
  <si>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</si>
  <si>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</si>
  <si>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</si>
  <si>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</si>
  <si>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　 将来負担比率は類似団体内平均よりも依然として高い状況にあるが、地方債の新規発行を抑制してきた結果、将来負担比率は低下している。一方で、有形固定資産減価償却率は類似団体内平均よりも高く、上昇傾向にある。公共施設等総合管理計画及び個別施設計画に基づき、今後、施設の集約化・複合化を中心として、施設数の削減に取り組んでいく。</t>
    <rPh sb="2" eb="4">
      <t>ショウライ</t>
    </rPh>
    <rPh sb="4" eb="6">
      <t>フタン</t>
    </rPh>
    <rPh sb="6" eb="8">
      <t>ヒリツ</t>
    </rPh>
    <rPh sb="9" eb="11">
      <t>ルイジ</t>
    </rPh>
    <rPh sb="11" eb="13">
      <t>ダンタイ</t>
    </rPh>
    <rPh sb="13" eb="14">
      <t>ナイ</t>
    </rPh>
    <rPh sb="14" eb="16">
      <t>ヘイキン</t>
    </rPh>
    <rPh sb="19" eb="21">
      <t>イゼン</t>
    </rPh>
    <rPh sb="24" eb="25">
      <t>タカ</t>
    </rPh>
    <rPh sb="26" eb="28">
      <t>ジョウキョウ</t>
    </rPh>
    <rPh sb="33" eb="36">
      <t>チホウサイ</t>
    </rPh>
    <rPh sb="37" eb="39">
      <t>シンキ</t>
    </rPh>
    <rPh sb="39" eb="41">
      <t>ハッコウ</t>
    </rPh>
    <rPh sb="42" eb="44">
      <t>ヨクセイ</t>
    </rPh>
    <rPh sb="48" eb="50">
      <t>ケッカ</t>
    </rPh>
    <rPh sb="51" eb="53">
      <t>ショウライ</t>
    </rPh>
    <rPh sb="53" eb="55">
      <t>フタン</t>
    </rPh>
    <rPh sb="55" eb="57">
      <t>ヒリツ</t>
    </rPh>
    <rPh sb="58" eb="60">
      <t>テイカ</t>
    </rPh>
    <rPh sb="65" eb="67">
      <t>イッポウ</t>
    </rPh>
    <rPh sb="69" eb="71">
      <t>ユウケイ</t>
    </rPh>
    <rPh sb="71" eb="73">
      <t>コテイ</t>
    </rPh>
    <rPh sb="73" eb="75">
      <t>シサン</t>
    </rPh>
    <rPh sb="75" eb="77">
      <t>ゲンカ</t>
    </rPh>
    <rPh sb="77" eb="79">
      <t>ショウキャク</t>
    </rPh>
    <rPh sb="79" eb="80">
      <t>リツ</t>
    </rPh>
    <rPh sb="81" eb="83">
      <t>ルイジ</t>
    </rPh>
    <rPh sb="83" eb="85">
      <t>ダンタイ</t>
    </rPh>
    <rPh sb="85" eb="86">
      <t>ナイ</t>
    </rPh>
    <rPh sb="86" eb="88">
      <t>ヘイキン</t>
    </rPh>
    <rPh sb="91" eb="92">
      <t>タカ</t>
    </rPh>
    <rPh sb="94" eb="96">
      <t>ジョウショウ</t>
    </rPh>
    <rPh sb="96" eb="98">
      <t>ケイコウ</t>
    </rPh>
    <rPh sb="102" eb="104">
      <t>コウキョウ</t>
    </rPh>
    <rPh sb="104" eb="106">
      <t>シセツ</t>
    </rPh>
    <rPh sb="106" eb="107">
      <t>トウ</t>
    </rPh>
    <rPh sb="107" eb="109">
      <t>ソウゴウ</t>
    </rPh>
    <rPh sb="109" eb="111">
      <t>カンリ</t>
    </rPh>
    <rPh sb="111" eb="113">
      <t>ケイカク</t>
    </rPh>
    <rPh sb="113" eb="114">
      <t>オヨ</t>
    </rPh>
    <rPh sb="115" eb="117">
      <t>コベツ</t>
    </rPh>
    <rPh sb="117" eb="119">
      <t>シセツ</t>
    </rPh>
    <rPh sb="119" eb="121">
      <t>ケイカク</t>
    </rPh>
    <rPh sb="122" eb="123">
      <t>モト</t>
    </rPh>
    <rPh sb="126" eb="128">
      <t>コンゴ</t>
    </rPh>
    <rPh sb="129" eb="131">
      <t>シセツ</t>
    </rPh>
    <rPh sb="132" eb="135">
      <t>シュウヤクカ</t>
    </rPh>
    <rPh sb="136" eb="139">
      <t>フクゴウカ</t>
    </rPh>
    <rPh sb="140" eb="142">
      <t>チュウシン</t>
    </rPh>
    <rPh sb="146" eb="148">
      <t>シセツ</t>
    </rPh>
    <rPh sb="148" eb="149">
      <t>スウ</t>
    </rPh>
    <rPh sb="150" eb="152">
      <t>サクゲン</t>
    </rPh>
    <rPh sb="153" eb="154">
      <t>ト</t>
    </rPh>
    <rPh sb="155" eb="156">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</si>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</sst>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57295</c:v>
                </c:pt>
                <c:pt idx="3">
                  <c:v>54110</c:v>
                </c:pt>
                <c:pt idx="4">
                  <c:v>54684</c:v>
                </c:pt>
              </c:numCache>
            </c:numRef>
          </c:val>
          <c:smooth val="0"/>
          <c:extLst>
            <c:ext xmlns:c16="http://schemas.microsoft.com/office/drawing/2014/chart" uri="{C3380CC4-5D6E-409C-BE32-E72D297353CC}">
              <c16:uniqueId val="{00000000-34A9-4ADA-8817-D06A19BA1E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57546</c:v>
                </c:pt>
                <c:pt idx="1">
                  <c:v>42664</c:v>
                </c:pt>
                <c:pt idx="2">
                  <c:v>33365</c:v>
                </c:pt>
                <c:pt idx="3">
                  <c:v>46279</c:v>
                </c:pt>
                <c:pt idx="4">
                  <c:v>30350</c:v>
                </c:pt>
              </c:numCache>
            </c:numRef>
          </c:val>
          <c:smooth val="0"/>
          <c:extLst>
            <c:ext xmlns:c16="http://schemas.microsoft.com/office/drawing/2014/chart" uri="{C3380CC4-5D6E-409C-BE32-E72D297353CC}">
              <c16:uniqueId val="{00000001-34A9-4ADA-8817-D06A19BA1EEC}"/>
            </c:ext>
          </c:extLst>
        </c:ser>
        <c:dLbls>
          <c:showLegendKey val="0"/>
          <c:showVal val="0"/>
          <c:showCatName val="0"/>
          <c:showSerName val="0"/>
          <c:showPercent val="0"/>
          <c:showBubbleSize val="0"/>
        </c:dLbls>
        <c:marker val="1"/>
        <c:smooth val="0"/>
        <c:axId val="172011144"/>
        <c:axId val="170993408"/>
      </c:lineChart>
      <c:catAx>
        <c:axId val="172011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993408"/>
        <c:crosses val="autoZero"/>
        <c:auto val="1"/>
        <c:lblAlgn val="ctr"/>
        <c:lblOffset val="100"/>
        <c:tickLblSkip val="1"/>
        <c:tickMarkSkip val="1"/>
        <c:noMultiLvlLbl val="0"/>
      </c:catAx>
      <c:valAx>
        <c:axId val="17099340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011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3.18</c:v>
                </c:pt>
                <c:pt idx="1">
                  <c:v>3.47</c:v>
                </c:pt>
                <c:pt idx="2">
                  <c:v>2.11</c:v>
                </c:pt>
                <c:pt idx="3">
                  <c:v>2.02</c:v>
                </c:pt>
                <c:pt idx="4">
                  <c:v>2.35</c:v>
                </c:pt>
              </c:numCache>
            </c:numRef>
          </c:val>
          <c:extLst>
            <c:ext xmlns:c16="http://schemas.microsoft.com/office/drawing/2014/chart" uri="{C3380CC4-5D6E-409C-BE32-E72D297353CC}">
              <c16:uniqueId val="{00000000-36DB-4ADE-9969-6AB181FBC6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9.15</c:v>
                </c:pt>
                <c:pt idx="1">
                  <c:v>10.35</c:v>
                </c:pt>
                <c:pt idx="2">
                  <c:v>9.2899999999999991</c:v>
                </c:pt>
                <c:pt idx="3">
                  <c:v>8.74</c:v>
                </c:pt>
                <c:pt idx="4">
                  <c:v>10.97</c:v>
                </c:pt>
              </c:numCache>
            </c:numRef>
          </c:val>
          <c:extLst>
            <c:ext xmlns:c16="http://schemas.microsoft.com/office/drawing/2014/chart" uri="{C3380CC4-5D6E-409C-BE32-E72D297353CC}">
              <c16:uniqueId val="{00000001-36DB-4ADE-9969-6AB181FBC663}"/>
            </c:ext>
          </c:extLst>
        </c:ser>
        <c:dLbls>
          <c:showLegendKey val="0"/>
          <c:showVal val="0"/>
          <c:showCatName val="0"/>
          <c:showSerName val="0"/>
          <c:showPercent val="0"/>
          <c:showBubbleSize val="0"/>
        </c:dLbls>
        <c:gapWidth val="250"/>
        <c:overlap val="100"/>
        <c:axId val="217906728"/>
        <c:axId val="216001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1.1599999999999999</c:v>
                </c:pt>
                <c:pt idx="1">
                  <c:v>1.87</c:v>
                </c:pt>
                <c:pt idx="2">
                  <c:v>-2.64</c:v>
                </c:pt>
                <c:pt idx="3">
                  <c:v>-0.4</c:v>
                </c:pt>
                <c:pt idx="4">
                  <c:v>2.68</c:v>
                </c:pt>
              </c:numCache>
            </c:numRef>
          </c:val>
          <c:smooth val="0"/>
          <c:extLst>
            <c:ext xmlns:c16="http://schemas.microsoft.com/office/drawing/2014/chart" uri="{C3380CC4-5D6E-409C-BE32-E72D297353CC}">
              <c16:uniqueId val="{00000002-36DB-4ADE-9969-6AB181FBC663}"/>
            </c:ext>
          </c:extLst>
        </c:ser>
        <c:dLbls>
          <c:showLegendKey val="0"/>
          <c:showVal val="0"/>
          <c:showCatName val="0"/>
          <c:showSerName val="0"/>
          <c:showPercent val="0"/>
          <c:showBubbleSize val="0"/>
        </c:dLbls>
        <c:marker val="1"/>
        <c:smooth val="0"/>
        <c:axId val="217906728"/>
        <c:axId val="216001976"/>
      </c:lineChart>
      <c:catAx>
        <c:axId val="217906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6001976"/>
        <c:crosses val="autoZero"/>
        <c:auto val="1"/>
        <c:lblAlgn val="ctr"/>
        <c:lblOffset val="100"/>
        <c:tickLblSkip val="1"/>
        <c:tickMarkSkip val="1"/>
        <c:noMultiLvlLbl val="0"/>
      </c:catAx>
      <c:valAx>
        <c:axId val="216001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906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0.13</c:v>
                </c:pt>
                <c:pt idx="2">
                  <c:v>#N/A</c:v>
                </c:pt>
                <c:pt idx="3">
                  <c:v>0.15</c:v>
                </c:pt>
                <c:pt idx="4">
                  <c:v>#N/A</c:v>
                </c:pt>
                <c:pt idx="5">
                  <c:v>0.19</c:v>
                </c:pt>
                <c:pt idx="6">
                  <c:v>#N/A</c:v>
                </c:pt>
                <c:pt idx="7">
                  <c:v>0.03</c:v>
                </c:pt>
                <c:pt idx="8">
                  <c:v>#N/A</c:v>
                </c:pt>
                <c:pt idx="9">
                  <c:v>0.04</c:v>
                </c:pt>
              </c:numCache>
            </c:numRef>
          </c:val>
          <c:extLst>
            <c:ext xmlns:c16="http://schemas.microsoft.com/office/drawing/2014/chart" uri="{C3380CC4-5D6E-409C-BE32-E72D297353CC}">
              <c16:uniqueId val="{00000000-AE59-4F08-BCF3-FB4E5F69CB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59-4F08-BCF3-FB4E5F69CBFD}"/>
            </c:ext>
          </c:extLst>
        </c:ser>
        <c:ser>
          <c:idx val="2"/>
          <c:order val="2"/>
          <c:tx>
            <c:strRef>
              <c:f>データシート!$A$29</c:f>
              <c:strCache>
                <c:ptCount val="1"/>
                <c:pt idx="0">
                  <c:v>伊万里市農業集落排水事業特別会計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0.03</c:v>
                </c:pt>
                <c:pt idx="4">
                  <c:v>#N/A</c:v>
                </c:pt>
                <c:pt idx="5">
                  <c:v>0.06</c:v>
                </c:pt>
                <c:pt idx="6">
                  <c:v>#N/A</c:v>
                </c:pt>
                <c:pt idx="7">
                  <c:v>7.0000000000000007E-2</c:v>
                </c:pt>
                <c:pt idx="8">
                  <c:v>#N/A</c:v>
                </c:pt>
                <c:pt idx="9">
                  <c:v>0.1</c:v>
                </c:pt>
              </c:numCache>
            </c:numRef>
          </c:val>
          <c:extLst>
            <c:ext xmlns:c16="http://schemas.microsoft.com/office/drawing/2014/chart" uri="{C3380CC4-5D6E-409C-BE32-E72D297353CC}">
              <c16:uniqueId val="{00000002-AE59-4F08-BCF3-FB4E5F69CBFD}"/>
            </c:ext>
          </c:extLst>
        </c:ser>
        <c:ser>
          <c:idx val="3"/>
          <c:order val="3"/>
          <c:tx>
            <c:strRef>
              <c:f>データシート!$A$30</c:f>
              <c:strCache>
                <c:ptCount val="1"/>
                <c:pt idx="0">
                  <c:v>伊万里市立花台地開発事業特別会計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2.09</c:v>
                </c:pt>
                <c:pt idx="2">
                  <c:v>#N/A</c:v>
                </c:pt>
                <c:pt idx="3">
                  <c:v>2.21</c:v>
                </c:pt>
                <c:pt idx="4">
                  <c:v>#N/A</c:v>
                </c:pt>
                <c:pt idx="5">
                  <c:v>1.88</c:v>
                </c:pt>
                <c:pt idx="6">
                  <c:v>#N/A</c:v>
                </c:pt>
                <c:pt idx="7">
                  <c:v>1.1299999999999999</c:v>
                </c:pt>
                <c:pt idx="8">
                  <c:v>#N/A</c:v>
                </c:pt>
                <c:pt idx="9">
                  <c:v>0.23</c:v>
                </c:pt>
              </c:numCache>
            </c:numRef>
          </c:val>
          <c:extLst>
            <c:ext xmlns:c16="http://schemas.microsoft.com/office/drawing/2014/chart" uri="{C3380CC4-5D6E-409C-BE32-E72D297353CC}">
              <c16:uniqueId val="{00000003-AE59-4F08-BCF3-FB4E5F69CBFD}"/>
            </c:ext>
          </c:extLst>
        </c:ser>
        <c:ser>
          <c:idx val="4"/>
          <c:order val="4"/>
          <c:tx>
            <c:strRef>
              <c:f>データシート!$A$31</c:f>
              <c:strCache>
                <c:ptCount val="1"/>
                <c:pt idx="0">
                  <c:v>伊万里市公共下水道事業特別会計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0.39</c:v>
                </c:pt>
              </c:numCache>
            </c:numRef>
          </c:val>
          <c:extLst>
            <c:ext xmlns:c16="http://schemas.microsoft.com/office/drawing/2014/chart" uri="{C3380CC4-5D6E-409C-BE32-E72D297353CC}">
              <c16:uniqueId val="{00000004-AE59-4F08-BCF3-FB4E5F69CBFD}"/>
            </c:ext>
          </c:extLst>
        </c:ser>
        <c:ser>
          <c:idx val="5"/>
          <c:order val="5"/>
          <c:tx>
            <c:strRef>
              <c:f>データシート!$A$32</c:f>
              <c:strCache>
                <c:ptCount val="1"/>
                <c:pt idx="0">
                  <c:v>伊万里市介護保険特別会計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0.83</c:v>
                </c:pt>
                <c:pt idx="2">
                  <c:v>#N/A</c:v>
                </c:pt>
                <c:pt idx="3">
                  <c:v>1.42</c:v>
                </c:pt>
                <c:pt idx="4">
                  <c:v>#N/A</c:v>
                </c:pt>
                <c:pt idx="5">
                  <c:v>1.65</c:v>
                </c:pt>
                <c:pt idx="6">
                  <c:v>#N/A</c:v>
                </c:pt>
                <c:pt idx="7">
                  <c:v>1.83</c:v>
                </c:pt>
                <c:pt idx="8">
                  <c:v>#N/A</c:v>
                </c:pt>
                <c:pt idx="9">
                  <c:v>1.17</c:v>
                </c:pt>
              </c:numCache>
            </c:numRef>
          </c:val>
          <c:extLst>
            <c:ext xmlns:c16="http://schemas.microsoft.com/office/drawing/2014/chart" uri="{C3380CC4-5D6E-409C-BE32-E72D297353CC}">
              <c16:uniqueId val="{00000005-AE59-4F08-BCF3-FB4E5F69CBFD}"/>
            </c:ext>
          </c:extLst>
        </c:ser>
        <c:ser>
          <c:idx val="6"/>
          <c:order val="6"/>
          <c:tx>
            <c:strRef>
              <c:f>データシート!$A$33</c:f>
              <c:strCache>
                <c:ptCount val="1"/>
                <c:pt idx="0">
                  <c:v>伊万里市国民健康保険特別会計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6.44</c:v>
                </c:pt>
                <c:pt idx="1">
                  <c:v>#N/A</c:v>
                </c:pt>
                <c:pt idx="2">
                  <c:v>6.54</c:v>
                </c:pt>
                <c:pt idx="3">
                  <c:v>#N/A</c:v>
                </c:pt>
                <c:pt idx="4">
                  <c:v>5.04</c:v>
                </c:pt>
                <c:pt idx="5">
                  <c:v>#N/A</c:v>
                </c:pt>
                <c:pt idx="6">
                  <c:v>#N/A</c:v>
                </c:pt>
                <c:pt idx="7">
                  <c:v>2.23</c:v>
                </c:pt>
                <c:pt idx="8">
                  <c:v>#N/A</c:v>
                </c:pt>
                <c:pt idx="9">
                  <c:v>1.89</c:v>
                </c:pt>
              </c:numCache>
            </c:numRef>
          </c:val>
          <c:extLst>
            <c:ext xmlns:c16="http://schemas.microsoft.com/office/drawing/2014/chart" uri="{C3380CC4-5D6E-409C-BE32-E72D297353CC}">
              <c16:uniqueId val="{00000006-AE59-4F08-BCF3-FB4E5F69CBF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3.05</c:v>
                </c:pt>
                <c:pt idx="2">
                  <c:v>#N/A</c:v>
                </c:pt>
                <c:pt idx="3">
                  <c:v>3.31</c:v>
                </c:pt>
                <c:pt idx="4">
                  <c:v>#N/A</c:v>
                </c:pt>
                <c:pt idx="5">
                  <c:v>1.92</c:v>
                </c:pt>
                <c:pt idx="6">
                  <c:v>#N/A</c:v>
                </c:pt>
                <c:pt idx="7">
                  <c:v>1.99</c:v>
                </c:pt>
                <c:pt idx="8">
                  <c:v>#N/A</c:v>
                </c:pt>
                <c:pt idx="9">
                  <c:v>2.3199999999999998</c:v>
                </c:pt>
              </c:numCache>
            </c:numRef>
          </c:val>
          <c:extLst>
            <c:ext xmlns:c16="http://schemas.microsoft.com/office/drawing/2014/chart" uri="{C3380CC4-5D6E-409C-BE32-E72D297353CC}">
              <c16:uniqueId val="{00000007-AE59-4F08-BCF3-FB4E5F69CBFD}"/>
            </c:ext>
          </c:extLst>
        </c:ser>
        <c:ser>
          <c:idx val="8"/>
          <c:order val="8"/>
          <c:tx>
            <c:strRef>
              <c:f>データシート!$A$35</c:f>
              <c:strCache>
                <c:ptCount val="1"/>
                <c:pt idx="0">
                  <c:v>伊万里市工業用水道事業特別会計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9.33</c:v>
                </c:pt>
                <c:pt idx="2">
                  <c:v>#N/A</c:v>
                </c:pt>
                <c:pt idx="3">
                  <c:v>7.98</c:v>
                </c:pt>
                <c:pt idx="4">
                  <c:v>#N/A</c:v>
                </c:pt>
                <c:pt idx="5">
                  <c:v>8.17</c:v>
                </c:pt>
                <c:pt idx="6">
                  <c:v>#N/A</c:v>
                </c:pt>
                <c:pt idx="7">
                  <c:v>7.93</c:v>
                </c:pt>
                <c:pt idx="8">
                  <c:v>#N/A</c:v>
                </c:pt>
                <c:pt idx="9">
                  <c:v>7.87</c:v>
                </c:pt>
              </c:numCache>
            </c:numRef>
          </c:val>
          <c:extLst>
            <c:ext xmlns:c16="http://schemas.microsoft.com/office/drawing/2014/chart" uri="{C3380CC4-5D6E-409C-BE32-E72D297353CC}">
              <c16:uniqueId val="{00000008-AE59-4F08-BCF3-FB4E5F69CBFD}"/>
            </c:ext>
          </c:extLst>
        </c:ser>
        <c:ser>
          <c:idx val="9"/>
          <c:order val="9"/>
          <c:tx>
            <c:strRef>
              <c:f>データシート!$A$36</c:f>
              <c:strCache>
                <c:ptCount val="1"/>
                <c:pt idx="0">
                  <c:v>伊万里市水道事業特別会計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8.7899999999999991</c:v>
                </c:pt>
                <c:pt idx="2">
                  <c:v>#N/A</c:v>
                </c:pt>
                <c:pt idx="3">
                  <c:v>10.3</c:v>
                </c:pt>
                <c:pt idx="4">
                  <c:v>#N/A</c:v>
                </c:pt>
                <c:pt idx="5">
                  <c:v>9.4600000000000009</c:v>
                </c:pt>
                <c:pt idx="6">
                  <c:v>#N/A</c:v>
                </c:pt>
                <c:pt idx="7">
                  <c:v>10.68</c:v>
                </c:pt>
                <c:pt idx="8">
                  <c:v>#N/A</c:v>
                </c:pt>
                <c:pt idx="9">
                  <c:v>11.23</c:v>
                </c:pt>
              </c:numCache>
            </c:numRef>
          </c:val>
          <c:extLst>
            <c:ext xmlns:c16="http://schemas.microsoft.com/office/drawing/2014/chart" uri="{C3380CC4-5D6E-409C-BE32-E72D297353CC}">
              <c16:uniqueId val="{00000009-AE59-4F08-BCF3-FB4E5F69CBFD}"/>
            </c:ext>
          </c:extLst>
        </c:ser>
        <c:dLbls>
          <c:showLegendKey val="0"/>
          <c:showVal val="0"/>
          <c:showCatName val="0"/>
          <c:showSerName val="0"/>
          <c:showPercent val="0"/>
          <c:showBubbleSize val="0"/>
        </c:dLbls>
        <c:gapWidth val="150"/>
        <c:overlap val="100"/>
        <c:axId val="216627928"/>
        <c:axId val="168982968"/>
      </c:barChart>
      <c:catAx>
        <c:axId val="216627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982968"/>
        <c:crosses val="autoZero"/>
        <c:auto val="1"/>
        <c:lblAlgn val="ctr"/>
        <c:lblOffset val="100"/>
        <c:tickLblSkip val="1"/>
        <c:tickMarkSkip val="1"/>
        <c:noMultiLvlLbl val="0"/>
      </c:catAx>
      <c:valAx>
        <c:axId val="168982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627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1717</c:v>
                </c:pt>
                <c:pt idx="5">
                  <c:v>1808</c:v>
                </c:pt>
                <c:pt idx="8">
                  <c:v>1830</c:v>
                </c:pt>
                <c:pt idx="11">
                  <c:v>1893</c:v>
                </c:pt>
                <c:pt idx="14">
                  <c:v>1984</c:v>
                </c:pt>
              </c:numCache>
            </c:numRef>
          </c:val>
          <c:extLst>
            <c:ext xmlns:c16="http://schemas.microsoft.com/office/drawing/2014/chart" uri="{C3380CC4-5D6E-409C-BE32-E72D297353CC}">
              <c16:uniqueId val="{00000000-44E2-4A81-877E-BC9AB04A52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4E2-4A81-877E-BC9AB04A52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83</c:v>
                </c:pt>
                <c:pt idx="3">
                  <c:v>84</c:v>
                </c:pt>
                <c:pt idx="6">
                  <c:v>80</c:v>
                </c:pt>
                <c:pt idx="9">
                  <c:v>79</c:v>
                </c:pt>
                <c:pt idx="12">
                  <c:v>80</c:v>
                </c:pt>
              </c:numCache>
            </c:numRef>
          </c:val>
          <c:extLst>
            <c:ext xmlns:c16="http://schemas.microsoft.com/office/drawing/2014/chart" uri="{C3380CC4-5D6E-409C-BE32-E72D297353CC}">
              <c16:uniqueId val="{00000002-44E2-4A81-877E-BC9AB04A52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203</c:v>
                </c:pt>
                <c:pt idx="3">
                  <c:v>124</c:v>
                </c:pt>
                <c:pt idx="6">
                  <c:v>175</c:v>
                </c:pt>
                <c:pt idx="9">
                  <c:v>178</c:v>
                </c:pt>
                <c:pt idx="12">
                  <c:v>304</c:v>
                </c:pt>
              </c:numCache>
            </c:numRef>
          </c:val>
          <c:extLst>
            <c:ext xmlns:c16="http://schemas.microsoft.com/office/drawing/2014/chart" uri="{C3380CC4-5D6E-409C-BE32-E72D297353CC}">
              <c16:uniqueId val="{00000003-44E2-4A81-877E-BC9AB04A52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1194</c:v>
                </c:pt>
                <c:pt idx="3">
                  <c:v>1233</c:v>
                </c:pt>
                <c:pt idx="6">
                  <c:v>1327</c:v>
                </c:pt>
                <c:pt idx="9">
                  <c:v>1423</c:v>
                </c:pt>
                <c:pt idx="12">
                  <c:v>1534</c:v>
                </c:pt>
              </c:numCache>
            </c:numRef>
          </c:val>
          <c:extLst>
            <c:ext xmlns:c16="http://schemas.microsoft.com/office/drawing/2014/chart" uri="{C3380CC4-5D6E-409C-BE32-E72D297353CC}">
              <c16:uniqueId val="{00000004-44E2-4A81-877E-BC9AB04A52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E2-4A81-877E-BC9AB04A52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4E2-4A81-877E-BC9AB04A52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2259</c:v>
                </c:pt>
                <c:pt idx="3">
                  <c:v>2214</c:v>
                </c:pt>
                <c:pt idx="6">
                  <c:v>2238</c:v>
                </c:pt>
                <c:pt idx="9">
                  <c:v>2187</c:v>
                </c:pt>
                <c:pt idx="12">
                  <c:v>2061</c:v>
                </c:pt>
              </c:numCache>
            </c:numRef>
          </c:val>
          <c:extLst>
            <c:ext xmlns:c16="http://schemas.microsoft.com/office/drawing/2014/chart" uri="{C3380CC4-5D6E-409C-BE32-E72D297353CC}">
              <c16:uniqueId val="{00000007-44E2-4A81-877E-BC9AB04A5222}"/>
            </c:ext>
          </c:extLst>
        </c:ser>
        <c:dLbls>
          <c:showLegendKey val="0"/>
          <c:showVal val="0"/>
          <c:showCatName val="0"/>
          <c:showSerName val="0"/>
          <c:showPercent val="0"/>
          <c:showBubbleSize val="0"/>
        </c:dLbls>
        <c:gapWidth val="100"/>
        <c:overlap val="100"/>
        <c:axId val="210487800"/>
        <c:axId val="211979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2022</c:v>
                </c:pt>
                <c:pt idx="2">
                  <c:v>#N/A</c:v>
                </c:pt>
                <c:pt idx="3">
                  <c:v>#N/A</c:v>
                </c:pt>
                <c:pt idx="4">
                  <c:v>1847</c:v>
                </c:pt>
                <c:pt idx="5">
                  <c:v>#N/A</c:v>
                </c:pt>
                <c:pt idx="6">
                  <c:v>#N/A</c:v>
                </c:pt>
                <c:pt idx="7">
                  <c:v>1990</c:v>
                </c:pt>
                <c:pt idx="8">
                  <c:v>#N/A</c:v>
                </c:pt>
                <c:pt idx="9">
                  <c:v>#N/A</c:v>
                </c:pt>
                <c:pt idx="10">
                  <c:v>1974</c:v>
                </c:pt>
                <c:pt idx="11">
                  <c:v>#N/A</c:v>
                </c:pt>
                <c:pt idx="12">
                  <c:v>#N/A</c:v>
                </c:pt>
                <c:pt idx="13">
                  <c:v>1995</c:v>
                </c:pt>
                <c:pt idx="14">
                  <c:v>#N/A</c:v>
                </c:pt>
              </c:numCache>
            </c:numRef>
          </c:val>
          <c:smooth val="0"/>
          <c:extLst>
            <c:ext xmlns:c16="http://schemas.microsoft.com/office/drawing/2014/chart" uri="{C3380CC4-5D6E-409C-BE32-E72D297353CC}">
              <c16:uniqueId val="{00000008-44E2-4A81-877E-BC9AB04A5222}"/>
            </c:ext>
          </c:extLst>
        </c:ser>
        <c:dLbls>
          <c:showLegendKey val="0"/>
          <c:showVal val="0"/>
          <c:showCatName val="0"/>
          <c:showSerName val="0"/>
          <c:showPercent val="0"/>
          <c:showBubbleSize val="0"/>
        </c:dLbls>
        <c:marker val="1"/>
        <c:smooth val="0"/>
        <c:axId val="210487800"/>
        <c:axId val="211979624"/>
      </c:lineChart>
      <c:catAx>
        <c:axId val="210487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1979624"/>
        <c:crosses val="autoZero"/>
        <c:auto val="1"/>
        <c:lblAlgn val="ctr"/>
        <c:lblOffset val="100"/>
        <c:tickLblSkip val="1"/>
        <c:tickMarkSkip val="1"/>
        <c:noMultiLvlLbl val="0"/>
      </c:catAx>
      <c:valAx>
        <c:axId val="211979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487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25080</c:v>
                </c:pt>
                <c:pt idx="5">
                  <c:v>27972</c:v>
                </c:pt>
                <c:pt idx="8">
                  <c:v>28091</c:v>
                </c:pt>
                <c:pt idx="11">
                  <c:v>27598</c:v>
                </c:pt>
                <c:pt idx="14">
                  <c:v>27434</c:v>
                </c:pt>
              </c:numCache>
            </c:numRef>
          </c:val>
          <c:extLst>
            <c:ext xmlns:c16="http://schemas.microsoft.com/office/drawing/2014/chart" uri="{C3380CC4-5D6E-409C-BE32-E72D297353CC}">
              <c16:uniqueId val="{00000000-A48B-4A6D-A612-B8B7EB97820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244</c:v>
                </c:pt>
                <c:pt idx="5">
                  <c:v>225</c:v>
                </c:pt>
                <c:pt idx="8">
                  <c:v>174</c:v>
                </c:pt>
                <c:pt idx="11">
                  <c:v>169</c:v>
                </c:pt>
                <c:pt idx="14">
                  <c:v>168</c:v>
                </c:pt>
              </c:numCache>
            </c:numRef>
          </c:val>
          <c:extLst>
            <c:ext xmlns:c16="http://schemas.microsoft.com/office/drawing/2014/chart" uri="{C3380CC4-5D6E-409C-BE32-E72D297353CC}">
              <c16:uniqueId val="{00000001-A48B-4A6D-A612-B8B7EB97820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3955</c:v>
                </c:pt>
                <c:pt idx="5">
                  <c:v>4532</c:v>
                </c:pt>
                <c:pt idx="8">
                  <c:v>4917</c:v>
                </c:pt>
                <c:pt idx="11">
                  <c:v>4589</c:v>
                </c:pt>
                <c:pt idx="14">
                  <c:v>4818</c:v>
                </c:pt>
              </c:numCache>
            </c:numRef>
          </c:val>
          <c:extLst>
            <c:ext xmlns:c16="http://schemas.microsoft.com/office/drawing/2014/chart" uri="{C3380CC4-5D6E-409C-BE32-E72D297353CC}">
              <c16:uniqueId val="{00000002-A48B-4A6D-A612-B8B7EB97820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8B-4A6D-A612-B8B7EB97820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8B-4A6D-A612-B8B7EB97820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341</c:v>
                </c:pt>
                <c:pt idx="3">
                  <c:v>343</c:v>
                </c:pt>
                <c:pt idx="6">
                  <c:v>402</c:v>
                </c:pt>
                <c:pt idx="9">
                  <c:v>422</c:v>
                </c:pt>
                <c:pt idx="12">
                  <c:v>319</c:v>
                </c:pt>
              </c:numCache>
            </c:numRef>
          </c:val>
          <c:extLst>
            <c:ext xmlns:c16="http://schemas.microsoft.com/office/drawing/2014/chart" uri="{C3380CC4-5D6E-409C-BE32-E72D297353CC}">
              <c16:uniqueId val="{00000005-A48B-4A6D-A612-B8B7EB97820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4185</c:v>
                </c:pt>
                <c:pt idx="3">
                  <c:v>4092</c:v>
                </c:pt>
                <c:pt idx="6">
                  <c:v>4056</c:v>
                </c:pt>
                <c:pt idx="9">
                  <c:v>4098</c:v>
                </c:pt>
                <c:pt idx="12">
                  <c:v>4021</c:v>
                </c:pt>
              </c:numCache>
            </c:numRef>
          </c:val>
          <c:extLst>
            <c:ext xmlns:c16="http://schemas.microsoft.com/office/drawing/2014/chart" uri="{C3380CC4-5D6E-409C-BE32-E72D297353CC}">
              <c16:uniqueId val="{00000006-A48B-4A6D-A612-B8B7EB97820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1985</c:v>
                </c:pt>
                <c:pt idx="3">
                  <c:v>2998</c:v>
                </c:pt>
                <c:pt idx="6">
                  <c:v>2941</c:v>
                </c:pt>
                <c:pt idx="9">
                  <c:v>3014</c:v>
                </c:pt>
                <c:pt idx="12">
                  <c:v>2847</c:v>
                </c:pt>
              </c:numCache>
            </c:numRef>
          </c:val>
          <c:extLst>
            <c:ext xmlns:c16="http://schemas.microsoft.com/office/drawing/2014/chart" uri="{C3380CC4-5D6E-409C-BE32-E72D297353CC}">
              <c16:uniqueId val="{00000007-A48B-4A6D-A612-B8B7EB97820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16248</c:v>
                </c:pt>
                <c:pt idx="3">
                  <c:v>14738</c:v>
                </c:pt>
                <c:pt idx="6">
                  <c:v>14465</c:v>
                </c:pt>
                <c:pt idx="9">
                  <c:v>13645</c:v>
                </c:pt>
                <c:pt idx="12">
                  <c:v>13083</c:v>
                </c:pt>
              </c:numCache>
            </c:numRef>
          </c:val>
          <c:extLst>
            <c:ext xmlns:c16="http://schemas.microsoft.com/office/drawing/2014/chart" uri="{C3380CC4-5D6E-409C-BE32-E72D297353CC}">
              <c16:uniqueId val="{00000008-A48B-4A6D-A612-B8B7EB97820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517</c:v>
                </c:pt>
                <c:pt idx="3">
                  <c:v>438</c:v>
                </c:pt>
                <c:pt idx="6">
                  <c:v>358</c:v>
                </c:pt>
                <c:pt idx="9">
                  <c:v>279</c:v>
                </c:pt>
                <c:pt idx="12">
                  <c:v>199</c:v>
                </c:pt>
              </c:numCache>
            </c:numRef>
          </c:val>
          <c:extLst>
            <c:ext xmlns:c16="http://schemas.microsoft.com/office/drawing/2014/chart" uri="{C3380CC4-5D6E-409C-BE32-E72D297353CC}">
              <c16:uniqueId val="{00000009-A48B-4A6D-A612-B8B7EB97820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21145</c:v>
                </c:pt>
                <c:pt idx="3">
                  <c:v>21855</c:v>
                </c:pt>
                <c:pt idx="6">
                  <c:v>21588</c:v>
                </c:pt>
                <c:pt idx="9">
                  <c:v>21850</c:v>
                </c:pt>
                <c:pt idx="12">
                  <c:v>21390</c:v>
                </c:pt>
              </c:numCache>
            </c:numRef>
          </c:val>
          <c:extLst>
            <c:ext xmlns:c16="http://schemas.microsoft.com/office/drawing/2014/chart" uri="{C3380CC4-5D6E-409C-BE32-E72D297353CC}">
              <c16:uniqueId val="{0000000A-A48B-4A6D-A612-B8B7EB978208}"/>
            </c:ext>
          </c:extLst>
        </c:ser>
        <c:dLbls>
          <c:showLegendKey val="0"/>
          <c:showVal val="0"/>
          <c:showCatName val="0"/>
          <c:showSerName val="0"/>
          <c:showPercent val="0"/>
          <c:showBubbleSize val="0"/>
        </c:dLbls>
        <c:gapWidth val="100"/>
        <c:overlap val="100"/>
        <c:axId val="215677248"/>
        <c:axId val="210445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15143</c:v>
                </c:pt>
                <c:pt idx="2">
                  <c:v>#N/A</c:v>
                </c:pt>
                <c:pt idx="3">
                  <c:v>#N/A</c:v>
                </c:pt>
                <c:pt idx="4">
                  <c:v>11734</c:v>
                </c:pt>
                <c:pt idx="5">
                  <c:v>#N/A</c:v>
                </c:pt>
                <c:pt idx="6">
                  <c:v>#N/A</c:v>
                </c:pt>
                <c:pt idx="7">
                  <c:v>10630</c:v>
                </c:pt>
                <c:pt idx="8">
                  <c:v>#N/A</c:v>
                </c:pt>
                <c:pt idx="9">
                  <c:v>#N/A</c:v>
                </c:pt>
                <c:pt idx="10">
                  <c:v>10951</c:v>
                </c:pt>
                <c:pt idx="11">
                  <c:v>#N/A</c:v>
                </c:pt>
                <c:pt idx="12">
                  <c:v>#N/A</c:v>
                </c:pt>
                <c:pt idx="13">
                  <c:v>9440</c:v>
                </c:pt>
                <c:pt idx="14">
                  <c:v>#N/A</c:v>
                </c:pt>
              </c:numCache>
            </c:numRef>
          </c:val>
          <c:smooth val="0"/>
          <c:extLst>
            <c:ext xmlns:c16="http://schemas.microsoft.com/office/drawing/2014/chart" uri="{C3380CC4-5D6E-409C-BE32-E72D297353CC}">
              <c16:uniqueId val="{0000000B-A48B-4A6D-A612-B8B7EB978208}"/>
            </c:ext>
          </c:extLst>
        </c:ser>
        <c:dLbls>
          <c:showLegendKey val="0"/>
          <c:showVal val="0"/>
          <c:showCatName val="0"/>
          <c:showSerName val="0"/>
          <c:showPercent val="0"/>
          <c:showBubbleSize val="0"/>
        </c:dLbls>
        <c:marker val="1"/>
        <c:smooth val="0"/>
        <c:axId val="215677248"/>
        <c:axId val="210445192"/>
      </c:lineChart>
      <c:catAx>
        <c:axId val="21567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0445192"/>
        <c:crosses val="autoZero"/>
        <c:auto val="1"/>
        <c:lblAlgn val="ctr"/>
        <c:lblOffset val="100"/>
        <c:tickLblSkip val="1"/>
        <c:tickMarkSkip val="1"/>
        <c:noMultiLvlLbl val="0"/>
      </c:catAx>
      <c:valAx>
        <c:axId val="210445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67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1276</c:v>
                </c:pt>
                <c:pt idx="1">
                  <c:v>1208</c:v>
                </c:pt>
                <c:pt idx="2">
                  <c:v>1534</c:v>
                </c:pt>
              </c:numCache>
            </c:numRef>
          </c:val>
          <c:extLst>
            <c:ext xmlns:c16="http://schemas.microsoft.com/office/drawing/2014/chart" uri="{C3380CC4-5D6E-409C-BE32-E72D297353CC}">
              <c16:uniqueId val="{00000000-05BF-4234-A716-2AC9C2C823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525</c:v>
                </c:pt>
                <c:pt idx="1">
                  <c:v>505</c:v>
                </c:pt>
                <c:pt idx="2">
                  <c:v>501</c:v>
                </c:pt>
              </c:numCache>
            </c:numRef>
          </c:val>
          <c:extLst>
            <c:ext xmlns:c16="http://schemas.microsoft.com/office/drawing/2014/chart" uri="{C3380CC4-5D6E-409C-BE32-E72D297353CC}">
              <c16:uniqueId val="{00000001-05BF-4234-A716-2AC9C2C823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2805</c:v>
                </c:pt>
                <c:pt idx="1">
                  <c:v>2565</c:v>
                </c:pt>
                <c:pt idx="2">
                  <c:v>2768</c:v>
                </c:pt>
              </c:numCache>
            </c:numRef>
          </c:val>
          <c:extLst>
            <c:ext xmlns:c16="http://schemas.microsoft.com/office/drawing/2014/chart" uri="{C3380CC4-5D6E-409C-BE32-E72D297353CC}">
              <c16:uniqueId val="{00000002-05BF-4234-A716-2AC9C2C8232D}"/>
            </c:ext>
          </c:extLst>
        </c:ser>
        <c:dLbls>
          <c:showLegendKey val="0"/>
          <c:showVal val="0"/>
          <c:showCatName val="0"/>
          <c:showSerName val="0"/>
          <c:showPercent val="0"/>
          <c:showBubbleSize val="0"/>
        </c:dLbls>
        <c:gapWidth val="120"/>
        <c:overlap val="100"/>
        <c:axId val="220855696"/>
        <c:axId val="220591448"/>
      </c:barChart>
      <c:catAx>
        <c:axId val="22085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0591448"/>
        <c:crosses val="autoZero"/>
        <c:auto val="1"/>
        <c:lblAlgn val="ctr"/>
        <c:lblOffset val="100"/>
        <c:tickLblSkip val="1"/>
        <c:tickMarkSkip val="1"/>
        <c:noMultiLvlLbl val="0"/>
      </c:catAx>
      <c:valAx>
        <c:axId val="2205914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0855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{25DDEBB9-5AE2-4E4F-9502-A85917530BC0}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6FF-46A8-8641-E715E3F120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{B60A0053-F064-4ABC-BFB9-C7520E3AFE4E}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FF-46A8-8641-E715E3F120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{1E5BF950-2DDF-4387-83F4-75C728BB1DCA}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FF-46A8-8641-E715E3F120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{7420E440-0A25-4CD8-A9DD-D01DB7C4576E}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FF-46A8-8641-E715E3F120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{DFE16C66-6DDB-4493-BEAF-0BE5ACD7FB76}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FF-46A8-8641-E715E3F1208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{EDEAC4E8-0EAB-48AD-937D-7FC861884CC5}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6FF-46A8-8641-E715E3F1208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{6BAAA0CA-B11C-4791-B5FB-FCEF398A51F8}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6FF-46A8-8641-E715E3F1208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{20B587F1-A1B4-4277-A755-D445C7AA8D4D}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6FF-46A8-8641-E715E3F1208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{4A8C1F47-D666-4F9B-95C9-E6FC7673B659}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6FF-46A8-8641-E715E3F120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55.1</c:v>
                </c:pt>
                <c:pt idx="16">
                  <c:v>39</c:v>
                </c:pt>
                <c:pt idx="24">
                  <c:v>65.5</c:v>
                </c:pt>
                <c:pt idx="32">
                  <c:v>67</c:v>
                </c:pt>
              </c:numCache>
            </c:numRef>
          </c:xVal>
          <c:yVal>
            <c:numRef>
              <c:f>公会計指標分析・財政指標組合せ分析表!$BP$51:$DC$51</c:f>
              <c:numCache>
                <c:formatCode>#,##0.0;"▲ "#,##0.0</c:formatCode>
                <c:ptCount val="40"/>
                <c:pt idx="8">
                  <c:v>96.1</c:v>
                </c:pt>
                <c:pt idx="16">
                  <c:v>88.8</c:v>
                </c:pt>
                <c:pt idx="24">
                  <c:v>91.3</c:v>
                </c:pt>
                <c:pt idx="32">
                  <c:v>78.400000000000006</c:v>
                </c:pt>
              </c:numCache>
            </c:numRef>
          </c:yVal>
          <c:smooth val="0"/>
          <c:extLst>
            <c:ext xmlns:c16="http://schemas.microsoft.com/office/drawing/2014/chart" uri="{C3380CC4-5D6E-409C-BE32-E72D297353CC}">
              <c16:uniqueId val="{00000009-E6FF-46A8-8641-E715E3F1208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{278E8C42-B8AC-4CC3-A24C-32A277C6AEBA}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6FF-46A8-8641-E715E3F1208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{262E2EDD-8BBC-40A2-9A11-15C651B7873F}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FF-46A8-8641-E715E3F120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{B7BB3034-9A9F-4A7D-80B4-763A66A45969}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FF-46A8-8641-E715E3F120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{C8497964-04B8-4C38-A333-9EAEC9A410ED}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FF-46A8-8641-E715E3F120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{14EAD27D-2DE7-4E90-8753-3F638DBEC6C3}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FF-46A8-8641-E715E3F1208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{0765A1B4-8751-44E4-8450-49EE99AE3999}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6FF-46A8-8641-E715E3F1208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{2F3E5BEE-6C66-4EB9-82AC-7500CDCF8E7C}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6FF-46A8-8641-E715E3F1208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{D83B1768-C7D2-4FAD-B891-43A24B84329E}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6FF-46A8-8641-E715E3F1208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{DEB3A6F0-9B98-4694-BC7C-48A07EBA3BBE}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6FF-46A8-8641-E715E3F120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57.2</c:v>
                </c:pt>
                <c:pt idx="24">
                  <c:v>58.5</c:v>
                </c:pt>
                <c:pt idx="32">
                  <c:v>59.9</c:v>
                </c:pt>
              </c:numCache>
            </c:numRef>
          </c:xVal>
          <c:yVal>
            <c:numRef>
              <c:f>公会計指標分析・財政指標組合せ分析表!$BP$55:$DC$55</c:f>
              <c:numCache>
                <c:formatCode>#,##0.0;"▲ "#,##0.0</c:formatCode>
                <c:ptCount val="40"/>
                <c:pt idx="8">
                  <c:v>39</c:v>
                </c:pt>
                <c:pt idx="16">
                  <c:v>33.1</c:v>
                </c:pt>
                <c:pt idx="24">
                  <c:v>31.3</c:v>
                </c:pt>
                <c:pt idx="32">
                  <c:v>25.3</c:v>
                </c:pt>
              </c:numCache>
            </c:numRef>
          </c:yVal>
          <c:smooth val="0"/>
          <c:extLst>
            <c:ext xmlns:c16="http://schemas.microsoft.com/office/drawing/2014/chart" uri="{C3380CC4-5D6E-409C-BE32-E72D297353CC}">
              <c16:uniqueId val="{00000013-E6FF-46A8-8641-E715E3F12085}"/>
            </c:ext>
          </c:extLst>
        </c:ser>
        <c:dLbls>
          <c:showLegendKey val="0"/>
          <c:showVal val="1"/>
          <c:showCatName val="0"/>
          <c:showSerName val="0"/>
          <c:showPercent val="0"/>
          <c:showBubbleSize val="0"/>
        </c:dLbls>
        <c:axId val="374936672"/>
        <c:axId val="374937064"/>
      </c:scatterChart>
      <c:valAx>
        <c:axId val="374936672"/>
        <c:scaling>
          <c:orientation val="minMax"/>
          <c:max val="70"/>
          <c:min val="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4937064"/>
        <c:crosses val="autoZero"/>
        <c:crossBetween val="midCat"/>
      </c:valAx>
      <c:valAx>
        <c:axId val="374937064"/>
        <c:scaling>
          <c:orientation val="minMax"/>
          <c:max val="108"/>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4936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{D7F82D85-A48F-4F28-972D-056996950024}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B88-461E-A406-69E3CA2A8A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{5CB90D0A-CF0D-4C48-9A7C-843B9924E4E7}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88-461E-A406-69E3CA2A8A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{3213E79F-9389-4CF8-8FBE-0EA896E67795}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88-461E-A406-69E3CA2A8A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{AF6DA717-C625-47DA-BFEC-3B10F6142220}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88-461E-A406-69E3CA2A8A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{E968C35C-A2CD-4284-9C80-06F865E869F4}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88-461E-A406-69E3CA2A8A1F}"/>
                </c:ext>
              </c:extLst>
            </c:dLbl>
            <c:dLbl>
              <c:idx val="8"/>
              <c:layout>
                <c:manualLayout>
                  <c:x val="0"/>
                  <c:y val="-1.5241210570262353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{277E88D8-CB48-4E45-B7C0-F44E83C3370E}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B88-461E-A406-69E3CA2A8A1F}"/>
                </c:ext>
              </c:extLst>
            </c:dLbl>
            <c:dLbl>
              <c:idx val="16"/>
              <c:layout>
                <c:manualLayout>
                  <c:x val="0"/>
                  <c:y val="1.958463792556649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{3E6ECB82-AEDC-4669-8B7B-857D35789E3B}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B88-461E-A406-69E3CA2A8A1F}"/>
                </c:ext>
              </c:extLst>
            </c:dLbl>
            <c:dLbl>
              <c:idx val="24"/>
              <c:layout>
                <c:manualLayout>
                  <c:x val="0"/>
                  <c:y val="-4.343598599088846E-3"/>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{1AFF54B2-7ADC-499C-8789-FF3D829F452C}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B88-461E-A406-69E3CA2A8A1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{40807032-0B45-4BF5-BF2F-502AD5ADD37F}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B88-461E-A406-69E3CA2A8A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17.600000000000001</c:v>
                </c:pt>
                <c:pt idx="8">
                  <c:v>16.3</c:v>
                </c:pt>
                <c:pt idx="16">
                  <c:v>16.2</c:v>
                </c:pt>
                <c:pt idx="24">
                  <c:v>16</c:v>
                </c:pt>
                <c:pt idx="32">
                  <c:v>16.5</c:v>
                </c:pt>
              </c:numCache>
            </c:numRef>
          </c:xVal>
          <c:yVal>
            <c:numRef>
              <c:f>公会計指標分析・財政指標組合せ分析表!$BP$73:$DC$73</c:f>
              <c:numCache>
                <c:formatCode>#,##0.0;"▲ "#,##0.0</c:formatCode>
                <c:ptCount val="40"/>
                <c:pt idx="0">
                  <c:v>127.5</c:v>
                </c:pt>
                <c:pt idx="8">
                  <c:v>96.1</c:v>
                </c:pt>
                <c:pt idx="16">
                  <c:v>88.8</c:v>
                </c:pt>
                <c:pt idx="24">
                  <c:v>91.3</c:v>
                </c:pt>
                <c:pt idx="32">
                  <c:v>78.400000000000006</c:v>
                </c:pt>
              </c:numCache>
            </c:numRef>
          </c:yVal>
          <c:smooth val="0"/>
          <c:extLst>
            <c:ext xmlns:c16="http://schemas.microsoft.com/office/drawing/2014/chart" uri="{C3380CC4-5D6E-409C-BE32-E72D297353CC}">
              <c16:uniqueId val="{00000009-1B88-461E-A406-69E3CA2A8A1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{FF46132C-2569-43B5-8CC2-FDF39D63F56E}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B88-461E-A406-69E3CA2A8A1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{C53E6617-A7FC-49B0-AA72-CA3C78F6F730}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88-461E-A406-69E3CA2A8A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{DE68DE65-D016-4E72-B973-6FB5691556E5}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88-461E-A406-69E3CA2A8A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{707221EB-BDCD-4C5A-82D3-51B740DD1AA0}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88-461E-A406-69E3CA2A8A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{A556FE0E-3E90-4B12-858E-62DCF1C4267B}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88-461E-A406-69E3CA2A8A1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{16F83622-9A7A-4116-A480-74F67F5C12BD}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B88-461E-A406-69E3CA2A8A1F}"/>
                </c:ext>
              </c:extLst>
            </c:dLbl>
            <c:dLbl>
              <c:idx val="16"/>
              <c:layout>
                <c:manualLayout>
                  <c:x val="-2.8014840009557153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{71869291-EF4C-4062-9BF7-53946DBC5BFE}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B88-461E-A406-69E3CA2A8A1F}"/>
                </c:ext>
              </c:extLst>
            </c:dLbl>
            <c:dLbl>
              <c:idx val="24"/>
              <c:layout>
                <c:manualLayout>
                  <c:x val="-3.5381143228664078E-2"/>
                  <c:y val="-6.464144633870513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{CE79EBF6-7346-4193-9EDE-09F54912FAC7}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B88-461E-A406-69E3CA2A8A1F}"/>
                </c:ext>
              </c:extLst>
            </c:dLbl>
            <c:dLbl>
              <c:idx val="32"/>
              <c:layout>
                <c:manualLayout>
                  <c:x val="-3.1697991619110633E-2"/>
                  <c:y val="-6.0191847836882917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{006B09DD-7B1D-44A8-BD55-A5482E1159AD}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B88-461E-A406-69E3CA2A8A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7.5</c:v>
                </c:pt>
                <c:pt idx="24">
                  <c:v>7.2</c:v>
                </c:pt>
                <c:pt idx="32">
                  <c:v>6.9</c:v>
                </c:pt>
              </c:numCache>
            </c:numRef>
          </c:xVal>
          <c:yVal>
            <c:numRef>
              <c:f>公会計指標分析・財政指標組合せ分析表!$BP$77:$DC$77</c:f>
              <c:numCache>
                <c:formatCode>#,##0.0;"▲ "#,##0.0</c:formatCode>
                <c:ptCount val="40"/>
                <c:pt idx="0">
                  <c:v>45.9</c:v>
                </c:pt>
                <c:pt idx="8">
                  <c:v>39</c:v>
                </c:pt>
                <c:pt idx="16">
                  <c:v>33.1</c:v>
                </c:pt>
                <c:pt idx="24">
                  <c:v>31.3</c:v>
                </c:pt>
                <c:pt idx="32">
                  <c:v>25.3</c:v>
                </c:pt>
              </c:numCache>
            </c:numRef>
          </c:yVal>
          <c:smooth val="0"/>
          <c:extLst>
            <c:ext xmlns:c16="http://schemas.microsoft.com/office/drawing/2014/chart" uri="{C3380CC4-5D6E-409C-BE32-E72D297353CC}">
              <c16:uniqueId val="{00000013-1B88-461E-A406-69E3CA2A8A1F}"/>
            </c:ext>
          </c:extLst>
        </c:ser>
        <c:dLbls>
          <c:showLegendKey val="0"/>
          <c:showVal val="1"/>
          <c:showCatName val="0"/>
          <c:showSerName val="0"/>
          <c:showPercent val="0"/>
          <c:showBubbleSize val="0"/>
        </c:dLbls>
        <c:axId val="374937848"/>
        <c:axId val="374938240"/>
      </c:scatterChart>
      <c:valAx>
        <c:axId val="374937848"/>
        <c:scaling>
          <c:orientation val="minMax"/>
          <c:max val="19"/>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4938240"/>
        <c:crosses val="autoZero"/>
        <c:crossBetween val="midCat"/>
      </c:valAx>
      <c:valAx>
        <c:axId val="374938240"/>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49378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佐賀県伊万里市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年度の実質公債費比率は</a:t>
          </a:r>
          <a:r>
            <a:rPr kumimoji="1" lang="en-US" altLang="ja-JP" sz="1100" b="0" i="0" baseline="0">
              <a:solidFill>
                <a:schemeClr val="dk1"/>
              </a:solidFill>
              <a:effectLst/>
              <a:latin typeface="+mn-lt"/>
              <a:ea typeface="+mn-ea"/>
              <a:cs typeface="+mn-cs"/>
            </a:rPr>
            <a:t>16.5</a:t>
          </a:r>
          <a:r>
            <a:rPr kumimoji="1" lang="ja-JP" altLang="ja-JP" sz="1100" b="0" i="0" baseline="0">
              <a:solidFill>
                <a:schemeClr val="dk1"/>
              </a:solidFill>
              <a:effectLst/>
              <a:latin typeface="+mn-lt"/>
              <a:ea typeface="+mn-ea"/>
              <a:cs typeface="+mn-cs"/>
            </a:rPr>
            <a:t>％で、対前年度比</a:t>
          </a:r>
          <a:r>
            <a:rPr kumimoji="1" lang="ja-JP" altLang="en-US" sz="1100" b="0" i="0" baseline="0">
              <a:solidFill>
                <a:schemeClr val="dk1"/>
              </a:solidFill>
              <a:effectLst/>
              <a:latin typeface="+mn-lt"/>
              <a:ea typeface="+mn-ea"/>
              <a:cs typeface="+mn-cs"/>
            </a:rPr>
            <a:t>で</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ポイントの</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となっ</a:t>
          </a:r>
          <a:r>
            <a:rPr kumimoji="1" lang="ja-JP" altLang="en-US" sz="1100" b="0" i="0" baseline="0">
              <a:solidFill>
                <a:schemeClr val="dk1"/>
              </a:solidFill>
              <a:effectLst/>
              <a:latin typeface="+mn-lt"/>
              <a:ea typeface="+mn-ea"/>
              <a:cs typeface="+mn-cs"/>
            </a:rPr>
            <a:t>た。その要因としては、平成</a:t>
          </a:r>
          <a:r>
            <a:rPr kumimoji="1" lang="en-US" altLang="ja-JP" sz="1100" b="0" i="0" baseline="0">
              <a:solidFill>
                <a:schemeClr val="dk1"/>
              </a:solidFill>
              <a:effectLst/>
              <a:latin typeface="+mn-lt"/>
              <a:ea typeface="+mn-ea"/>
              <a:cs typeface="+mn-cs"/>
            </a:rPr>
            <a:t>27</a:t>
          </a:r>
          <a:r>
            <a:rPr kumimoji="1" lang="ja-JP" altLang="en-US" sz="1100" b="0" i="0" baseline="0">
              <a:solidFill>
                <a:schemeClr val="dk1"/>
              </a:solidFill>
              <a:effectLst/>
              <a:latin typeface="+mn-lt"/>
              <a:ea typeface="+mn-ea"/>
              <a:cs typeface="+mn-cs"/>
            </a:rPr>
            <a:t>年度と平成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年度の単年度比率の差によるものであり、公営企業債の元利償還金に対する繰入金や広域ごみ処理組合の組合債に係る元利償還金に対する負担金が増加したことなどによる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地方債の発行に当たっては、原則として、借入額を長期債償還元金以下に抑えることで、公債費の平準化と地方債残高の圧縮を図ることとしているが、今後</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中学校建設などの大型事業が控えているほか、老朽化施設の改修事業なども見込まれることから、引き続き、地方債の借入れを可能な限り抑制しながら、実質公債費比率の改善に努める。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佐賀県伊万里市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年度の将来負担比率は</a:t>
          </a:r>
          <a:r>
            <a:rPr kumimoji="1" lang="en-US" altLang="ja-JP" sz="1100" b="0" i="0" baseline="0">
              <a:solidFill>
                <a:schemeClr val="dk1"/>
              </a:solidFill>
              <a:effectLst/>
              <a:latin typeface="+mn-lt"/>
              <a:ea typeface="+mn-ea"/>
              <a:cs typeface="+mn-cs"/>
            </a:rPr>
            <a:t>78.4</a:t>
          </a:r>
          <a:r>
            <a:rPr kumimoji="1" lang="ja-JP" altLang="ja-JP" sz="1100" b="0" i="0" baseline="0">
              <a:solidFill>
                <a:schemeClr val="dk1"/>
              </a:solidFill>
              <a:effectLst/>
              <a:latin typeface="+mn-lt"/>
              <a:ea typeface="+mn-ea"/>
              <a:cs typeface="+mn-cs"/>
            </a:rPr>
            <a:t>％で、対前年度比</a:t>
          </a:r>
          <a:r>
            <a:rPr kumimoji="1" lang="en-US" altLang="ja-JP" sz="1100" b="0" i="0" baseline="0">
              <a:solidFill>
                <a:schemeClr val="dk1"/>
              </a:solidFill>
              <a:effectLst/>
              <a:latin typeface="+mn-lt"/>
              <a:ea typeface="+mn-ea"/>
              <a:cs typeface="+mn-cs"/>
            </a:rPr>
            <a:t>12.9</a:t>
          </a:r>
          <a:r>
            <a:rPr kumimoji="1" lang="ja-JP" altLang="ja-JP" sz="1100" b="0" i="0" baseline="0">
              <a:solidFill>
                <a:schemeClr val="dk1"/>
              </a:solidFill>
              <a:effectLst/>
              <a:latin typeface="+mn-lt"/>
              <a:ea typeface="+mn-ea"/>
              <a:cs typeface="+mn-cs"/>
            </a:rPr>
            <a:t>ポイントの</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となっ</a:t>
          </a:r>
          <a:r>
            <a:rPr kumimoji="1" lang="ja-JP" altLang="en-US" sz="1100" b="0" i="0" baseline="0">
              <a:solidFill>
                <a:schemeClr val="dk1"/>
              </a:solidFill>
              <a:effectLst/>
              <a:latin typeface="+mn-lt"/>
              <a:ea typeface="+mn-ea"/>
              <a:cs typeface="+mn-cs"/>
            </a:rPr>
            <a:t>て</a:t>
          </a:r>
          <a:r>
            <a:rPr kumimoji="1" lang="ja-JP" altLang="ja-JP" sz="1100" b="0" i="0" baseline="0">
              <a:solidFill>
                <a:schemeClr val="dk1"/>
              </a:solidFill>
              <a:effectLst/>
              <a:latin typeface="+mn-lt"/>
              <a:ea typeface="+mn-ea"/>
              <a:cs typeface="+mn-cs"/>
            </a:rPr>
            <a:t>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分子の構造において、将来負担額のうち</a:t>
          </a:r>
          <a:r>
            <a:rPr kumimoji="1" lang="ja-JP" altLang="en-US" sz="1100" b="0" i="0" baseline="0">
              <a:solidFill>
                <a:schemeClr val="dk1"/>
              </a:solidFill>
              <a:effectLst/>
              <a:latin typeface="+mn-lt"/>
              <a:ea typeface="+mn-ea"/>
              <a:cs typeface="+mn-cs"/>
            </a:rPr>
            <a:t>、地方債の現在高や</a:t>
          </a:r>
          <a:r>
            <a:rPr kumimoji="1" lang="ja-JP" altLang="ja-JP" sz="1100" b="0" i="0" baseline="0">
              <a:solidFill>
                <a:schemeClr val="dk1"/>
              </a:solidFill>
              <a:effectLst/>
              <a:latin typeface="+mn-lt"/>
              <a:ea typeface="+mn-ea"/>
              <a:cs typeface="+mn-cs"/>
            </a:rPr>
            <a:t>公営企業債等繰入見込</a:t>
          </a:r>
          <a:r>
            <a:rPr kumimoji="1" lang="ja-JP" altLang="en-US" sz="1100" b="0" i="0" baseline="0">
              <a:solidFill>
                <a:schemeClr val="dk1"/>
              </a:solidFill>
              <a:effectLst/>
              <a:latin typeface="+mn-lt"/>
              <a:ea typeface="+mn-ea"/>
              <a:cs typeface="+mn-cs"/>
            </a:rPr>
            <a:t>額など</a:t>
          </a:r>
          <a:r>
            <a:rPr kumimoji="1" lang="ja-JP" altLang="ja-JP" sz="1100" b="0" i="0" baseline="0">
              <a:solidFill>
                <a:schemeClr val="dk1"/>
              </a:solidFill>
              <a:effectLst/>
              <a:latin typeface="+mn-lt"/>
              <a:ea typeface="+mn-ea"/>
              <a:cs typeface="+mn-cs"/>
            </a:rPr>
            <a:t>が減少し</a:t>
          </a:r>
          <a:r>
            <a:rPr kumimoji="1" lang="ja-JP" altLang="en-US" sz="1100" b="0" i="0" baseline="0">
              <a:solidFill>
                <a:schemeClr val="dk1"/>
              </a:solidFill>
              <a:effectLst/>
              <a:latin typeface="+mn-lt"/>
              <a:ea typeface="+mn-ea"/>
              <a:cs typeface="+mn-cs"/>
            </a:rPr>
            <a:t>、分母の構造の減少率を上回った</a:t>
          </a:r>
          <a:r>
            <a:rPr kumimoji="1" lang="ja-JP" altLang="ja-JP" sz="1100" b="0" i="0" baseline="0">
              <a:solidFill>
                <a:schemeClr val="dk1"/>
              </a:solidFill>
              <a:effectLst/>
              <a:latin typeface="+mn-lt"/>
              <a:ea typeface="+mn-ea"/>
              <a:cs typeface="+mn-cs"/>
            </a:rPr>
            <a:t>ことから、将来負担比率が</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中学校建設などの大型事業を控えているため、公債費負担の適正化を計画的に進め、可能な限り地方債の借入額を抑制した財政運営に努めるとともに、地方債の借入れに当たっては、原則として、借入額を公債費の長期債償還元金以下に抑制することで、公債費の平準化と地方債残高の圧縮に努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また、企業会計に</a:t>
          </a:r>
          <a:r>
            <a:rPr kumimoji="1" lang="ja-JP" altLang="en-US" sz="1100" b="0" i="0" baseline="0">
              <a:solidFill>
                <a:schemeClr val="dk1"/>
              </a:solidFill>
              <a:effectLst/>
              <a:latin typeface="+mn-lt"/>
              <a:ea typeface="+mn-ea"/>
              <a:cs typeface="+mn-cs"/>
            </a:rPr>
            <a:t>ついて</a:t>
          </a:r>
          <a:r>
            <a:rPr kumimoji="1" lang="ja-JP" altLang="ja-JP" sz="1100" b="0" i="0" baseline="0">
              <a:solidFill>
                <a:schemeClr val="dk1"/>
              </a:solidFill>
              <a:effectLst/>
              <a:latin typeface="+mn-lt"/>
              <a:ea typeface="+mn-ea"/>
              <a:cs typeface="+mn-cs"/>
            </a:rPr>
            <a:t>は、一般会計からの繰入額を標準財政規模（臨時財政対策債を含む）の</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％以下に抑えるよう、受益者負担の適正化や経営の合理化と効率化を進める。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佐賀県伊万里市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年度は、ふるさと応援基金などの減少があったものの、財政調整基金や福祉基金などへの積立を行った結果、全体として、積立額が取崩額を上回り、基金が増加した。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安定的な財政運営を確保するため、主要</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基金（財政調整基金、減債基金、公共施設整備基金）の残高の下限を標準財政規模の</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％に設定し、歳出削減による余剰金を計画的に積み立てることができるように努める。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・ふるさと応援基金：ふるさと応援寄附金の返礼品等に要する経費</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・まちづくり基金：まちづくりを推進するための経費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・福祉基金：福祉の増進に資する経費</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・まちづくり基金：基金の統廃合により、約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億円積み立てたことなどによる増加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・福祉基金：国民健康保険特別会計の赤字解消のため取り崩した約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億円が不要となり、再度、積み立てたことなどによる増加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・公共施設整備基金：立花台地開発事業特別会計の閉鎖に伴う繰入金約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億円を積み立てたことなどによる増加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・公共施設整備基金：中学校建設事業を実施するため、令和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・広域ごみ処理施設建設に係る地域振興基金：地域振興策事業に要する経費として、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年度まで</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歳出において一部事務組合に対する負担金などの増加があったものの、歳入において土地開発基金の廃止や立花台地開発事業特別会計の閉鎖等に伴う繰入金などの増加があり、基金への積立を行った結果、約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災害への備え等のためにも、取崩しを抑えた財政運営に努めることとしているが、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市税等の大幅な増収による一般財源の確保が厳しい中、補助費等などの増加により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、今後は中長期的にも減少していく見込み。</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償還のため、約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地方債の償還額はおおむね横ばいで推移していくと見込んでいるが、厳しい財政状況のなか、今後も積立額を取崩額が上回り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基金残高は減少していく見込み。</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佐賀県伊万里市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55,083
54,480
255.25
27,543,939
27,187,565
328,547
13,981,592
21,390,052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16.5
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取得から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年以上経過した施設が全体の約</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％を占めており、耐用年数を経過した施設が多いため、類似団体の中でも高い水準となっている。</a:t>
          </a:r>
          <a:endParaRPr lang="ja-JP" altLang="ja-JP">
            <a:effectLst/>
          </a:endParaRPr>
        </a:p>
        <a:p>
          <a:r>
            <a:rPr kumimoji="1" lang="ja-JP" altLang="ja-JP" sz="1100">
              <a:solidFill>
                <a:schemeClr val="dk1"/>
              </a:solidFill>
              <a:effectLst/>
              <a:latin typeface="+mn-lt"/>
              <a:ea typeface="+mn-ea"/>
              <a:cs typeface="+mn-cs"/>
            </a:rPr>
            <a:t>　市域が広大で公共施設等の数が多く、急激な削減は難しいものの、今後の人口動態を見据えながら、老朽化した施設の集約化・複合化や除却を進めるなど、施設数の見直しを図る必要がある。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D00-000041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flipV="1">
          <a:off x="4760595" y="4671876"/>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D00-000043000000}"/>
            </a:ext>
          </a:extLst>
        </xdr:cNvPr>
        <xdr:cNvSpPr txBox="1"/>
      </xdr:nvSpPr>
      <xdr:spPr>
        <a:xfrm>
          <a:off x="4813300" y="5875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587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D00-000045000000}"/>
            </a:ext>
          </a:extLst>
        </xdr:cNvPr>
        <xdr:cNvSpPr txBox="1"/>
      </xdr:nvSpPr>
      <xdr:spPr>
        <a:xfrm>
          <a:off x="4813300" y="4447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46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D00-000047000000}"/>
            </a:ext>
          </a:extLst>
        </xdr:cNvPr>
        <xdr:cNvSpPr txBox="1"/>
      </xdr:nvSpPr>
      <xdr:spPr>
        <a:xfrm>
          <a:off x="4813300" y="503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000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238500" y="51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54338</xdr:rowOff>
    </xdr:from>
    <xdr:to>
      <xdr:col>11</xdr:col>
      <xdr:colOff>187325</xdr:colOff>
      <xdr:row>30</xdr:row>
      <xdr:rowOff>155938</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2476500" y="519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39461</xdr:rowOff>
    </xdr:from>
    <xdr:to>
      <xdr:col>23</xdr:col>
      <xdr:colOff>136525</xdr:colOff>
      <xdr:row>28</xdr:row>
      <xdr:rowOff>141061</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484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62338</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469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85725</xdr:rowOff>
    </xdr:from>
    <xdr:to>
      <xdr:col>19</xdr:col>
      <xdr:colOff>187325</xdr:colOff>
      <xdr:row>29</xdr:row>
      <xdr:rowOff>15875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488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90261</xdr:rowOff>
    </xdr:from>
    <xdr:to>
      <xdr:col>23</xdr:col>
      <xdr:colOff>85725</xdr:colOff>
      <xdr:row>28</xdr:row>
      <xdr:rowOff>136525</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4051300" y="4890861"/>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45811</xdr:rowOff>
    </xdr:from>
    <xdr:to>
      <xdr:col>15</xdr:col>
      <xdr:colOff>187325</xdr:colOff>
      <xdr:row>33</xdr:row>
      <xdr:rowOff>147411</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70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136525</xdr:rowOff>
    </xdr:from>
    <xdr:to>
      <xdr:col>19</xdr:col>
      <xdr:colOff>136525</xdr:colOff>
      <xdr:row>33</xdr:row>
      <xdr:rowOff>96610</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3289300" y="4937125"/>
          <a:ext cx="762000" cy="8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63591</xdr:rowOff>
    </xdr:from>
    <xdr:to>
      <xdr:col>11</xdr:col>
      <xdr:colOff>187325</xdr:colOff>
      <xdr:row>30</xdr:row>
      <xdr:rowOff>165191</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20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114391</xdr:rowOff>
    </xdr:from>
    <xdr:to>
      <xdr:col>15</xdr:col>
      <xdr:colOff>136525</xdr:colOff>
      <xdr:row>33</xdr:row>
      <xdr:rowOff>96610</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257891"/>
          <a:ext cx="762000" cy="49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4917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1015</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4973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32402</xdr:rowOff>
    </xdr:from>
    <xdr:ext cx="405111" cy="259045"/>
    <xdr:sp macro="" textlink="">
      <xdr:nvSpPr>
        <xdr:cNvPr id="92" name="n_1mainValue有形固定資産減価償却率">
          <a:extLst>
            <a:ext uri="{FF2B5EF4-FFF2-40B4-BE49-F238E27FC236}">
              <a16:creationId xmlns:a16="http://schemas.microsoft.com/office/drawing/2014/main" id="{00000000-0008-0000-0D00-00005C000000}"/>
            </a:ext>
          </a:extLst>
        </xdr:cNvPr>
        <xdr:cNvSpPr txBox="1"/>
      </xdr:nvSpPr>
      <xdr:spPr>
        <a:xfrm>
          <a:off x="3836044" y="4661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138537</xdr:rowOff>
    </xdr:from>
    <xdr:ext cx="405111" cy="259045"/>
    <xdr:sp macro="" textlink="">
      <xdr:nvSpPr>
        <xdr:cNvPr id="93" name="n_2mainValue有形固定資産減価償却率">
          <a:extLst>
            <a:ext uri="{FF2B5EF4-FFF2-40B4-BE49-F238E27FC236}">
              <a16:creationId xmlns:a16="http://schemas.microsoft.com/office/drawing/2014/main" id="{00000000-0008-0000-0D00-00005D000000}"/>
            </a:ext>
          </a:extLst>
        </xdr:cNvPr>
        <xdr:cNvSpPr txBox="1"/>
      </xdr:nvSpPr>
      <xdr:spPr>
        <a:xfrm>
          <a:off x="3086744" y="579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156318</xdr:rowOff>
    </xdr:from>
    <xdr:ext cx="405111" cy="259045"/>
    <xdr:sp macro="" textlink="">
      <xdr:nvSpPr>
        <xdr:cNvPr id="94" name="n_3mainValue有形固定資産減価償却率">
          <a:extLst>
            <a:ext uri="{FF2B5EF4-FFF2-40B4-BE49-F238E27FC236}">
              <a16:creationId xmlns:a16="http://schemas.microsoft.com/office/drawing/2014/main" id="{00000000-0008-0000-0D00-00005E000000}"/>
            </a:ext>
          </a:extLst>
        </xdr:cNvPr>
        <xdr:cNvSpPr txBox="1"/>
      </xdr:nvSpPr>
      <xdr:spPr>
        <a:xfrm>
          <a:off x="2324744" y="529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平均よりも高い水準となっているが、これは債務償還比率の分子構造である将来負担額が多いことが主な要因である。今後、将来負担額は年々減少し、債務償還比率は緩やかに減少していく見込みである。</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D00-00007A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flipV="1">
          <a:off x="14793595" y="4468502"/>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id="{00000000-0008-0000-0D00-00007C000000}"/>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6" name="債務償還比率最大値テキスト">
          <a:extLst>
            <a:ext uri="{FF2B5EF4-FFF2-40B4-BE49-F238E27FC236}">
              <a16:creationId xmlns:a16="http://schemas.microsoft.com/office/drawing/2014/main" id="{00000000-0008-0000-0D00-00007E000000}"/>
            </a:ext>
          </a:extLst>
        </xdr:cNvPr>
        <xdr:cNvSpPr txBox="1"/>
      </xdr:nvSpPr>
      <xdr:spPr>
        <a:xfrm>
          <a:off x="14846300" y="42437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4468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8" name="債務償還比率平均値テキスト">
          <a:extLst>
            <a:ext uri="{FF2B5EF4-FFF2-40B4-BE49-F238E27FC236}">
              <a16:creationId xmlns:a16="http://schemas.microsoft.com/office/drawing/2014/main" id="{00000000-0008-0000-0D00-000080000000}"/>
            </a:ext>
          </a:extLst>
        </xdr:cNvPr>
        <xdr:cNvSpPr txBox="1"/>
      </xdr:nvSpPr>
      <xdr:spPr>
        <a:xfrm>
          <a:off x="14846300" y="516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9" name="フローチャート: 判断 128">
          <a:extLst>
            <a:ext uri="{FF2B5EF4-FFF2-40B4-BE49-F238E27FC236}">
              <a16:creationId xmlns:a16="http://schemas.microsoft.com/office/drawing/2014/main" id="{00000000-0008-0000-0D00-000081000000}"/>
            </a:ext>
          </a:extLst>
        </xdr:cNvPr>
        <xdr:cNvSpPr/>
      </xdr:nvSpPr>
      <xdr:spPr>
        <a:xfrm>
          <a:off x="14744700" y="518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033500" y="51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135862</xdr:rowOff>
    </xdr:from>
    <xdr:to>
      <xdr:col>76</xdr:col>
      <xdr:colOff>73025</xdr:colOff>
      <xdr:row>29</xdr:row>
      <xdr:rowOff>66012</xdr:rowOff>
    </xdr:to>
    <xdr:sp macro="" textlink="">
      <xdr:nvSpPr>
        <xdr:cNvPr id="136" name="楕円 135">
          <a:extLst>
            <a:ext uri="{FF2B5EF4-FFF2-40B4-BE49-F238E27FC236}">
              <a16:creationId xmlns:a16="http://schemas.microsoft.com/office/drawing/2014/main" id="{00000000-0008-0000-0D00-000088000000}"/>
            </a:ext>
          </a:extLst>
        </xdr:cNvPr>
        <xdr:cNvSpPr/>
      </xdr:nvSpPr>
      <xdr:spPr>
        <a:xfrm>
          <a:off x="14744700" y="49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158739</xdr:rowOff>
    </xdr:from>
    <xdr:ext cx="469744" cy="259045"/>
    <xdr:sp macro="" textlink="">
      <xdr:nvSpPr>
        <xdr:cNvPr id="137" name="債務償還比率該当値テキスト">
          <a:extLst>
            <a:ext uri="{FF2B5EF4-FFF2-40B4-BE49-F238E27FC236}">
              <a16:creationId xmlns:a16="http://schemas.microsoft.com/office/drawing/2014/main" id="{00000000-0008-0000-0D00-000089000000}"/>
            </a:ext>
          </a:extLst>
        </xdr:cNvPr>
        <xdr:cNvSpPr txBox="1"/>
      </xdr:nvSpPr>
      <xdr:spPr>
        <a:xfrm>
          <a:off x="14846300" y="478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83926</xdr:rowOff>
    </xdr:from>
    <xdr:to>
      <xdr:col>72</xdr:col>
      <xdr:colOff>123825</xdr:colOff>
      <xdr:row>29</xdr:row>
      <xdr:rowOff>14076</xdr:rowOff>
    </xdr:to>
    <xdr:sp macro="" textlink="">
      <xdr:nvSpPr>
        <xdr:cNvPr id="138" name="楕円 137">
          <a:extLst>
            <a:ext uri="{FF2B5EF4-FFF2-40B4-BE49-F238E27FC236}">
              <a16:creationId xmlns:a16="http://schemas.microsoft.com/office/drawing/2014/main" id="{00000000-0008-0000-0D00-00008A000000}"/>
            </a:ext>
          </a:extLst>
        </xdr:cNvPr>
        <xdr:cNvSpPr/>
      </xdr:nvSpPr>
      <xdr:spPr>
        <a:xfrm>
          <a:off x="14033500" y="488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134726</xdr:rowOff>
    </xdr:from>
    <xdr:to>
      <xdr:col>76</xdr:col>
      <xdr:colOff>22225</xdr:colOff>
      <xdr:row>29</xdr:row>
      <xdr:rowOff>15212</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084300" y="4935326"/>
          <a:ext cx="711200" cy="5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40" name="n_1aveValue債務償還比率">
          <a:extLst>
            <a:ext uri="{FF2B5EF4-FFF2-40B4-BE49-F238E27FC236}">
              <a16:creationId xmlns:a16="http://schemas.microsoft.com/office/drawing/2014/main" id="{00000000-0008-0000-0D00-00008C000000}"/>
            </a:ext>
          </a:extLst>
        </xdr:cNvPr>
        <xdr:cNvSpPr txBox="1"/>
      </xdr:nvSpPr>
      <xdr:spPr>
        <a:xfrm>
          <a:off x="13836727" y="52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30603</xdr:rowOff>
    </xdr:from>
    <xdr:ext cx="469744" cy="259045"/>
    <xdr:sp macro="" textlink="">
      <xdr:nvSpPr>
        <xdr:cNvPr id="141" name="n_1mainValue債務償還比率">
          <a:extLst>
            <a:ext uri="{FF2B5EF4-FFF2-40B4-BE49-F238E27FC236}">
              <a16:creationId xmlns:a16="http://schemas.microsoft.com/office/drawing/2014/main" id="{00000000-0008-0000-0D00-00008D000000}"/>
            </a:ext>
          </a:extLst>
        </xdr:cNvPr>
        <xdr:cNvSpPr txBox="1"/>
      </xdr:nvSpPr>
      <xdr:spPr>
        <a:xfrm>
          <a:off x="13836727" y="465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00000000-0008-0000-0D00-00008E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00000000-0008-0000-0D00-00008F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佐賀県伊万里市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55,083
54,480
255.25
27,543,939
27,187,565
328,547
13,981,592
21,390,052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16.5
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52070</xdr:rowOff>
    </xdr:from>
    <xdr:to>
      <xdr:col>24</xdr:col>
      <xdr:colOff>114300</xdr:colOff>
      <xdr:row>36</xdr:row>
      <xdr:rowOff>153670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74947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88265</xdr:rowOff>
    </xdr:from>
    <xdr:to>
      <xdr:col>20</xdr:col>
      <xdr:colOff>38100</xdr:colOff>
      <xdr:row>37</xdr:row>
      <xdr:rowOff>18415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102870</xdr:rowOff>
    </xdr:from>
    <xdr:to>
      <xdr:col>24</xdr:col>
      <xdr:colOff>63500</xdr:colOff>
      <xdr:row>36</xdr:row>
      <xdr:rowOff>139065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2750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124460</xdr:rowOff>
    </xdr:from>
    <xdr:to>
      <xdr:col>15</xdr:col>
      <xdr:colOff>101600</xdr:colOff>
      <xdr:row>37</xdr:row>
      <xdr:rowOff>54610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139065</xdr:rowOff>
    </xdr:from>
    <xdr:to>
      <xdr:col>19</xdr:col>
      <xdr:colOff>177800</xdr:colOff>
      <xdr:row>37</xdr:row>
      <xdr:rowOff>3810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3112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xdr:rowOff>
    </xdr:from>
    <xdr:to>
      <xdr:col>10</xdr:col>
      <xdr:colOff>165100</xdr:colOff>
      <xdr:row>37</xdr:row>
      <xdr:rowOff>115570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3810</xdr:rowOff>
    </xdr:from>
    <xdr:to>
      <xdr:col>15</xdr:col>
      <xdr:colOff>50800</xdr:colOff>
      <xdr:row>37</xdr:row>
      <xdr:rowOff>64770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019300" y="6347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120032</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34942</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71137</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132097</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E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a:extLst>
            <a:ext uri="{FF2B5EF4-FFF2-40B4-BE49-F238E27FC236}">
              <a16:creationId xmlns:a16="http://schemas.microsoft.com/office/drawing/2014/main" id="{00000000-0008-0000-0E00-00006D000000}"/>
            </a:ext>
          </a:extLst>
        </xdr:cNvPr>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a:extLst>
            <a:ext uri="{FF2B5EF4-FFF2-40B4-BE49-F238E27FC236}">
              <a16:creationId xmlns:a16="http://schemas.microsoft.com/office/drawing/2014/main" id="{00000000-0008-0000-0E00-00006F000000}"/>
            </a:ext>
          </a:extLst>
        </xdr:cNvPr>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13" name="【道路】&#10;一人当たり延長平均値テキスト">
          <a:extLst>
            <a:ext uri="{FF2B5EF4-FFF2-40B4-BE49-F238E27FC236}">
              <a16:creationId xmlns:a16="http://schemas.microsoft.com/office/drawing/2014/main" id="{00000000-0008-0000-0E00-000071000000}"/>
            </a:ext>
          </a:extLst>
        </xdr:cNvPr>
        <xdr:cNvSpPr txBox="1"/>
      </xdr:nvSpPr>
      <xdr:spPr>
        <a:xfrm>
          <a:off x="10515600" y="6904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9531</xdr:rowOff>
    </xdr:from>
    <xdr:to>
      <xdr:col>41</xdr:col>
      <xdr:colOff>101600</xdr:colOff>
      <xdr:row>40</xdr:row>
      <xdr:rowOff>111131</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7810500" y="686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109182</xdr:rowOff>
    </xdr:from>
    <xdr:to>
      <xdr:col>55</xdr:col>
      <xdr:colOff>50800</xdr:colOff>
      <xdr:row>40</xdr:row>
      <xdr:rowOff>39332</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10426700" y="679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132059</xdr:rowOff>
    </xdr:from>
    <xdr:ext cx="534377" cy="259045"/>
    <xdr:sp macro="" textlink="">
      <xdr:nvSpPr>
        <xdr:cNvPr id="124" name="【道路】&#10;一人当たり延長該当値テキスト">
          <a:extLst>
            <a:ext uri="{FF2B5EF4-FFF2-40B4-BE49-F238E27FC236}">
              <a16:creationId xmlns:a16="http://schemas.microsoft.com/office/drawing/2014/main" id="{00000000-0008-0000-0E00-00007C000000}"/>
            </a:ext>
          </a:extLst>
        </xdr:cNvPr>
        <xdr:cNvSpPr txBox="1"/>
      </xdr:nvSpPr>
      <xdr:spPr>
        <a:xfrm>
          <a:off x="10515600" y="664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113697</xdr:rowOff>
    </xdr:from>
    <xdr:to>
      <xdr:col>50</xdr:col>
      <xdr:colOff>165100</xdr:colOff>
      <xdr:row>40</xdr:row>
      <xdr:rowOff>43847</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9588500" y="680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159982</xdr:rowOff>
    </xdr:from>
    <xdr:to>
      <xdr:col>55</xdr:col>
      <xdr:colOff>0</xdr:colOff>
      <xdr:row>39</xdr:row>
      <xdr:rowOff>164497</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9639300" y="6846532"/>
          <a:ext cx="8382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118002</xdr:rowOff>
    </xdr:from>
    <xdr:to>
      <xdr:col>46</xdr:col>
      <xdr:colOff>38100</xdr:colOff>
      <xdr:row>40</xdr:row>
      <xdr:rowOff>48152</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8699500" y="680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164497</xdr:rowOff>
    </xdr:from>
    <xdr:to>
      <xdr:col>50</xdr:col>
      <xdr:colOff>114300</xdr:colOff>
      <xdr:row>39</xdr:row>
      <xdr:rowOff>168802</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8750300" y="6851047"/>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121279</xdr:rowOff>
    </xdr:from>
    <xdr:to>
      <xdr:col>41</xdr:col>
      <xdr:colOff>101600</xdr:colOff>
      <xdr:row>40</xdr:row>
      <xdr:rowOff>51429</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7810500" y="68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168802</xdr:rowOff>
    </xdr:from>
    <xdr:to>
      <xdr:col>45</xdr:col>
      <xdr:colOff>177800</xdr:colOff>
      <xdr:row>40</xdr:row>
      <xdr:rowOff>629</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7861300" y="6855352"/>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124127</xdr:rowOff>
    </xdr:from>
    <xdr:ext cx="534377" cy="259045"/>
    <xdr:sp macro="" textlink="">
      <xdr:nvSpPr>
        <xdr:cNvPr id="131" name="n_1aveValue【道路】&#10;一人当たり延長">
          <a:extLst>
            <a:ext uri="{FF2B5EF4-FFF2-40B4-BE49-F238E27FC236}">
              <a16:creationId xmlns:a16="http://schemas.microsoft.com/office/drawing/2014/main" id="{00000000-0008-0000-0E00-000083000000}"/>
            </a:ext>
          </a:extLst>
        </xdr:cNvPr>
        <xdr:cNvSpPr txBox="1"/>
      </xdr:nvSpPr>
      <xdr:spPr>
        <a:xfrm>
          <a:off x="93594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157427</xdr:rowOff>
    </xdr:from>
    <xdr:ext cx="534377" cy="259045"/>
    <xdr:sp macro="" textlink="">
      <xdr:nvSpPr>
        <xdr:cNvPr id="132" name="n_2aveValue【道路】&#10;一人当たり延長">
          <a:extLst>
            <a:ext uri="{FF2B5EF4-FFF2-40B4-BE49-F238E27FC236}">
              <a16:creationId xmlns:a16="http://schemas.microsoft.com/office/drawing/2014/main" id="{00000000-0008-0000-0E00-000084000000}"/>
            </a:ext>
          </a:extLst>
        </xdr:cNvPr>
        <xdr:cNvSpPr txBox="1"/>
      </xdr:nvSpPr>
      <xdr:spPr>
        <a:xfrm>
          <a:off x="8483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102258</xdr:rowOff>
    </xdr:from>
    <xdr:ext cx="534377" cy="259045"/>
    <xdr:sp macro="" textlink="">
      <xdr:nvSpPr>
        <xdr:cNvPr id="133" name="n_3aveValue【道路】&#10;一人当たり延長">
          <a:extLst>
            <a:ext uri="{FF2B5EF4-FFF2-40B4-BE49-F238E27FC236}">
              <a16:creationId xmlns:a16="http://schemas.microsoft.com/office/drawing/2014/main" id="{00000000-0008-0000-0E00-000085000000}"/>
            </a:ext>
          </a:extLst>
        </xdr:cNvPr>
        <xdr:cNvSpPr txBox="1"/>
      </xdr:nvSpPr>
      <xdr:spPr>
        <a:xfrm>
          <a:off x="7594111" y="69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60374</xdr:rowOff>
    </xdr:from>
    <xdr:ext cx="534377" cy="259045"/>
    <xdr:sp macro="" textlink="">
      <xdr:nvSpPr>
        <xdr:cNvPr id="134" name="n_1mainValue【道路】&#10;一人当たり延長">
          <a:extLst>
            <a:ext uri="{FF2B5EF4-FFF2-40B4-BE49-F238E27FC236}">
              <a16:creationId xmlns:a16="http://schemas.microsoft.com/office/drawing/2014/main" id="{00000000-0008-0000-0E00-000086000000}"/>
            </a:ext>
          </a:extLst>
        </xdr:cNvPr>
        <xdr:cNvSpPr txBox="1"/>
      </xdr:nvSpPr>
      <xdr:spPr>
        <a:xfrm>
          <a:off x="9359411" y="657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64679</xdr:rowOff>
    </xdr:from>
    <xdr:ext cx="534377" cy="259045"/>
    <xdr:sp macro="" textlink="">
      <xdr:nvSpPr>
        <xdr:cNvPr id="135" name="n_2mainValue【道路】&#10;一人当たり延長">
          <a:extLst>
            <a:ext uri="{FF2B5EF4-FFF2-40B4-BE49-F238E27FC236}">
              <a16:creationId xmlns:a16="http://schemas.microsoft.com/office/drawing/2014/main" id="{00000000-0008-0000-0E00-000087000000}"/>
            </a:ext>
          </a:extLst>
        </xdr:cNvPr>
        <xdr:cNvSpPr txBox="1"/>
      </xdr:nvSpPr>
      <xdr:spPr>
        <a:xfrm>
          <a:off x="8483111" y="657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67956</xdr:rowOff>
    </xdr:from>
    <xdr:ext cx="534377" cy="259045"/>
    <xdr:sp macro="" textlink="">
      <xdr:nvSpPr>
        <xdr:cNvPr id="136" name="n_3mainValue【道路】&#10;一人当たり延長">
          <a:extLst>
            <a:ext uri="{FF2B5EF4-FFF2-40B4-BE49-F238E27FC236}">
              <a16:creationId xmlns:a16="http://schemas.microsoft.com/office/drawing/2014/main" id="{00000000-0008-0000-0E00-000088000000}"/>
            </a:ext>
          </a:extLst>
        </xdr:cNvPr>
        <xdr:cNvSpPr txBox="1"/>
      </xdr:nvSpPr>
      <xdr:spPr>
        <a:xfrm>
          <a:off x="7594111" y="658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00000000-0008-0000-0E00-0000A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id="{00000000-0008-0000-0E00-0000A2000000}"/>
            </a:ext>
          </a:extLst>
        </xdr:cNvPr>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a:extLst>
            <a:ext uri="{FF2B5EF4-FFF2-40B4-BE49-F238E27FC236}">
              <a16:creationId xmlns:a16="http://schemas.microsoft.com/office/drawing/2014/main" id="{00000000-0008-0000-0E00-0000A4000000}"/>
            </a:ext>
          </a:extLst>
        </xdr:cNvPr>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id="{00000000-0008-0000-0E00-0000A6000000}"/>
            </a:ext>
          </a:extLst>
        </xdr:cNvPr>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1968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133985</xdr:rowOff>
    </xdr:from>
    <xdr:to>
      <xdr:col>24</xdr:col>
      <xdr:colOff>114300</xdr:colOff>
      <xdr:row>60</xdr:row>
      <xdr:rowOff>64135</xdr:rowOff>
    </xdr:to>
    <xdr:sp macro="" textlink="">
      <xdr:nvSpPr>
        <xdr:cNvPr id="176" name="楕円 175">
          <a:extLst>
            <a:ext uri="{FF2B5EF4-FFF2-40B4-BE49-F238E27FC236}">
              <a16:creationId xmlns:a16="http://schemas.microsoft.com/office/drawing/2014/main" id="{00000000-0008-0000-0E00-0000B0000000}"/>
            </a:ext>
          </a:extLst>
        </xdr:cNvPr>
        <xdr:cNvSpPr/>
      </xdr:nvSpPr>
      <xdr:spPr>
        <a:xfrm>
          <a:off x="45847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156862</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id="{00000000-0008-0000-0E00-0000B1000000}"/>
            </a:ext>
          </a:extLst>
        </xdr:cNvPr>
        <xdr:cNvSpPr txBox="1"/>
      </xdr:nvSpPr>
      <xdr:spPr>
        <a:xfrm>
          <a:off x="4673600"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164465</xdr:rowOff>
    </xdr:from>
    <xdr:to>
      <xdr:col>20</xdr:col>
      <xdr:colOff>38100</xdr:colOff>
      <xdr:row>60</xdr:row>
      <xdr:rowOff>94615</xdr:rowOff>
    </xdr:to>
    <xdr:sp macro="" textlink="">
      <xdr:nvSpPr>
        <xdr:cNvPr id="178" name="楕円 177">
          <a:extLst>
            <a:ext uri="{FF2B5EF4-FFF2-40B4-BE49-F238E27FC236}">
              <a16:creationId xmlns:a16="http://schemas.microsoft.com/office/drawing/2014/main" id="{00000000-0008-0000-0E00-0000B2000000}"/>
            </a:ext>
          </a:extLst>
        </xdr:cNvPr>
        <xdr:cNvSpPr/>
      </xdr:nvSpPr>
      <xdr:spPr>
        <a:xfrm>
          <a:off x="3746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13335</xdr:rowOff>
    </xdr:from>
    <xdr:to>
      <xdr:col>24</xdr:col>
      <xdr:colOff>63500</xdr:colOff>
      <xdr:row>60</xdr:row>
      <xdr:rowOff>43815</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flipV="1">
          <a:off x="3797300" y="1030033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23495</xdr:rowOff>
    </xdr:from>
    <xdr:to>
      <xdr:col>15</xdr:col>
      <xdr:colOff>101600</xdr:colOff>
      <xdr:row>60</xdr:row>
      <xdr:rowOff>125095</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2857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43815</xdr:rowOff>
    </xdr:from>
    <xdr:to>
      <xdr:col>19</xdr:col>
      <xdr:colOff>177800</xdr:colOff>
      <xdr:row>60</xdr:row>
      <xdr:rowOff>74295</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flipV="1">
          <a:off x="2908300" y="103308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71120</xdr:rowOff>
    </xdr:from>
    <xdr:to>
      <xdr:col>10</xdr:col>
      <xdr:colOff>165100</xdr:colOff>
      <xdr:row>61</xdr:row>
      <xdr:rowOff>1270</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1968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74295</xdr:rowOff>
    </xdr:from>
    <xdr:to>
      <xdr:col>15</xdr:col>
      <xdr:colOff>50800</xdr:colOff>
      <xdr:row>60</xdr:row>
      <xdr:rowOff>121920</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flipV="1">
          <a:off x="2019300" y="103612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95902</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1816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111142</xdr:rowOff>
    </xdr:from>
    <xdr:ext cx="405111" cy="259045"/>
    <xdr:sp macro="" textlink="">
      <xdr:nvSpPr>
        <xdr:cNvPr id="187" name="n_1main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141622</xdr:rowOff>
    </xdr:from>
    <xdr:ext cx="405111" cy="259045"/>
    <xdr:sp macro="" textlink="">
      <xdr:nvSpPr>
        <xdr:cNvPr id="188" name="n_2main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27057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163847</xdr:rowOff>
    </xdr:from>
    <xdr:ext cx="405111" cy="259045"/>
    <xdr:sp macro="" textlink="">
      <xdr:nvSpPr>
        <xdr:cNvPr id="189" name="n_3main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1816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id="{00000000-0008-0000-0E00-0000D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a:extLst>
            <a:ext uri="{FF2B5EF4-FFF2-40B4-BE49-F238E27FC236}">
              <a16:creationId xmlns:a16="http://schemas.microsoft.com/office/drawing/2014/main" id="{00000000-0008-0000-0E00-0000D4000000}"/>
            </a:ext>
          </a:extLst>
        </xdr:cNvPr>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a:extLst>
            <a:ext uri="{FF2B5EF4-FFF2-40B4-BE49-F238E27FC236}">
              <a16:creationId xmlns:a16="http://schemas.microsoft.com/office/drawing/2014/main" id="{00000000-0008-0000-0E00-0000D6000000}"/>
            </a:ext>
          </a:extLst>
        </xdr:cNvPr>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16" name="【橋りょう・トンネル】&#10;一人当たり有形固定資産（償却資産）額平均値テキスト">
          <a:extLst>
            <a:ext uri="{FF2B5EF4-FFF2-40B4-BE49-F238E27FC236}">
              <a16:creationId xmlns:a16="http://schemas.microsoft.com/office/drawing/2014/main" id="{00000000-0008-0000-0E00-0000D8000000}"/>
            </a:ext>
          </a:extLst>
        </xdr:cNvPr>
        <xdr:cNvSpPr txBox="1"/>
      </xdr:nvSpPr>
      <xdr:spPr>
        <a:xfrm>
          <a:off x="10515600"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a:extLst>
            <a:ext uri="{FF2B5EF4-FFF2-40B4-BE49-F238E27FC236}">
              <a16:creationId xmlns:a16="http://schemas.microsoft.com/office/drawing/2014/main" id="{00000000-0008-0000-0E00-0000D9000000}"/>
            </a:ext>
          </a:extLst>
        </xdr:cNvPr>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a:extLst>
            <a:ext uri="{FF2B5EF4-FFF2-40B4-BE49-F238E27FC236}">
              <a16:creationId xmlns:a16="http://schemas.microsoft.com/office/drawing/2014/main" id="{00000000-0008-0000-0E00-0000DA000000}"/>
            </a:ext>
          </a:extLst>
        </xdr:cNvPr>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a:extLst>
            <a:ext uri="{FF2B5EF4-FFF2-40B4-BE49-F238E27FC236}">
              <a16:creationId xmlns:a16="http://schemas.microsoft.com/office/drawing/2014/main" id="{00000000-0008-0000-0E00-0000DB000000}"/>
            </a:ext>
          </a:extLst>
        </xdr:cNvPr>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138188</xdr:rowOff>
    </xdr:from>
    <xdr:to>
      <xdr:col>41</xdr:col>
      <xdr:colOff>101600</xdr:colOff>
      <xdr:row>60</xdr:row>
      <xdr:rowOff>68338</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7810500" y="1025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133735</xdr:rowOff>
    </xdr:from>
    <xdr:to>
      <xdr:col>55</xdr:col>
      <xdr:colOff>50800</xdr:colOff>
      <xdr:row>62</xdr:row>
      <xdr:rowOff>63885</xdr:rowOff>
    </xdr:to>
    <xdr:sp macro="" textlink="">
      <xdr:nvSpPr>
        <xdr:cNvPr id="226" name="楕円 225">
          <a:extLst>
            <a:ext uri="{FF2B5EF4-FFF2-40B4-BE49-F238E27FC236}">
              <a16:creationId xmlns:a16="http://schemas.microsoft.com/office/drawing/2014/main" id="{00000000-0008-0000-0E00-0000E2000000}"/>
            </a:ext>
          </a:extLst>
        </xdr:cNvPr>
        <xdr:cNvSpPr/>
      </xdr:nvSpPr>
      <xdr:spPr>
        <a:xfrm>
          <a:off x="10426700" y="1059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112162</xdr:rowOff>
    </xdr:from>
    <xdr:ext cx="599010" cy="259045"/>
    <xdr:sp macro="" textlink="">
      <xdr:nvSpPr>
        <xdr:cNvPr id="227" name="【橋りょう・トンネル】&#10;一人当たり有形固定資産（償却資産）額該当値テキスト">
          <a:extLst>
            <a:ext uri="{FF2B5EF4-FFF2-40B4-BE49-F238E27FC236}">
              <a16:creationId xmlns:a16="http://schemas.microsoft.com/office/drawing/2014/main" id="{00000000-0008-0000-0E00-0000E3000000}"/>
            </a:ext>
          </a:extLst>
        </xdr:cNvPr>
        <xdr:cNvSpPr txBox="1"/>
      </xdr:nvSpPr>
      <xdr:spPr>
        <a:xfrm>
          <a:off x="10515600" y="1057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137043</xdr:rowOff>
    </xdr:from>
    <xdr:to>
      <xdr:col>50</xdr:col>
      <xdr:colOff>165100</xdr:colOff>
      <xdr:row>62</xdr:row>
      <xdr:rowOff>67193</xdr:rowOff>
    </xdr:to>
    <xdr:sp macro="" textlink="">
      <xdr:nvSpPr>
        <xdr:cNvPr id="228" name="楕円 227">
          <a:extLst>
            <a:ext uri="{FF2B5EF4-FFF2-40B4-BE49-F238E27FC236}">
              <a16:creationId xmlns:a16="http://schemas.microsoft.com/office/drawing/2014/main" id="{00000000-0008-0000-0E00-0000E4000000}"/>
            </a:ext>
          </a:extLst>
        </xdr:cNvPr>
        <xdr:cNvSpPr/>
      </xdr:nvSpPr>
      <xdr:spPr>
        <a:xfrm>
          <a:off x="9588500" y="1059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13085</xdr:rowOff>
    </xdr:from>
    <xdr:to>
      <xdr:col>55</xdr:col>
      <xdr:colOff>0</xdr:colOff>
      <xdr:row>62</xdr:row>
      <xdr:rowOff>16393</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9639300" y="10642985"/>
          <a:ext cx="838200" cy="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139333</xdr:rowOff>
    </xdr:from>
    <xdr:to>
      <xdr:col>46</xdr:col>
      <xdr:colOff>38100</xdr:colOff>
      <xdr:row>62</xdr:row>
      <xdr:rowOff>69483</xdr:rowOff>
    </xdr:to>
    <xdr:sp macro="" textlink="">
      <xdr:nvSpPr>
        <xdr:cNvPr id="230" name="楕円 229">
          <a:extLst>
            <a:ext uri="{FF2B5EF4-FFF2-40B4-BE49-F238E27FC236}">
              <a16:creationId xmlns:a16="http://schemas.microsoft.com/office/drawing/2014/main" id="{00000000-0008-0000-0E00-0000E6000000}"/>
            </a:ext>
          </a:extLst>
        </xdr:cNvPr>
        <xdr:cNvSpPr/>
      </xdr:nvSpPr>
      <xdr:spPr>
        <a:xfrm>
          <a:off x="8699500" y="1059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16393</xdr:rowOff>
    </xdr:from>
    <xdr:to>
      <xdr:col>50</xdr:col>
      <xdr:colOff>114300</xdr:colOff>
      <xdr:row>62</xdr:row>
      <xdr:rowOff>18683</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8750300" y="10646293"/>
          <a:ext cx="889000" cy="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135848</xdr:rowOff>
    </xdr:from>
    <xdr:to>
      <xdr:col>41</xdr:col>
      <xdr:colOff>101600</xdr:colOff>
      <xdr:row>62</xdr:row>
      <xdr:rowOff>65998</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7810500" y="1059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15198</xdr:rowOff>
    </xdr:from>
    <xdr:to>
      <xdr:col>45</xdr:col>
      <xdr:colOff>177800</xdr:colOff>
      <xdr:row>62</xdr:row>
      <xdr:rowOff>18683</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7861300" y="10645098"/>
          <a:ext cx="889000" cy="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34" name="n_1aveValue【橋りょう・トンネル】&#10;一人当たり有形固定資産（償却資産）額">
          <a:extLst>
            <a:ext uri="{FF2B5EF4-FFF2-40B4-BE49-F238E27FC236}">
              <a16:creationId xmlns:a16="http://schemas.microsoft.com/office/drawing/2014/main" id="{00000000-0008-0000-0E00-0000EA000000}"/>
            </a:ext>
          </a:extLst>
        </xdr:cNvPr>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35" name="n_2aveValue【橋りょう・トンネル】&#10;一人当たり有形固定資産（償却資産）額">
          <a:extLst>
            <a:ext uri="{FF2B5EF4-FFF2-40B4-BE49-F238E27FC236}">
              <a16:creationId xmlns:a16="http://schemas.microsoft.com/office/drawing/2014/main" id="{00000000-0008-0000-0E00-0000EB000000}"/>
            </a:ext>
          </a:extLst>
        </xdr:cNvPr>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84865</xdr:rowOff>
    </xdr:from>
    <xdr:ext cx="599010" cy="259045"/>
    <xdr:sp macro="" textlink="">
      <xdr:nvSpPr>
        <xdr:cNvPr id="236" name="n_3ave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7561795" y="1002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58320</xdr:rowOff>
    </xdr:from>
    <xdr:ext cx="599010" cy="259045"/>
    <xdr:sp macro="" textlink="">
      <xdr:nvSpPr>
        <xdr:cNvPr id="237" name="n_1main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9327095" y="1068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60610</xdr:rowOff>
    </xdr:from>
    <xdr:ext cx="599010" cy="259045"/>
    <xdr:sp macro="" textlink="">
      <xdr:nvSpPr>
        <xdr:cNvPr id="238" name="n_2main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8450795" y="10690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57125</xdr:rowOff>
    </xdr:from>
    <xdr:ext cx="599010" cy="259045"/>
    <xdr:sp macro="" textlink="">
      <xdr:nvSpPr>
        <xdr:cNvPr id="239" name="n_3main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7561795" y="1068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00000000-0008-0000-0E00-00000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a:extLst>
            <a:ext uri="{FF2B5EF4-FFF2-40B4-BE49-F238E27FC236}">
              <a16:creationId xmlns:a16="http://schemas.microsoft.com/office/drawing/2014/main" id="{00000000-0008-0000-0E00-00000A010000}"/>
            </a:ext>
          </a:extLst>
        </xdr:cNvPr>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a:extLst>
            <a:ext uri="{FF2B5EF4-FFF2-40B4-BE49-F238E27FC236}">
              <a16:creationId xmlns:a16="http://schemas.microsoft.com/office/drawing/2014/main" id="{00000000-0008-0000-0E00-00000C010000}"/>
            </a:ext>
          </a:extLst>
        </xdr:cNvPr>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00000000-0008-0000-0E00-00000E010000}"/>
            </a:ext>
          </a:extLst>
        </xdr:cNvPr>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a:extLst>
            <a:ext uri="{FF2B5EF4-FFF2-40B4-BE49-F238E27FC236}">
              <a16:creationId xmlns:a16="http://schemas.microsoft.com/office/drawing/2014/main" id="{00000000-0008-0000-0E00-00000F010000}"/>
            </a:ext>
          </a:extLst>
        </xdr:cNvPr>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a:extLst>
            <a:ext uri="{FF2B5EF4-FFF2-40B4-BE49-F238E27FC236}">
              <a16:creationId xmlns:a16="http://schemas.microsoft.com/office/drawing/2014/main" id="{00000000-0008-0000-0E00-000010010000}"/>
            </a:ext>
          </a:extLst>
        </xdr:cNvPr>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75474</xdr:rowOff>
    </xdr:from>
    <xdr:to>
      <xdr:col>10</xdr:col>
      <xdr:colOff>165100</xdr:colOff>
      <xdr:row>81</xdr:row>
      <xdr:rowOff>5624</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1968500" y="1379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96701</xdr:rowOff>
    </xdr:from>
    <xdr:to>
      <xdr:col>24</xdr:col>
      <xdr:colOff>114300</xdr:colOff>
      <xdr:row>79</xdr:row>
      <xdr:rowOff>26851</xdr:rowOff>
    </xdr:to>
    <xdr:sp macro="" textlink="">
      <xdr:nvSpPr>
        <xdr:cNvPr id="280" name="楕円 279">
          <a:extLst>
            <a:ext uri="{FF2B5EF4-FFF2-40B4-BE49-F238E27FC236}">
              <a16:creationId xmlns:a16="http://schemas.microsoft.com/office/drawing/2014/main" id="{00000000-0008-0000-0E00-000018010000}"/>
            </a:ext>
          </a:extLst>
        </xdr:cNvPr>
        <xdr:cNvSpPr/>
      </xdr:nvSpPr>
      <xdr:spPr>
        <a:xfrm>
          <a:off x="4584700" y="134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119578</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00000000-0008-0000-0E00-000019010000}"/>
            </a:ext>
          </a:extLst>
        </xdr:cNvPr>
        <xdr:cNvSpPr txBox="1"/>
      </xdr:nvSpPr>
      <xdr:spPr>
        <a:xfrm>
          <a:off x="4673600" y="1332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126093</xdr:rowOff>
    </xdr:from>
    <xdr:to>
      <xdr:col>20</xdr:col>
      <xdr:colOff>38100</xdr:colOff>
      <xdr:row>79</xdr:row>
      <xdr:rowOff>56243</xdr:rowOff>
    </xdr:to>
    <xdr:sp macro="" textlink="">
      <xdr:nvSpPr>
        <xdr:cNvPr id="282" name="楕円 281">
          <a:extLst>
            <a:ext uri="{FF2B5EF4-FFF2-40B4-BE49-F238E27FC236}">
              <a16:creationId xmlns:a16="http://schemas.microsoft.com/office/drawing/2014/main" id="{00000000-0008-0000-0E00-00001A010000}"/>
            </a:ext>
          </a:extLst>
        </xdr:cNvPr>
        <xdr:cNvSpPr/>
      </xdr:nvSpPr>
      <xdr:spPr>
        <a:xfrm>
          <a:off x="3746500" y="134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147501</xdr:rowOff>
    </xdr:from>
    <xdr:to>
      <xdr:col>24</xdr:col>
      <xdr:colOff>63500</xdr:colOff>
      <xdr:row>79</xdr:row>
      <xdr:rowOff>5443</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flipV="1">
          <a:off x="3797300" y="1352060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155484</xdr:rowOff>
    </xdr:from>
    <xdr:to>
      <xdr:col>15</xdr:col>
      <xdr:colOff>101600</xdr:colOff>
      <xdr:row>79</xdr:row>
      <xdr:rowOff>85634</xdr:rowOff>
    </xdr:to>
    <xdr:sp macro="" textlink="">
      <xdr:nvSpPr>
        <xdr:cNvPr id="284" name="楕円 283">
          <a:extLst>
            <a:ext uri="{FF2B5EF4-FFF2-40B4-BE49-F238E27FC236}">
              <a16:creationId xmlns:a16="http://schemas.microsoft.com/office/drawing/2014/main" id="{00000000-0008-0000-0E00-00001C010000}"/>
            </a:ext>
          </a:extLst>
        </xdr:cNvPr>
        <xdr:cNvSpPr/>
      </xdr:nvSpPr>
      <xdr:spPr>
        <a:xfrm>
          <a:off x="2857500" y="1352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5443</xdr:rowOff>
    </xdr:from>
    <xdr:to>
      <xdr:col>19</xdr:col>
      <xdr:colOff>177800</xdr:colOff>
      <xdr:row>79</xdr:row>
      <xdr:rowOff>34834</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flipV="1">
          <a:off x="2908300" y="135499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5262</xdr:rowOff>
    </xdr:from>
    <xdr:to>
      <xdr:col>10</xdr:col>
      <xdr:colOff>165100</xdr:colOff>
      <xdr:row>79</xdr:row>
      <xdr:rowOff>106862</xdr:rowOff>
    </xdr:to>
    <xdr:sp macro="" textlink="">
      <xdr:nvSpPr>
        <xdr:cNvPr id="286" name="楕円 285">
          <a:extLst>
            <a:ext uri="{FF2B5EF4-FFF2-40B4-BE49-F238E27FC236}">
              <a16:creationId xmlns:a16="http://schemas.microsoft.com/office/drawing/2014/main" id="{00000000-0008-0000-0E00-00001E010000}"/>
            </a:ext>
          </a:extLst>
        </xdr:cNvPr>
        <xdr:cNvSpPr/>
      </xdr:nvSpPr>
      <xdr:spPr>
        <a:xfrm>
          <a:off x="1968500" y="135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34834</xdr:rowOff>
    </xdr:from>
    <xdr:to>
      <xdr:col>15</xdr:col>
      <xdr:colOff>50800</xdr:colOff>
      <xdr:row>79</xdr:row>
      <xdr:rowOff>56062</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2019300" y="1357938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88" name="n_1aveValue【公営住宅】&#10;有形固定資産減価償却率">
          <a:extLst>
            <a:ext uri="{FF2B5EF4-FFF2-40B4-BE49-F238E27FC236}">
              <a16:creationId xmlns:a16="http://schemas.microsoft.com/office/drawing/2014/main" id="{00000000-0008-0000-0E00-000020010000}"/>
            </a:ext>
          </a:extLst>
        </xdr:cNvPr>
        <xdr:cNvSpPr txBox="1"/>
      </xdr:nvSpPr>
      <xdr:spPr>
        <a:xfrm>
          <a:off x="35820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89" name="n_2aveValue【公営住宅】&#10;有形固定資産減価償却率">
          <a:extLst>
            <a:ext uri="{FF2B5EF4-FFF2-40B4-BE49-F238E27FC236}">
              <a16:creationId xmlns:a16="http://schemas.microsoft.com/office/drawing/2014/main" id="{00000000-0008-0000-0E00-000021010000}"/>
            </a:ext>
          </a:extLst>
        </xdr:cNvPr>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168201</xdr:rowOff>
    </xdr:from>
    <xdr:ext cx="405111" cy="259045"/>
    <xdr:sp macro="" textlink="">
      <xdr:nvSpPr>
        <xdr:cNvPr id="290" name="n_3aveValue【公営住宅】&#10;有形固定資産減価償却率">
          <a:extLst>
            <a:ext uri="{FF2B5EF4-FFF2-40B4-BE49-F238E27FC236}">
              <a16:creationId xmlns:a16="http://schemas.microsoft.com/office/drawing/2014/main" id="{00000000-0008-0000-0E00-000022010000}"/>
            </a:ext>
          </a:extLst>
        </xdr:cNvPr>
        <xdr:cNvSpPr txBox="1"/>
      </xdr:nvSpPr>
      <xdr:spPr>
        <a:xfrm>
          <a:off x="1816744" y="1388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72770</xdr:rowOff>
    </xdr:from>
    <xdr:ext cx="405111" cy="259045"/>
    <xdr:sp macro="" textlink="">
      <xdr:nvSpPr>
        <xdr:cNvPr id="291" name="n_1mainValue【公営住宅】&#10;有形固定資産減価償却率">
          <a:extLst>
            <a:ext uri="{FF2B5EF4-FFF2-40B4-BE49-F238E27FC236}">
              <a16:creationId xmlns:a16="http://schemas.microsoft.com/office/drawing/2014/main" id="{00000000-0008-0000-0E00-000023010000}"/>
            </a:ext>
          </a:extLst>
        </xdr:cNvPr>
        <xdr:cNvSpPr txBox="1"/>
      </xdr:nvSpPr>
      <xdr:spPr>
        <a:xfrm>
          <a:off x="3582044" y="1327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102161</xdr:rowOff>
    </xdr:from>
    <xdr:ext cx="405111" cy="259045"/>
    <xdr:sp macro="" textlink="">
      <xdr:nvSpPr>
        <xdr:cNvPr id="292" name="n_2mainValue【公営住宅】&#10;有形固定資産減価償却率">
          <a:extLst>
            <a:ext uri="{FF2B5EF4-FFF2-40B4-BE49-F238E27FC236}">
              <a16:creationId xmlns:a16="http://schemas.microsoft.com/office/drawing/2014/main" id="{00000000-0008-0000-0E00-000024010000}"/>
            </a:ext>
          </a:extLst>
        </xdr:cNvPr>
        <xdr:cNvSpPr txBox="1"/>
      </xdr:nvSpPr>
      <xdr:spPr>
        <a:xfrm>
          <a:off x="2705744" y="1330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123389</xdr:rowOff>
    </xdr:from>
    <xdr:ext cx="405111" cy="259045"/>
    <xdr:sp macro="" textlink="">
      <xdr:nvSpPr>
        <xdr:cNvPr id="293" name="n_3mainValue【公営住宅】&#10;有形固定資産減価償却率">
          <a:extLst>
            <a:ext uri="{FF2B5EF4-FFF2-40B4-BE49-F238E27FC236}">
              <a16:creationId xmlns:a16="http://schemas.microsoft.com/office/drawing/2014/main" id="{00000000-0008-0000-0E00-000025010000}"/>
            </a:ext>
          </a:extLst>
        </xdr:cNvPr>
        <xdr:cNvSpPr txBox="1"/>
      </xdr:nvSpPr>
      <xdr:spPr>
        <a:xfrm>
          <a:off x="1816744" y="1332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00000000-0008-0000-0E00-00003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a:extLst>
            <a:ext uri="{FF2B5EF4-FFF2-40B4-BE49-F238E27FC236}">
              <a16:creationId xmlns:a16="http://schemas.microsoft.com/office/drawing/2014/main" id="{00000000-0008-0000-0E00-00003E010000}"/>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a:extLst>
            <a:ext uri="{FF2B5EF4-FFF2-40B4-BE49-F238E27FC236}">
              <a16:creationId xmlns:a16="http://schemas.microsoft.com/office/drawing/2014/main" id="{00000000-0008-0000-0E00-000040010000}"/>
            </a:ext>
          </a:extLst>
        </xdr:cNvPr>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22" name="【公営住宅】&#10;一人当たり面積平均値テキスト">
          <a:extLst>
            <a:ext uri="{FF2B5EF4-FFF2-40B4-BE49-F238E27FC236}">
              <a16:creationId xmlns:a16="http://schemas.microsoft.com/office/drawing/2014/main" id="{00000000-0008-0000-0E00-000042010000}"/>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a:extLst>
            <a:ext uri="{FF2B5EF4-FFF2-40B4-BE49-F238E27FC236}">
              <a16:creationId xmlns:a16="http://schemas.microsoft.com/office/drawing/2014/main" id="{00000000-0008-0000-0E00-00004301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a:extLst>
            <a:ext uri="{FF2B5EF4-FFF2-40B4-BE49-F238E27FC236}">
              <a16:creationId xmlns:a16="http://schemas.microsoft.com/office/drawing/2014/main" id="{00000000-0008-0000-0E00-000044010000}"/>
            </a:ext>
          </a:extLst>
        </xdr:cNvPr>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a:extLst>
            <a:ext uri="{FF2B5EF4-FFF2-40B4-BE49-F238E27FC236}">
              <a16:creationId xmlns:a16="http://schemas.microsoft.com/office/drawing/2014/main" id="{00000000-0008-0000-0E00-000045010000}"/>
            </a:ext>
          </a:extLst>
        </xdr:cNvPr>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8637</xdr:rowOff>
    </xdr:from>
    <xdr:to>
      <xdr:col>55</xdr:col>
      <xdr:colOff>50800</xdr:colOff>
      <xdr:row>83</xdr:row>
      <xdr:rowOff>110237</xdr:rowOff>
    </xdr:to>
    <xdr:sp macro="" textlink="">
      <xdr:nvSpPr>
        <xdr:cNvPr id="332" name="楕円 331">
          <a:extLst>
            <a:ext uri="{FF2B5EF4-FFF2-40B4-BE49-F238E27FC236}">
              <a16:creationId xmlns:a16="http://schemas.microsoft.com/office/drawing/2014/main" id="{00000000-0008-0000-0E00-00004C010000}"/>
            </a:ext>
          </a:extLst>
        </xdr:cNvPr>
        <xdr:cNvSpPr/>
      </xdr:nvSpPr>
      <xdr:spPr>
        <a:xfrm>
          <a:off x="10426700" y="14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31514</xdr:rowOff>
    </xdr:from>
    <xdr:ext cx="469744" cy="259045"/>
    <xdr:sp macro="" textlink="">
      <xdr:nvSpPr>
        <xdr:cNvPr id="333" name="【公営住宅】&#10;一人当たり面積該当値テキスト">
          <a:extLst>
            <a:ext uri="{FF2B5EF4-FFF2-40B4-BE49-F238E27FC236}">
              <a16:creationId xmlns:a16="http://schemas.microsoft.com/office/drawing/2014/main" id="{00000000-0008-0000-0E00-00004D010000}"/>
            </a:ext>
          </a:extLst>
        </xdr:cNvPr>
        <xdr:cNvSpPr txBox="1"/>
      </xdr:nvSpPr>
      <xdr:spPr>
        <a:xfrm>
          <a:off x="10515600" y="1409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13970</xdr:rowOff>
    </xdr:from>
    <xdr:to>
      <xdr:col>50</xdr:col>
      <xdr:colOff>165100</xdr:colOff>
      <xdr:row>83</xdr:row>
      <xdr:rowOff>115570</xdr:rowOff>
    </xdr:to>
    <xdr:sp macro="" textlink="">
      <xdr:nvSpPr>
        <xdr:cNvPr id="334" name="楕円 333">
          <a:extLst>
            <a:ext uri="{FF2B5EF4-FFF2-40B4-BE49-F238E27FC236}">
              <a16:creationId xmlns:a16="http://schemas.microsoft.com/office/drawing/2014/main" id="{00000000-0008-0000-0E00-00004E010000}"/>
            </a:ext>
          </a:extLst>
        </xdr:cNvPr>
        <xdr:cNvSpPr/>
      </xdr:nvSpPr>
      <xdr:spPr>
        <a:xfrm>
          <a:off x="9588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59437</xdr:rowOff>
    </xdr:from>
    <xdr:to>
      <xdr:col>55</xdr:col>
      <xdr:colOff>0</xdr:colOff>
      <xdr:row>83</xdr:row>
      <xdr:rowOff>64770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flipV="1">
          <a:off x="9639300" y="14289787"/>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17780</xdr:rowOff>
    </xdr:from>
    <xdr:to>
      <xdr:col>46</xdr:col>
      <xdr:colOff>38100</xdr:colOff>
      <xdr:row>83</xdr:row>
      <xdr:rowOff>119380</xdr:rowOff>
    </xdr:to>
    <xdr:sp macro="" textlink="">
      <xdr:nvSpPr>
        <xdr:cNvPr id="336" name="楕円 335">
          <a:extLst>
            <a:ext uri="{FF2B5EF4-FFF2-40B4-BE49-F238E27FC236}">
              <a16:creationId xmlns:a16="http://schemas.microsoft.com/office/drawing/2014/main" id="{00000000-0008-0000-0E00-000050010000}"/>
            </a:ext>
          </a:extLst>
        </xdr:cNvPr>
        <xdr:cNvSpPr/>
      </xdr:nvSpPr>
      <xdr:spPr>
        <a:xfrm>
          <a:off x="8699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64770</xdr:rowOff>
    </xdr:from>
    <xdr:to>
      <xdr:col>50</xdr:col>
      <xdr:colOff>114300</xdr:colOff>
      <xdr:row>83</xdr:row>
      <xdr:rowOff>68580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flipV="1">
          <a:off x="8750300" y="14295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29211</xdr:rowOff>
    </xdr:from>
    <xdr:to>
      <xdr:col>41</xdr:col>
      <xdr:colOff>101600</xdr:colOff>
      <xdr:row>83</xdr:row>
      <xdr:rowOff>130811</xdr:rowOff>
    </xdr:to>
    <xdr:sp macro="" textlink="">
      <xdr:nvSpPr>
        <xdr:cNvPr id="338" name="楕円 337">
          <a:extLst>
            <a:ext uri="{FF2B5EF4-FFF2-40B4-BE49-F238E27FC236}">
              <a16:creationId xmlns:a16="http://schemas.microsoft.com/office/drawing/2014/main" id="{00000000-0008-0000-0E00-000052010000}"/>
            </a:ext>
          </a:extLst>
        </xdr:cNvPr>
        <xdr:cNvSpPr/>
      </xdr:nvSpPr>
      <xdr:spPr>
        <a:xfrm>
          <a:off x="7810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68580</xdr:rowOff>
    </xdr:from>
    <xdr:to>
      <xdr:col>45</xdr:col>
      <xdr:colOff>177800</xdr:colOff>
      <xdr:row>83</xdr:row>
      <xdr:rowOff>80011</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flipV="1">
          <a:off x="7861300" y="142989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92219</xdr:rowOff>
    </xdr:from>
    <xdr:ext cx="469744" cy="259045"/>
    <xdr:sp macro="" textlink="">
      <xdr:nvSpPr>
        <xdr:cNvPr id="340" name="n_1aveValue【公営住宅】&#10;一人当たり面積">
          <a:extLst>
            <a:ext uri="{FF2B5EF4-FFF2-40B4-BE49-F238E27FC236}">
              <a16:creationId xmlns:a16="http://schemas.microsoft.com/office/drawing/2014/main" id="{00000000-0008-0000-0E00-000054010000}"/>
            </a:ext>
          </a:extLst>
        </xdr:cNvPr>
        <xdr:cNvSpPr txBox="1"/>
      </xdr:nvSpPr>
      <xdr:spPr>
        <a:xfrm>
          <a:off x="93917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103649</xdr:rowOff>
    </xdr:from>
    <xdr:ext cx="469744" cy="259045"/>
    <xdr:sp macro="" textlink="">
      <xdr:nvSpPr>
        <xdr:cNvPr id="341" name="n_2aveValue【公営住宅】&#10;一人当たり面積">
          <a:extLst>
            <a:ext uri="{FF2B5EF4-FFF2-40B4-BE49-F238E27FC236}">
              <a16:creationId xmlns:a16="http://schemas.microsoft.com/office/drawing/2014/main" id="{00000000-0008-0000-0E00-000055010000}"/>
            </a:ext>
          </a:extLst>
        </xdr:cNvPr>
        <xdr:cNvSpPr txBox="1"/>
      </xdr:nvSpPr>
      <xdr:spPr>
        <a:xfrm>
          <a:off x="8515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165371</xdr:rowOff>
    </xdr:from>
    <xdr:ext cx="469744" cy="259045"/>
    <xdr:sp macro="" textlink="">
      <xdr:nvSpPr>
        <xdr:cNvPr id="342" name="n_3aveValue【公営住宅】&#10;一人当たり面積">
          <a:extLst>
            <a:ext uri="{FF2B5EF4-FFF2-40B4-BE49-F238E27FC236}">
              <a16:creationId xmlns:a16="http://schemas.microsoft.com/office/drawing/2014/main" id="{00000000-0008-0000-0E00-000056010000}"/>
            </a:ext>
          </a:extLst>
        </xdr:cNvPr>
        <xdr:cNvSpPr txBox="1"/>
      </xdr:nvSpPr>
      <xdr:spPr>
        <a:xfrm>
          <a:off x="76264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132097</xdr:rowOff>
    </xdr:from>
    <xdr:ext cx="469744" cy="259045"/>
    <xdr:sp macro="" textlink="">
      <xdr:nvSpPr>
        <xdr:cNvPr id="343" name="n_1mainValue【公営住宅】&#10;一人当たり面積">
          <a:extLst>
            <a:ext uri="{FF2B5EF4-FFF2-40B4-BE49-F238E27FC236}">
              <a16:creationId xmlns:a16="http://schemas.microsoft.com/office/drawing/2014/main" id="{00000000-0008-0000-0E00-000057010000}"/>
            </a:ext>
          </a:extLst>
        </xdr:cNvPr>
        <xdr:cNvSpPr txBox="1"/>
      </xdr:nvSpPr>
      <xdr:spPr>
        <a:xfrm>
          <a:off x="93917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135907</xdr:rowOff>
    </xdr:from>
    <xdr:ext cx="469744" cy="259045"/>
    <xdr:sp macro="" textlink="">
      <xdr:nvSpPr>
        <xdr:cNvPr id="344" name="n_2mainValue【公営住宅】&#10;一人当たり面積">
          <a:extLst>
            <a:ext uri="{FF2B5EF4-FFF2-40B4-BE49-F238E27FC236}">
              <a16:creationId xmlns:a16="http://schemas.microsoft.com/office/drawing/2014/main" id="{00000000-0008-0000-0E00-000058010000}"/>
            </a:ext>
          </a:extLst>
        </xdr:cNvPr>
        <xdr:cNvSpPr txBox="1"/>
      </xdr:nvSpPr>
      <xdr:spPr>
        <a:xfrm>
          <a:off x="8515427" y="140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147338</xdr:rowOff>
    </xdr:from>
    <xdr:ext cx="469744" cy="259045"/>
    <xdr:sp macro="" textlink="">
      <xdr:nvSpPr>
        <xdr:cNvPr id="345" name="n_3mainValue【公営住宅】&#10;一人当たり面積">
          <a:extLst>
            <a:ext uri="{FF2B5EF4-FFF2-40B4-BE49-F238E27FC236}">
              <a16:creationId xmlns:a16="http://schemas.microsoft.com/office/drawing/2014/main" id="{00000000-0008-0000-0E00-000059010000}"/>
            </a:ext>
          </a:extLst>
        </xdr:cNvPr>
        <xdr:cNvSpPr txBox="1"/>
      </xdr:nvSpPr>
      <xdr:spPr>
        <a:xfrm>
          <a:off x="7626427" y="1403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a:extLst>
            <a:ext uri="{FF2B5EF4-FFF2-40B4-BE49-F238E27FC236}">
              <a16:creationId xmlns:a16="http://schemas.microsoft.com/office/drawing/2014/main" id="{00000000-0008-0000-0E00-00007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135255</xdr:rowOff>
    </xdr:from>
    <xdr:to>
      <xdr:col>24</xdr:col>
      <xdr:colOff>62865</xdr:colOff>
      <xdr:row>107</xdr:row>
      <xdr:rowOff>60961</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4634865" y="17280255"/>
          <a:ext cx="0" cy="112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64788</xdr:rowOff>
    </xdr:from>
    <xdr:ext cx="405111" cy="259045"/>
    <xdr:sp macro="" textlink="">
      <xdr:nvSpPr>
        <xdr:cNvPr id="371" name="【港湾・漁港】&#10;有形固定資産減価償却率最小値テキスト">
          <a:extLst>
            <a:ext uri="{FF2B5EF4-FFF2-40B4-BE49-F238E27FC236}">
              <a16:creationId xmlns:a16="http://schemas.microsoft.com/office/drawing/2014/main" id="{00000000-0008-0000-0E00-000073010000}"/>
            </a:ext>
          </a:extLst>
        </xdr:cNvPr>
        <xdr:cNvSpPr txBox="1"/>
      </xdr:nvSpPr>
      <xdr:spPr>
        <a:xfrm>
          <a:off x="4673600" y="1840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60961</xdr:rowOff>
    </xdr:from>
    <xdr:to>
      <xdr:col>24</xdr:col>
      <xdr:colOff>152400</xdr:colOff>
      <xdr:row>107</xdr:row>
      <xdr:rowOff>60961</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4546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81932</xdr:rowOff>
    </xdr:from>
    <xdr:ext cx="405111" cy="259045"/>
    <xdr:sp macro="" textlink="">
      <xdr:nvSpPr>
        <xdr:cNvPr id="373" name="【港湾・漁港】&#10;有形固定資産減価償却率最大値テキスト">
          <a:extLst>
            <a:ext uri="{FF2B5EF4-FFF2-40B4-BE49-F238E27FC236}">
              <a16:creationId xmlns:a16="http://schemas.microsoft.com/office/drawing/2014/main" id="{00000000-0008-0000-0E00-000075010000}"/>
            </a:ext>
          </a:extLst>
        </xdr:cNvPr>
        <xdr:cNvSpPr txBox="1"/>
      </xdr:nvSpPr>
      <xdr:spPr>
        <a:xfrm>
          <a:off x="4673600" y="1705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135255</xdr:rowOff>
    </xdr:from>
    <xdr:to>
      <xdr:col>24</xdr:col>
      <xdr:colOff>152400</xdr:colOff>
      <xdr:row>100</xdr:row>
      <xdr:rowOff>135255</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4546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130191</xdr:rowOff>
    </xdr:from>
    <xdr:ext cx="405111" cy="259045"/>
    <xdr:sp macro="" textlink="">
      <xdr:nvSpPr>
        <xdr:cNvPr id="375" name="【港湾・漁港】&#10;有形固定資産減価償却率平均値テキスト">
          <a:extLst>
            <a:ext uri="{FF2B5EF4-FFF2-40B4-BE49-F238E27FC236}">
              <a16:creationId xmlns:a16="http://schemas.microsoft.com/office/drawing/2014/main" id="{00000000-0008-0000-0E00-000077010000}"/>
            </a:ext>
          </a:extLst>
        </xdr:cNvPr>
        <xdr:cNvSpPr txBox="1"/>
      </xdr:nvSpPr>
      <xdr:spPr>
        <a:xfrm>
          <a:off x="4673600" y="1761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107314</xdr:rowOff>
    </xdr:from>
    <xdr:to>
      <xdr:col>24</xdr:col>
      <xdr:colOff>114300</xdr:colOff>
      <xdr:row>104</xdr:row>
      <xdr:rowOff>37464</xdr:rowOff>
    </xdr:to>
    <xdr:sp macro="" textlink="">
      <xdr:nvSpPr>
        <xdr:cNvPr id="376" name="フローチャート: 判断 375">
          <a:extLst>
            <a:ext uri="{FF2B5EF4-FFF2-40B4-BE49-F238E27FC236}">
              <a16:creationId xmlns:a16="http://schemas.microsoft.com/office/drawing/2014/main" id="{00000000-0008-0000-0E00-000078010000}"/>
            </a:ext>
          </a:extLst>
        </xdr:cNvPr>
        <xdr:cNvSpPr/>
      </xdr:nvSpPr>
      <xdr:spPr>
        <a:xfrm>
          <a:off x="45847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164464</xdr:rowOff>
    </xdr:from>
    <xdr:to>
      <xdr:col>20</xdr:col>
      <xdr:colOff>38100</xdr:colOff>
      <xdr:row>104</xdr:row>
      <xdr:rowOff>94614</xdr:rowOff>
    </xdr:to>
    <xdr:sp macro="" textlink="">
      <xdr:nvSpPr>
        <xdr:cNvPr id="377" name="フローチャート: 判断 376">
          <a:extLst>
            <a:ext uri="{FF2B5EF4-FFF2-40B4-BE49-F238E27FC236}">
              <a16:creationId xmlns:a16="http://schemas.microsoft.com/office/drawing/2014/main" id="{00000000-0008-0000-0E00-000079010000}"/>
            </a:ext>
          </a:extLst>
        </xdr:cNvPr>
        <xdr:cNvSpPr/>
      </xdr:nvSpPr>
      <xdr:spPr>
        <a:xfrm>
          <a:off x="3746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78" name="フローチャート: 判断 377">
          <a:extLst>
            <a:ext uri="{FF2B5EF4-FFF2-40B4-BE49-F238E27FC236}">
              <a16:creationId xmlns:a16="http://schemas.microsoft.com/office/drawing/2014/main" id="{00000000-0008-0000-0E00-00007A010000}"/>
            </a:ext>
          </a:extLst>
        </xdr:cNvPr>
        <xdr:cNvSpPr/>
      </xdr:nvSpPr>
      <xdr:spPr>
        <a:xfrm>
          <a:off x="2857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137795</xdr:rowOff>
    </xdr:from>
    <xdr:to>
      <xdr:col>10</xdr:col>
      <xdr:colOff>165100</xdr:colOff>
      <xdr:row>105</xdr:row>
      <xdr:rowOff>67945</xdr:rowOff>
    </xdr:to>
    <xdr:sp macro="" textlink="">
      <xdr:nvSpPr>
        <xdr:cNvPr id="379" name="フローチャート: 判断 378">
          <a:extLst>
            <a:ext uri="{FF2B5EF4-FFF2-40B4-BE49-F238E27FC236}">
              <a16:creationId xmlns:a16="http://schemas.microsoft.com/office/drawing/2014/main" id="{00000000-0008-0000-0E00-00007B010000}"/>
            </a:ext>
          </a:extLst>
        </xdr:cNvPr>
        <xdr:cNvSpPr/>
      </xdr:nvSpPr>
      <xdr:spPr>
        <a:xfrm>
          <a:off x="1968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29211</xdr:rowOff>
    </xdr:from>
    <xdr:to>
      <xdr:col>24</xdr:col>
      <xdr:colOff>114300</xdr:colOff>
      <xdr:row>105</xdr:row>
      <xdr:rowOff>130811</xdr:rowOff>
    </xdr:to>
    <xdr:sp macro="" textlink="">
      <xdr:nvSpPr>
        <xdr:cNvPr id="385" name="楕円 384">
          <a:extLst>
            <a:ext uri="{FF2B5EF4-FFF2-40B4-BE49-F238E27FC236}">
              <a16:creationId xmlns:a16="http://schemas.microsoft.com/office/drawing/2014/main" id="{00000000-0008-0000-0E00-000081010000}"/>
            </a:ext>
          </a:extLst>
        </xdr:cNvPr>
        <xdr:cNvSpPr/>
      </xdr:nvSpPr>
      <xdr:spPr>
        <a:xfrm>
          <a:off x="45847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7638</xdr:rowOff>
    </xdr:from>
    <xdr:ext cx="405111" cy="259045"/>
    <xdr:sp macro="" textlink="">
      <xdr:nvSpPr>
        <xdr:cNvPr id="386" name="【港湾・漁港】&#10;有形固定資産減価償却率該当値テキスト">
          <a:extLst>
            <a:ext uri="{FF2B5EF4-FFF2-40B4-BE49-F238E27FC236}">
              <a16:creationId xmlns:a16="http://schemas.microsoft.com/office/drawing/2014/main" id="{00000000-0008-0000-0E00-000082010000}"/>
            </a:ext>
          </a:extLst>
        </xdr:cNvPr>
        <xdr:cNvSpPr txBox="1"/>
      </xdr:nvSpPr>
      <xdr:spPr>
        <a:xfrm>
          <a:off x="4673600"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67311</xdr:rowOff>
    </xdr:from>
    <xdr:to>
      <xdr:col>20</xdr:col>
      <xdr:colOff>38100</xdr:colOff>
      <xdr:row>105</xdr:row>
      <xdr:rowOff>168911</xdr:rowOff>
    </xdr:to>
    <xdr:sp macro="" textlink="">
      <xdr:nvSpPr>
        <xdr:cNvPr id="387" name="楕円 386">
          <a:extLst>
            <a:ext uri="{FF2B5EF4-FFF2-40B4-BE49-F238E27FC236}">
              <a16:creationId xmlns:a16="http://schemas.microsoft.com/office/drawing/2014/main" id="{00000000-0008-0000-0E00-000083010000}"/>
            </a:ext>
          </a:extLst>
        </xdr:cNvPr>
        <xdr:cNvSpPr/>
      </xdr:nvSpPr>
      <xdr:spPr>
        <a:xfrm>
          <a:off x="3746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80011</xdr:rowOff>
    </xdr:from>
    <xdr:to>
      <xdr:col>24</xdr:col>
      <xdr:colOff>63500</xdr:colOff>
      <xdr:row>105</xdr:row>
      <xdr:rowOff>118111</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flipV="1">
          <a:off x="3797300" y="180822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105411</xdr:rowOff>
    </xdr:from>
    <xdr:to>
      <xdr:col>15</xdr:col>
      <xdr:colOff>101600</xdr:colOff>
      <xdr:row>106</xdr:row>
      <xdr:rowOff>35561</xdr:rowOff>
    </xdr:to>
    <xdr:sp macro="" textlink="">
      <xdr:nvSpPr>
        <xdr:cNvPr id="389" name="楕円 388">
          <a:extLst>
            <a:ext uri="{FF2B5EF4-FFF2-40B4-BE49-F238E27FC236}">
              <a16:creationId xmlns:a16="http://schemas.microsoft.com/office/drawing/2014/main" id="{00000000-0008-0000-0E00-000085010000}"/>
            </a:ext>
          </a:extLst>
        </xdr:cNvPr>
        <xdr:cNvSpPr/>
      </xdr:nvSpPr>
      <xdr:spPr>
        <a:xfrm>
          <a:off x="2857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118111</xdr:rowOff>
    </xdr:from>
    <xdr:to>
      <xdr:col>19</xdr:col>
      <xdr:colOff>177800</xdr:colOff>
      <xdr:row>105</xdr:row>
      <xdr:rowOff>156211</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flipV="1">
          <a:off x="2908300" y="181203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160655</xdr:rowOff>
    </xdr:from>
    <xdr:to>
      <xdr:col>10</xdr:col>
      <xdr:colOff>165100</xdr:colOff>
      <xdr:row>106</xdr:row>
      <xdr:rowOff>90805</xdr:rowOff>
    </xdr:to>
    <xdr:sp macro="" textlink="">
      <xdr:nvSpPr>
        <xdr:cNvPr id="391" name="楕円 390">
          <a:extLst>
            <a:ext uri="{FF2B5EF4-FFF2-40B4-BE49-F238E27FC236}">
              <a16:creationId xmlns:a16="http://schemas.microsoft.com/office/drawing/2014/main" id="{00000000-0008-0000-0E00-000087010000}"/>
            </a:ext>
          </a:extLst>
        </xdr:cNvPr>
        <xdr:cNvSpPr/>
      </xdr:nvSpPr>
      <xdr:spPr>
        <a:xfrm>
          <a:off x="1968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156211</xdr:rowOff>
    </xdr:from>
    <xdr:to>
      <xdr:col>15</xdr:col>
      <xdr:colOff>50800</xdr:colOff>
      <xdr:row>106</xdr:row>
      <xdr:rowOff>40005</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flipV="1">
          <a:off x="2019300" y="18158461"/>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111141</xdr:rowOff>
    </xdr:from>
    <xdr:ext cx="405111" cy="259045"/>
    <xdr:sp macro="" textlink="">
      <xdr:nvSpPr>
        <xdr:cNvPr id="393" name="n_1aveValue【港湾・漁港】&#10;有形固定資産減価償却率">
          <a:extLst>
            <a:ext uri="{FF2B5EF4-FFF2-40B4-BE49-F238E27FC236}">
              <a16:creationId xmlns:a16="http://schemas.microsoft.com/office/drawing/2014/main" id="{00000000-0008-0000-0E00-000089010000}"/>
            </a:ext>
          </a:extLst>
        </xdr:cNvPr>
        <xdr:cNvSpPr txBox="1"/>
      </xdr:nvSpPr>
      <xdr:spPr>
        <a:xfrm>
          <a:off x="3582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10177</xdr:rowOff>
    </xdr:from>
    <xdr:ext cx="405111" cy="259045"/>
    <xdr:sp macro="" textlink="">
      <xdr:nvSpPr>
        <xdr:cNvPr id="394" name="n_2aveValue【港湾・漁港】&#10;有形固定資産減価償却率">
          <a:extLst>
            <a:ext uri="{FF2B5EF4-FFF2-40B4-BE49-F238E27FC236}">
              <a16:creationId xmlns:a16="http://schemas.microsoft.com/office/drawing/2014/main" id="{00000000-0008-0000-0E00-00008A010000}"/>
            </a:ext>
          </a:extLst>
        </xdr:cNvPr>
        <xdr:cNvSpPr txBox="1"/>
      </xdr:nvSpPr>
      <xdr:spPr>
        <a:xfrm>
          <a:off x="2705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84472</xdr:rowOff>
    </xdr:from>
    <xdr:ext cx="405111" cy="259045"/>
    <xdr:sp macro="" textlink="">
      <xdr:nvSpPr>
        <xdr:cNvPr id="395" name="n_3aveValue【港湾・漁港】&#10;有形固定資産減価償却率">
          <a:extLst>
            <a:ext uri="{FF2B5EF4-FFF2-40B4-BE49-F238E27FC236}">
              <a16:creationId xmlns:a16="http://schemas.microsoft.com/office/drawing/2014/main" id="{00000000-0008-0000-0E00-00008B010000}"/>
            </a:ext>
          </a:extLst>
        </xdr:cNvPr>
        <xdr:cNvSpPr txBox="1"/>
      </xdr:nvSpPr>
      <xdr:spPr>
        <a:xfrm>
          <a:off x="18167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160038</xdr:rowOff>
    </xdr:from>
    <xdr:ext cx="405111" cy="259045"/>
    <xdr:sp macro="" textlink="">
      <xdr:nvSpPr>
        <xdr:cNvPr id="396" name="n_1mainValue【港湾・漁港】&#10;有形固定資産減価償却率">
          <a:extLst>
            <a:ext uri="{FF2B5EF4-FFF2-40B4-BE49-F238E27FC236}">
              <a16:creationId xmlns:a16="http://schemas.microsoft.com/office/drawing/2014/main" id="{00000000-0008-0000-0E00-00008C010000}"/>
            </a:ext>
          </a:extLst>
        </xdr:cNvPr>
        <xdr:cNvSpPr txBox="1"/>
      </xdr:nvSpPr>
      <xdr:spPr>
        <a:xfrm>
          <a:off x="3582044"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26688</xdr:rowOff>
    </xdr:from>
    <xdr:ext cx="405111" cy="259045"/>
    <xdr:sp macro="" textlink="">
      <xdr:nvSpPr>
        <xdr:cNvPr id="397" name="n_2mainValue【港湾・漁港】&#10;有形固定資産減価償却率">
          <a:extLst>
            <a:ext uri="{FF2B5EF4-FFF2-40B4-BE49-F238E27FC236}">
              <a16:creationId xmlns:a16="http://schemas.microsoft.com/office/drawing/2014/main" id="{00000000-0008-0000-0E00-00008D010000}"/>
            </a:ext>
          </a:extLst>
        </xdr:cNvPr>
        <xdr:cNvSpPr txBox="1"/>
      </xdr:nvSpPr>
      <xdr:spPr>
        <a:xfrm>
          <a:off x="2705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81932</xdr:rowOff>
    </xdr:from>
    <xdr:ext cx="405111" cy="259045"/>
    <xdr:sp macro="" textlink="">
      <xdr:nvSpPr>
        <xdr:cNvPr id="398" name="n_3mainValue【港湾・漁港】&#10;有形固定資産減価償却率">
          <a:extLst>
            <a:ext uri="{FF2B5EF4-FFF2-40B4-BE49-F238E27FC236}">
              <a16:creationId xmlns:a16="http://schemas.microsoft.com/office/drawing/2014/main" id="{00000000-0008-0000-0E00-00008E010000}"/>
            </a:ext>
          </a:extLst>
        </xdr:cNvPr>
        <xdr:cNvSpPr txBox="1"/>
      </xdr:nvSpPr>
      <xdr:spPr>
        <a:xfrm>
          <a:off x="1816744"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港湾・漁港】&#10;一人当たり有形固定資産（償却資産）額グラフ枠">
          <a:extLst>
            <a:ext uri="{FF2B5EF4-FFF2-40B4-BE49-F238E27FC236}">
              <a16:creationId xmlns:a16="http://schemas.microsoft.com/office/drawing/2014/main" id="{00000000-0008-0000-0E00-0000A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144802</xdr:rowOff>
    </xdr:from>
    <xdr:to>
      <xdr:col>54</xdr:col>
      <xdr:colOff>189865</xdr:colOff>
      <xdr:row>108</xdr:row>
      <xdr:rowOff>151659</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flipV="1">
          <a:off x="10476865" y="17289802"/>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155486</xdr:rowOff>
    </xdr:from>
    <xdr:ext cx="378565" cy="259045"/>
    <xdr:sp macro="" textlink="">
      <xdr:nvSpPr>
        <xdr:cNvPr id="423" name="【港湾・漁港】&#10;一人当たり有形固定資産（償却資産）額最小値テキスト">
          <a:extLst>
            <a:ext uri="{FF2B5EF4-FFF2-40B4-BE49-F238E27FC236}">
              <a16:creationId xmlns:a16="http://schemas.microsoft.com/office/drawing/2014/main" id="{00000000-0008-0000-0E00-0000A7010000}"/>
            </a:ext>
          </a:extLst>
        </xdr:cNvPr>
        <xdr:cNvSpPr txBox="1"/>
      </xdr:nvSpPr>
      <xdr:spPr>
        <a:xfrm>
          <a:off x="10515600" y="1867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151659</xdr:rowOff>
    </xdr:from>
    <xdr:to>
      <xdr:col>55</xdr:col>
      <xdr:colOff>88900</xdr:colOff>
      <xdr:row>108</xdr:row>
      <xdr:rowOff>151659</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0388600" y="18668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91479</xdr:rowOff>
    </xdr:from>
    <xdr:ext cx="690189" cy="259045"/>
    <xdr:sp macro="" textlink="">
      <xdr:nvSpPr>
        <xdr:cNvPr id="425" name="【港湾・漁港】&#10;一人当たり有形固定資産（償却資産）額最大値テキスト">
          <a:extLst>
            <a:ext uri="{FF2B5EF4-FFF2-40B4-BE49-F238E27FC236}">
              <a16:creationId xmlns:a16="http://schemas.microsoft.com/office/drawing/2014/main" id="{00000000-0008-0000-0E00-0000A9010000}"/>
            </a:ext>
          </a:extLst>
        </xdr:cNvPr>
        <xdr:cNvSpPr txBox="1"/>
      </xdr:nvSpPr>
      <xdr:spPr>
        <a:xfrm>
          <a:off x="10515600" y="170650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144802</xdr:rowOff>
    </xdr:from>
    <xdr:to>
      <xdr:col>55</xdr:col>
      <xdr:colOff>88900</xdr:colOff>
      <xdr:row>100</xdr:row>
      <xdr:rowOff>144802</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0388600" y="17289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152981</xdr:rowOff>
    </xdr:from>
    <xdr:ext cx="599010" cy="259045"/>
    <xdr:sp macro="" textlink="">
      <xdr:nvSpPr>
        <xdr:cNvPr id="427" name="【港湾・漁港】&#10;一人当たり有形固定資産（償却資産）額平均値テキスト">
          <a:extLst>
            <a:ext uri="{FF2B5EF4-FFF2-40B4-BE49-F238E27FC236}">
              <a16:creationId xmlns:a16="http://schemas.microsoft.com/office/drawing/2014/main" id="{00000000-0008-0000-0E00-0000AB010000}"/>
            </a:ext>
          </a:extLst>
        </xdr:cNvPr>
        <xdr:cNvSpPr txBox="1"/>
      </xdr:nvSpPr>
      <xdr:spPr>
        <a:xfrm>
          <a:off x="10515600" y="1832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130104</xdr:rowOff>
    </xdr:from>
    <xdr:to>
      <xdr:col>55</xdr:col>
      <xdr:colOff>50800</xdr:colOff>
      <xdr:row>108</xdr:row>
      <xdr:rowOff>60254</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0426700" y="184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122668</xdr:rowOff>
    </xdr:from>
    <xdr:to>
      <xdr:col>50</xdr:col>
      <xdr:colOff>165100</xdr:colOff>
      <xdr:row>108</xdr:row>
      <xdr:rowOff>52818</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9588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118086</xdr:rowOff>
    </xdr:from>
    <xdr:to>
      <xdr:col>46</xdr:col>
      <xdr:colOff>38100</xdr:colOff>
      <xdr:row>108</xdr:row>
      <xdr:rowOff>48236</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8699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44295</xdr:rowOff>
    </xdr:from>
    <xdr:to>
      <xdr:col>41</xdr:col>
      <xdr:colOff>101600</xdr:colOff>
      <xdr:row>107</xdr:row>
      <xdr:rowOff>145895</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7810500" y="183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140895</xdr:rowOff>
    </xdr:from>
    <xdr:to>
      <xdr:col>55</xdr:col>
      <xdr:colOff>50800</xdr:colOff>
      <xdr:row>108</xdr:row>
      <xdr:rowOff>71045</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0426700" y="1848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119322</xdr:rowOff>
    </xdr:from>
    <xdr:ext cx="599010" cy="259045"/>
    <xdr:sp macro="" textlink="">
      <xdr:nvSpPr>
        <xdr:cNvPr id="438" name="【港湾・漁港】&#10;一人当たり有形固定資産（償却資産）額該当値テキスト">
          <a:extLst>
            <a:ext uri="{FF2B5EF4-FFF2-40B4-BE49-F238E27FC236}">
              <a16:creationId xmlns:a16="http://schemas.microsoft.com/office/drawing/2014/main" id="{00000000-0008-0000-0E00-0000B6010000}"/>
            </a:ext>
          </a:extLst>
        </xdr:cNvPr>
        <xdr:cNvSpPr txBox="1"/>
      </xdr:nvSpPr>
      <xdr:spPr>
        <a:xfrm>
          <a:off x="10515600" y="18464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142219</xdr:rowOff>
    </xdr:from>
    <xdr:to>
      <xdr:col>50</xdr:col>
      <xdr:colOff>165100</xdr:colOff>
      <xdr:row>108</xdr:row>
      <xdr:rowOff>72369</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9588500" y="1848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20245</xdr:rowOff>
    </xdr:from>
    <xdr:to>
      <xdr:col>55</xdr:col>
      <xdr:colOff>0</xdr:colOff>
      <xdr:row>108</xdr:row>
      <xdr:rowOff>21569</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flipV="1">
          <a:off x="9639300" y="18536845"/>
          <a:ext cx="838200" cy="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143139</xdr:rowOff>
    </xdr:from>
    <xdr:to>
      <xdr:col>46</xdr:col>
      <xdr:colOff>38100</xdr:colOff>
      <xdr:row>108</xdr:row>
      <xdr:rowOff>73289</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8699500" y="1848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21569</xdr:rowOff>
    </xdr:from>
    <xdr:to>
      <xdr:col>50</xdr:col>
      <xdr:colOff>114300</xdr:colOff>
      <xdr:row>108</xdr:row>
      <xdr:rowOff>22489</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flipV="1">
          <a:off x="8750300" y="18538169"/>
          <a:ext cx="889000" cy="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141256</xdr:rowOff>
    </xdr:from>
    <xdr:to>
      <xdr:col>41</xdr:col>
      <xdr:colOff>101600</xdr:colOff>
      <xdr:row>108</xdr:row>
      <xdr:rowOff>71406</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7810500" y="184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20606</xdr:rowOff>
    </xdr:from>
    <xdr:to>
      <xdr:col>45</xdr:col>
      <xdr:colOff>177800</xdr:colOff>
      <xdr:row>108</xdr:row>
      <xdr:rowOff>22489</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7861300" y="18537206"/>
          <a:ext cx="889000" cy="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69345</xdr:rowOff>
    </xdr:from>
    <xdr:ext cx="599010" cy="259045"/>
    <xdr:sp macro="" textlink="">
      <xdr:nvSpPr>
        <xdr:cNvPr id="445" name="n_1aveValue【港湾・漁港】&#10;一人当たり有形固定資産（償却資産）額">
          <a:extLst>
            <a:ext uri="{FF2B5EF4-FFF2-40B4-BE49-F238E27FC236}">
              <a16:creationId xmlns:a16="http://schemas.microsoft.com/office/drawing/2014/main" id="{00000000-0008-0000-0E00-0000BD010000}"/>
            </a:ext>
          </a:extLst>
        </xdr:cNvPr>
        <xdr:cNvSpPr txBox="1"/>
      </xdr:nvSpPr>
      <xdr:spPr>
        <a:xfrm>
          <a:off x="9327095" y="182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64763</xdr:rowOff>
    </xdr:from>
    <xdr:ext cx="599010" cy="259045"/>
    <xdr:sp macro="" textlink="">
      <xdr:nvSpPr>
        <xdr:cNvPr id="446" name="n_2aveValue【港湾・漁港】&#10;一人当たり有形固定資産（償却資産）額">
          <a:extLst>
            <a:ext uri="{FF2B5EF4-FFF2-40B4-BE49-F238E27FC236}">
              <a16:creationId xmlns:a16="http://schemas.microsoft.com/office/drawing/2014/main" id="{00000000-0008-0000-0E00-0000BE010000}"/>
            </a:ext>
          </a:extLst>
        </xdr:cNvPr>
        <xdr:cNvSpPr txBox="1"/>
      </xdr:nvSpPr>
      <xdr:spPr>
        <a:xfrm>
          <a:off x="84507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162422</xdr:rowOff>
    </xdr:from>
    <xdr:ext cx="599010" cy="259045"/>
    <xdr:sp macro="" textlink="">
      <xdr:nvSpPr>
        <xdr:cNvPr id="447" name="n_3aveValue【港湾・漁港】&#10;一人当たり有形固定資産（償却資産）額">
          <a:extLst>
            <a:ext uri="{FF2B5EF4-FFF2-40B4-BE49-F238E27FC236}">
              <a16:creationId xmlns:a16="http://schemas.microsoft.com/office/drawing/2014/main" id="{00000000-0008-0000-0E00-0000BF010000}"/>
            </a:ext>
          </a:extLst>
        </xdr:cNvPr>
        <xdr:cNvSpPr txBox="1"/>
      </xdr:nvSpPr>
      <xdr:spPr>
        <a:xfrm>
          <a:off x="7561795" y="1816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63496</xdr:rowOff>
    </xdr:from>
    <xdr:ext cx="599010" cy="259045"/>
    <xdr:sp macro="" textlink="">
      <xdr:nvSpPr>
        <xdr:cNvPr id="448" name="n_1mainValue【港湾・漁港】&#10;一人当たり有形固定資産（償却資産）額">
          <a:extLst>
            <a:ext uri="{FF2B5EF4-FFF2-40B4-BE49-F238E27FC236}">
              <a16:creationId xmlns:a16="http://schemas.microsoft.com/office/drawing/2014/main" id="{00000000-0008-0000-0E00-0000C0010000}"/>
            </a:ext>
          </a:extLst>
        </xdr:cNvPr>
        <xdr:cNvSpPr txBox="1"/>
      </xdr:nvSpPr>
      <xdr:spPr>
        <a:xfrm>
          <a:off x="9327095" y="1858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64416</xdr:rowOff>
    </xdr:from>
    <xdr:ext cx="599010" cy="259045"/>
    <xdr:sp macro="" textlink="">
      <xdr:nvSpPr>
        <xdr:cNvPr id="449" name="n_2mainValue【港湾・漁港】&#10;一人当たり有形固定資産（償却資産）額">
          <a:extLst>
            <a:ext uri="{FF2B5EF4-FFF2-40B4-BE49-F238E27FC236}">
              <a16:creationId xmlns:a16="http://schemas.microsoft.com/office/drawing/2014/main" id="{00000000-0008-0000-0E00-0000C1010000}"/>
            </a:ext>
          </a:extLst>
        </xdr:cNvPr>
        <xdr:cNvSpPr txBox="1"/>
      </xdr:nvSpPr>
      <xdr:spPr>
        <a:xfrm>
          <a:off x="8450795" y="1858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62533</xdr:rowOff>
    </xdr:from>
    <xdr:ext cx="599010" cy="259045"/>
    <xdr:sp macro="" textlink="">
      <xdr:nvSpPr>
        <xdr:cNvPr id="450" name="n_3mainValue【港湾・漁港】&#10;一人当たり有形固定資産（償却資産）額">
          <a:extLst>
            <a:ext uri="{FF2B5EF4-FFF2-40B4-BE49-F238E27FC236}">
              <a16:creationId xmlns:a16="http://schemas.microsoft.com/office/drawing/2014/main" id="{00000000-0008-0000-0E00-0000C2010000}"/>
            </a:ext>
          </a:extLst>
        </xdr:cNvPr>
        <xdr:cNvSpPr txBox="1"/>
      </xdr:nvSpPr>
      <xdr:spPr>
        <a:xfrm>
          <a:off x="7561795" y="1857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認定こども園・幼稚園・保育所】&#10;有形固定資産減価償却率グラフ枠">
          <a:extLst>
            <a:ext uri="{FF2B5EF4-FFF2-40B4-BE49-F238E27FC236}">
              <a16:creationId xmlns:a16="http://schemas.microsoft.com/office/drawing/2014/main" id="{00000000-0008-0000-0E00-0000D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476" name="【認定こども園・幼稚園・保育所】&#10;有形固定資産減価償却率最小値テキスト">
          <a:extLst>
            <a:ext uri="{FF2B5EF4-FFF2-40B4-BE49-F238E27FC236}">
              <a16:creationId xmlns:a16="http://schemas.microsoft.com/office/drawing/2014/main" id="{00000000-0008-0000-0E00-0000DC010000}"/>
            </a:ext>
          </a:extLst>
        </xdr:cNvPr>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78" name="【認定こども園・幼稚園・保育所】&#10;有形固定資産減価償却率最大値テキスト">
          <a:extLst>
            <a:ext uri="{FF2B5EF4-FFF2-40B4-BE49-F238E27FC236}">
              <a16:creationId xmlns:a16="http://schemas.microsoft.com/office/drawing/2014/main" id="{00000000-0008-0000-0E00-0000DE010000}"/>
            </a:ext>
          </a:extLst>
        </xdr:cNvPr>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480" name="【認定こども園・幼稚園・保育所】&#10;有形固定資産減価償却率平均値テキスト">
          <a:extLst>
            <a:ext uri="{FF2B5EF4-FFF2-40B4-BE49-F238E27FC236}">
              <a16:creationId xmlns:a16="http://schemas.microsoft.com/office/drawing/2014/main" id="{00000000-0008-0000-0E00-0000E0010000}"/>
            </a:ext>
          </a:extLst>
        </xdr:cNvPr>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38735</xdr:rowOff>
    </xdr:from>
    <xdr:to>
      <xdr:col>85</xdr:col>
      <xdr:colOff>177800</xdr:colOff>
      <xdr:row>34</xdr:row>
      <xdr:rowOff>140335</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16268700" y="58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125112</xdr:rowOff>
    </xdr:from>
    <xdr:ext cx="405111" cy="259045"/>
    <xdr:sp macro="" textlink="">
      <xdr:nvSpPr>
        <xdr:cNvPr id="491" name="【認定こども園・幼稚園・保育所】&#10;有形固定資産減価償却率該当値テキスト">
          <a:extLst>
            <a:ext uri="{FF2B5EF4-FFF2-40B4-BE49-F238E27FC236}">
              <a16:creationId xmlns:a16="http://schemas.microsoft.com/office/drawing/2014/main" id="{00000000-0008-0000-0E00-0000EB010000}"/>
            </a:ext>
          </a:extLst>
        </xdr:cNvPr>
        <xdr:cNvSpPr txBox="1"/>
      </xdr:nvSpPr>
      <xdr:spPr>
        <a:xfrm>
          <a:off x="16357600" y="578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59690</xdr:rowOff>
    </xdr:from>
    <xdr:to>
      <xdr:col>81</xdr:col>
      <xdr:colOff>101600</xdr:colOff>
      <xdr:row>34</xdr:row>
      <xdr:rowOff>161290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15430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89535</xdr:rowOff>
    </xdr:from>
    <xdr:to>
      <xdr:col>85</xdr:col>
      <xdr:colOff>127000</xdr:colOff>
      <xdr:row>34</xdr:row>
      <xdr:rowOff>110490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15481300" y="591883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97790</xdr:rowOff>
    </xdr:from>
    <xdr:to>
      <xdr:col>76</xdr:col>
      <xdr:colOff>165100</xdr:colOff>
      <xdr:row>35</xdr:row>
      <xdr:rowOff>27940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145415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110490</xdr:rowOff>
    </xdr:from>
    <xdr:to>
      <xdr:col>81</xdr:col>
      <xdr:colOff>50800</xdr:colOff>
      <xdr:row>34</xdr:row>
      <xdr:rowOff>148590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14592300" y="59397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113030</xdr:rowOff>
    </xdr:from>
    <xdr:to>
      <xdr:col>72</xdr:col>
      <xdr:colOff>38100</xdr:colOff>
      <xdr:row>35</xdr:row>
      <xdr:rowOff>43180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136525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148590</xdr:rowOff>
    </xdr:from>
    <xdr:to>
      <xdr:col>76</xdr:col>
      <xdr:colOff>114300</xdr:colOff>
      <xdr:row>34</xdr:row>
      <xdr:rowOff>163830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13703300" y="59778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498" name="n_1aveValue【認定こども園・幼稚園・保育所】&#10;有形固定資産減価償却率">
          <a:extLst>
            <a:ext uri="{FF2B5EF4-FFF2-40B4-BE49-F238E27FC236}">
              <a16:creationId xmlns:a16="http://schemas.microsoft.com/office/drawing/2014/main" id="{00000000-0008-0000-0E00-0000F2010000}"/>
            </a:ext>
          </a:extLst>
        </xdr:cNvPr>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99" name="n_2aveValue【認定こども園・幼稚園・保育所】&#10;有形固定資産減価償却率">
          <a:extLst>
            <a:ext uri="{FF2B5EF4-FFF2-40B4-BE49-F238E27FC236}">
              <a16:creationId xmlns:a16="http://schemas.microsoft.com/office/drawing/2014/main" id="{00000000-0008-0000-0E00-0000F3010000}"/>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500" name="n_3aveValue【認定こども園・幼稚園・保育所】&#10;有形固定資産減価償却率">
          <a:extLst>
            <a:ext uri="{FF2B5EF4-FFF2-40B4-BE49-F238E27FC236}">
              <a16:creationId xmlns:a16="http://schemas.microsoft.com/office/drawing/2014/main" id="{00000000-0008-0000-0E00-0000F4010000}"/>
            </a:ext>
          </a:extLst>
        </xdr:cNvPr>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6367</xdr:rowOff>
    </xdr:from>
    <xdr:ext cx="405111" cy="259045"/>
    <xdr:sp macro="" textlink="">
      <xdr:nvSpPr>
        <xdr:cNvPr id="501" name="n_1mainValue【認定こども園・幼稚園・保育所】&#10;有形固定資産減価償却率">
          <a:extLst>
            <a:ext uri="{FF2B5EF4-FFF2-40B4-BE49-F238E27FC236}">
              <a16:creationId xmlns:a16="http://schemas.microsoft.com/office/drawing/2014/main" id="{00000000-0008-0000-0E00-0000F5010000}"/>
            </a:ext>
          </a:extLst>
        </xdr:cNvPr>
        <xdr:cNvSpPr txBox="1"/>
      </xdr:nvSpPr>
      <xdr:spPr>
        <a:xfrm>
          <a:off x="152660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44467</xdr:rowOff>
    </xdr:from>
    <xdr:ext cx="405111" cy="259045"/>
    <xdr:sp macro="" textlink="">
      <xdr:nvSpPr>
        <xdr:cNvPr id="502" name="n_2mainValue【認定こども園・幼稚園・保育所】&#10;有形固定資産減価償却率">
          <a:extLst>
            <a:ext uri="{FF2B5EF4-FFF2-40B4-BE49-F238E27FC236}">
              <a16:creationId xmlns:a16="http://schemas.microsoft.com/office/drawing/2014/main" id="{00000000-0008-0000-0E00-0000F6010000}"/>
            </a:ext>
          </a:extLst>
        </xdr:cNvPr>
        <xdr:cNvSpPr txBox="1"/>
      </xdr:nvSpPr>
      <xdr:spPr>
        <a:xfrm>
          <a:off x="14389744" y="57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59707</xdr:rowOff>
    </xdr:from>
    <xdr:ext cx="405111" cy="259045"/>
    <xdr:sp macro="" textlink="">
      <xdr:nvSpPr>
        <xdr:cNvPr id="503" name="n_3mainValue【認定こども園・幼稚園・保育所】&#10;有形固定資産減価償却率">
          <a:extLst>
            <a:ext uri="{FF2B5EF4-FFF2-40B4-BE49-F238E27FC236}">
              <a16:creationId xmlns:a16="http://schemas.microsoft.com/office/drawing/2014/main" id="{00000000-0008-0000-0E00-0000F7010000}"/>
            </a:ext>
          </a:extLst>
        </xdr:cNvPr>
        <xdr:cNvSpPr txBox="1"/>
      </xdr:nvSpPr>
      <xdr:spPr>
        <a:xfrm>
          <a:off x="13500744" y="57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認定こども園・幼稚園・保育所】&#10;一人当たり面積グラフ枠">
          <a:extLst>
            <a:ext uri="{FF2B5EF4-FFF2-40B4-BE49-F238E27FC236}">
              <a16:creationId xmlns:a16="http://schemas.microsoft.com/office/drawing/2014/main" id="{00000000-0008-0000-0E00-00000E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28" name="【認定こども園・幼稚園・保育所】&#10;一人当たり面積最小値テキスト">
          <a:extLst>
            <a:ext uri="{FF2B5EF4-FFF2-40B4-BE49-F238E27FC236}">
              <a16:creationId xmlns:a16="http://schemas.microsoft.com/office/drawing/2014/main" id="{00000000-0008-0000-0E00-000010020000}"/>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530" name="【認定こども園・幼稚園・保育所】&#10;一人当たり面積最大値テキスト">
          <a:extLst>
            <a:ext uri="{FF2B5EF4-FFF2-40B4-BE49-F238E27FC236}">
              <a16:creationId xmlns:a16="http://schemas.microsoft.com/office/drawing/2014/main" id="{00000000-0008-0000-0E00-000012020000}"/>
            </a:ext>
          </a:extLst>
        </xdr:cNvPr>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105427</xdr:rowOff>
    </xdr:from>
    <xdr:ext cx="469744" cy="259045"/>
    <xdr:sp macro="" textlink="">
      <xdr:nvSpPr>
        <xdr:cNvPr id="532" name="【認定こども園・幼稚園・保育所】&#10;一人当たり面積平均値テキスト">
          <a:extLst>
            <a:ext uri="{FF2B5EF4-FFF2-40B4-BE49-F238E27FC236}">
              <a16:creationId xmlns:a16="http://schemas.microsoft.com/office/drawing/2014/main" id="{00000000-0008-0000-0E00-000014020000}"/>
            </a:ext>
          </a:extLst>
        </xdr:cNvPr>
        <xdr:cNvSpPr txBox="1"/>
      </xdr:nvSpPr>
      <xdr:spPr>
        <a:xfrm>
          <a:off x="2219960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10160</xdr:rowOff>
    </xdr:from>
    <xdr:to>
      <xdr:col>102</xdr:col>
      <xdr:colOff>165100</xdr:colOff>
      <xdr:row>39</xdr:row>
      <xdr:rowOff>111760</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9494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147320</xdr:rowOff>
    </xdr:from>
    <xdr:to>
      <xdr:col>116</xdr:col>
      <xdr:colOff>114300</xdr:colOff>
      <xdr:row>40</xdr:row>
      <xdr:rowOff>77470</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221107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125747</xdr:rowOff>
    </xdr:from>
    <xdr:ext cx="469744" cy="259045"/>
    <xdr:sp macro="" textlink="">
      <xdr:nvSpPr>
        <xdr:cNvPr id="543" name="【認定こども園・幼稚園・保育所】&#10;一人当たり面積該当値テキスト">
          <a:extLst>
            <a:ext uri="{FF2B5EF4-FFF2-40B4-BE49-F238E27FC236}">
              <a16:creationId xmlns:a16="http://schemas.microsoft.com/office/drawing/2014/main" id="{00000000-0008-0000-0E00-00001F020000}"/>
            </a:ext>
          </a:extLst>
        </xdr:cNvPr>
        <xdr:cNvSpPr txBox="1"/>
      </xdr:nvSpPr>
      <xdr:spPr>
        <a:xfrm>
          <a:off x="22199600" y="681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151130</xdr:rowOff>
    </xdr:from>
    <xdr:to>
      <xdr:col>112</xdr:col>
      <xdr:colOff>38100</xdr:colOff>
      <xdr:row>40</xdr:row>
      <xdr:rowOff>81280</xdr:rowOff>
    </xdr:to>
    <xdr:sp macro="" textlink="">
      <xdr:nvSpPr>
        <xdr:cNvPr id="544" name="楕円 543">
          <a:extLst>
            <a:ext uri="{FF2B5EF4-FFF2-40B4-BE49-F238E27FC236}">
              <a16:creationId xmlns:a16="http://schemas.microsoft.com/office/drawing/2014/main" id="{00000000-0008-0000-0E00-000020020000}"/>
            </a:ext>
          </a:extLst>
        </xdr:cNvPr>
        <xdr:cNvSpPr/>
      </xdr:nvSpPr>
      <xdr:spPr>
        <a:xfrm>
          <a:off x="21272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26670</xdr:rowOff>
    </xdr:from>
    <xdr:to>
      <xdr:col>116</xdr:col>
      <xdr:colOff>63500</xdr:colOff>
      <xdr:row>40</xdr:row>
      <xdr:rowOff>30480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flipV="1">
          <a:off x="21323300" y="68846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154940</xdr:rowOff>
    </xdr:from>
    <xdr:to>
      <xdr:col>107</xdr:col>
      <xdr:colOff>101600</xdr:colOff>
      <xdr:row>40</xdr:row>
      <xdr:rowOff>85090</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20383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30480</xdr:rowOff>
    </xdr:from>
    <xdr:to>
      <xdr:col>111</xdr:col>
      <xdr:colOff>177800</xdr:colOff>
      <xdr:row>40</xdr:row>
      <xdr:rowOff>34290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flipV="1">
          <a:off x="20434300" y="68884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128270</xdr:rowOff>
    </xdr:from>
    <xdr:to>
      <xdr:col>102</xdr:col>
      <xdr:colOff>165100</xdr:colOff>
      <xdr:row>40</xdr:row>
      <xdr:rowOff>58420</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9494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xdr:rowOff>
    </xdr:from>
    <xdr:to>
      <xdr:col>107</xdr:col>
      <xdr:colOff>50800</xdr:colOff>
      <xdr:row>40</xdr:row>
      <xdr:rowOff>34290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9545300" y="68656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550" name="n_1aveValue【認定こども園・幼稚園・保育所】&#10;一人当たり面積">
          <a:extLst>
            <a:ext uri="{FF2B5EF4-FFF2-40B4-BE49-F238E27FC236}">
              <a16:creationId xmlns:a16="http://schemas.microsoft.com/office/drawing/2014/main" id="{00000000-0008-0000-0E00-000026020000}"/>
            </a:ext>
          </a:extLst>
        </xdr:cNvPr>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551" name="n_2aveValue【認定こども園・幼稚園・保育所】&#10;一人当たり面積">
          <a:extLst>
            <a:ext uri="{FF2B5EF4-FFF2-40B4-BE49-F238E27FC236}">
              <a16:creationId xmlns:a16="http://schemas.microsoft.com/office/drawing/2014/main" id="{00000000-0008-0000-0E00-000027020000}"/>
            </a:ext>
          </a:extLst>
        </xdr:cNvPr>
        <xdr:cNvSpPr txBox="1"/>
      </xdr:nvSpPr>
      <xdr:spPr>
        <a:xfrm>
          <a:off x="20199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128287</xdr:rowOff>
    </xdr:from>
    <xdr:ext cx="469744" cy="259045"/>
    <xdr:sp macro="" textlink="">
      <xdr:nvSpPr>
        <xdr:cNvPr id="552" name="n_3aveValue【認定こども園・幼稚園・保育所】&#10;一人当たり面積">
          <a:extLst>
            <a:ext uri="{FF2B5EF4-FFF2-40B4-BE49-F238E27FC236}">
              <a16:creationId xmlns:a16="http://schemas.microsoft.com/office/drawing/2014/main" id="{00000000-0008-0000-0E00-000028020000}"/>
            </a:ext>
          </a:extLst>
        </xdr:cNvPr>
        <xdr:cNvSpPr txBox="1"/>
      </xdr:nvSpPr>
      <xdr:spPr>
        <a:xfrm>
          <a:off x="19310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72407</xdr:rowOff>
    </xdr:from>
    <xdr:ext cx="469744" cy="259045"/>
    <xdr:sp macro="" textlink="">
      <xdr:nvSpPr>
        <xdr:cNvPr id="553" name="n_1mainValue【認定こども園・幼稚園・保育所】&#10;一人当たり面積">
          <a:extLst>
            <a:ext uri="{FF2B5EF4-FFF2-40B4-BE49-F238E27FC236}">
              <a16:creationId xmlns:a16="http://schemas.microsoft.com/office/drawing/2014/main" id="{00000000-0008-0000-0E00-000029020000}"/>
            </a:ext>
          </a:extLst>
        </xdr:cNvPr>
        <xdr:cNvSpPr txBox="1"/>
      </xdr:nvSpPr>
      <xdr:spPr>
        <a:xfrm>
          <a:off x="21075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76217</xdr:rowOff>
    </xdr:from>
    <xdr:ext cx="469744" cy="259045"/>
    <xdr:sp macro="" textlink="">
      <xdr:nvSpPr>
        <xdr:cNvPr id="554" name="n_2mainValue【認定こども園・幼稚園・保育所】&#10;一人当たり面積">
          <a:extLst>
            <a:ext uri="{FF2B5EF4-FFF2-40B4-BE49-F238E27FC236}">
              <a16:creationId xmlns:a16="http://schemas.microsoft.com/office/drawing/2014/main" id="{00000000-0008-0000-0E00-00002A020000}"/>
            </a:ext>
          </a:extLst>
        </xdr:cNvPr>
        <xdr:cNvSpPr txBox="1"/>
      </xdr:nvSpPr>
      <xdr:spPr>
        <a:xfrm>
          <a:off x="201994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49547</xdr:rowOff>
    </xdr:from>
    <xdr:ext cx="469744" cy="259045"/>
    <xdr:sp macro="" textlink="">
      <xdr:nvSpPr>
        <xdr:cNvPr id="555" name="n_3mainValue【認定こども園・幼稚園・保育所】&#10;一人当たり面積">
          <a:extLst>
            <a:ext uri="{FF2B5EF4-FFF2-40B4-BE49-F238E27FC236}">
              <a16:creationId xmlns:a16="http://schemas.microsoft.com/office/drawing/2014/main" id="{00000000-0008-0000-0E00-00002B020000}"/>
            </a:ext>
          </a:extLst>
        </xdr:cNvPr>
        <xdr:cNvSpPr txBox="1"/>
      </xdr:nvSpPr>
      <xdr:spPr>
        <a:xfrm>
          <a:off x="19310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学校施設】&#10;有形固定資産減価償却率グラフ枠">
          <a:extLst>
            <a:ext uri="{FF2B5EF4-FFF2-40B4-BE49-F238E27FC236}">
              <a16:creationId xmlns:a16="http://schemas.microsoft.com/office/drawing/2014/main" id="{00000000-0008-0000-0E00-00004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583" name="【学校施設】&#10;有形固定資産減価償却率最小値テキスト">
          <a:extLst>
            <a:ext uri="{FF2B5EF4-FFF2-40B4-BE49-F238E27FC236}">
              <a16:creationId xmlns:a16="http://schemas.microsoft.com/office/drawing/2014/main" id="{00000000-0008-0000-0E00-000047020000}"/>
            </a:ext>
          </a:extLst>
        </xdr:cNvPr>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585" name="【学校施設】&#10;有形固定資産減価償却率最大値テキスト">
          <a:extLst>
            <a:ext uri="{FF2B5EF4-FFF2-40B4-BE49-F238E27FC236}">
              <a16:creationId xmlns:a16="http://schemas.microsoft.com/office/drawing/2014/main" id="{00000000-0008-0000-0E00-000049020000}"/>
            </a:ext>
          </a:extLst>
        </xdr:cNvPr>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587" name="【学校施設】&#10;有形固定資産減価償却率平均値テキスト">
          <a:extLst>
            <a:ext uri="{FF2B5EF4-FFF2-40B4-BE49-F238E27FC236}">
              <a16:creationId xmlns:a16="http://schemas.microsoft.com/office/drawing/2014/main" id="{00000000-0008-0000-0E00-00004B020000}"/>
            </a:ext>
          </a:extLst>
        </xdr:cNvPr>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88" name="フローチャート: 判断 587">
          <a:extLst>
            <a:ext uri="{FF2B5EF4-FFF2-40B4-BE49-F238E27FC236}">
              <a16:creationId xmlns:a16="http://schemas.microsoft.com/office/drawing/2014/main" id="{00000000-0008-0000-0E00-00004C020000}"/>
            </a:ext>
          </a:extLst>
        </xdr:cNvPr>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89" name="フローチャート: 判断 588">
          <a:extLst>
            <a:ext uri="{FF2B5EF4-FFF2-40B4-BE49-F238E27FC236}">
              <a16:creationId xmlns:a16="http://schemas.microsoft.com/office/drawing/2014/main" id="{00000000-0008-0000-0E00-00004D02000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90" name="フローチャート: 判断 589">
          <a:extLst>
            <a:ext uri="{FF2B5EF4-FFF2-40B4-BE49-F238E27FC236}">
              <a16:creationId xmlns:a16="http://schemas.microsoft.com/office/drawing/2014/main" id="{00000000-0008-0000-0E00-00004E020000}"/>
            </a:ext>
          </a:extLst>
        </xdr:cNvPr>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39007</xdr:rowOff>
    </xdr:from>
    <xdr:to>
      <xdr:col>72</xdr:col>
      <xdr:colOff>38100</xdr:colOff>
      <xdr:row>61</xdr:row>
      <xdr:rowOff>140607</xdr:rowOff>
    </xdr:to>
    <xdr:sp macro="" textlink="">
      <xdr:nvSpPr>
        <xdr:cNvPr id="591" name="フローチャート: 判断 590">
          <a:extLst>
            <a:ext uri="{FF2B5EF4-FFF2-40B4-BE49-F238E27FC236}">
              <a16:creationId xmlns:a16="http://schemas.microsoft.com/office/drawing/2014/main" id="{00000000-0008-0000-0E00-00004F020000}"/>
            </a:ext>
          </a:extLst>
        </xdr:cNvPr>
        <xdr:cNvSpPr/>
      </xdr:nvSpPr>
      <xdr:spPr>
        <a:xfrm>
          <a:off x="13652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76563</xdr:rowOff>
    </xdr:from>
    <xdr:to>
      <xdr:col>85</xdr:col>
      <xdr:colOff>177800</xdr:colOff>
      <xdr:row>61</xdr:row>
      <xdr:rowOff>6713</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162687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54990</xdr:rowOff>
    </xdr:from>
    <xdr:ext cx="405111" cy="259045"/>
    <xdr:sp macro="" textlink="">
      <xdr:nvSpPr>
        <xdr:cNvPr id="598" name="【学校施設】&#10;有形固定資産減価償却率該当値テキスト">
          <a:extLst>
            <a:ext uri="{FF2B5EF4-FFF2-40B4-BE49-F238E27FC236}">
              <a16:creationId xmlns:a16="http://schemas.microsoft.com/office/drawing/2014/main" id="{00000000-0008-0000-0E00-000056020000}"/>
            </a:ext>
          </a:extLst>
        </xdr:cNvPr>
        <xdr:cNvSpPr txBox="1"/>
      </xdr:nvSpPr>
      <xdr:spPr>
        <a:xfrm>
          <a:off x="16357600"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132080</xdr:rowOff>
    </xdr:from>
    <xdr:to>
      <xdr:col>81</xdr:col>
      <xdr:colOff>101600</xdr:colOff>
      <xdr:row>61</xdr:row>
      <xdr:rowOff>62230</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1543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127363</xdr:rowOff>
    </xdr:from>
    <xdr:to>
      <xdr:col>85</xdr:col>
      <xdr:colOff>127000</xdr:colOff>
      <xdr:row>61</xdr:row>
      <xdr:rowOff>11430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flipV="1">
          <a:off x="15481300" y="1041436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125549</xdr:rowOff>
    </xdr:from>
    <xdr:to>
      <xdr:col>76</xdr:col>
      <xdr:colOff>165100</xdr:colOff>
      <xdr:row>61</xdr:row>
      <xdr:rowOff>55699</xdr:rowOff>
    </xdr:to>
    <xdr:sp macro="" textlink="">
      <xdr:nvSpPr>
        <xdr:cNvPr id="601" name="楕円 600">
          <a:extLst>
            <a:ext uri="{FF2B5EF4-FFF2-40B4-BE49-F238E27FC236}">
              <a16:creationId xmlns:a16="http://schemas.microsoft.com/office/drawing/2014/main" id="{00000000-0008-0000-0E00-000059020000}"/>
            </a:ext>
          </a:extLst>
        </xdr:cNvPr>
        <xdr:cNvSpPr/>
      </xdr:nvSpPr>
      <xdr:spPr>
        <a:xfrm>
          <a:off x="14541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4899</xdr:rowOff>
    </xdr:from>
    <xdr:to>
      <xdr:col>81</xdr:col>
      <xdr:colOff>50800</xdr:colOff>
      <xdr:row>61</xdr:row>
      <xdr:rowOff>11430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4592300" y="104633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115751</xdr:rowOff>
    </xdr:from>
    <xdr:to>
      <xdr:col>72</xdr:col>
      <xdr:colOff>38100</xdr:colOff>
      <xdr:row>61</xdr:row>
      <xdr:rowOff>45901</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13652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166551</xdr:rowOff>
    </xdr:from>
    <xdr:to>
      <xdr:col>76</xdr:col>
      <xdr:colOff>114300</xdr:colOff>
      <xdr:row>61</xdr:row>
      <xdr:rowOff>4899</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3703300" y="104535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605" name="n_1aveValue【学校施設】&#10;有形固定資産減価償却率">
          <a:extLst>
            <a:ext uri="{FF2B5EF4-FFF2-40B4-BE49-F238E27FC236}">
              <a16:creationId xmlns:a16="http://schemas.microsoft.com/office/drawing/2014/main" id="{00000000-0008-0000-0E00-00005D020000}"/>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606" name="n_2aveValue【学校施設】&#10;有形固定資産減価償却率">
          <a:extLst>
            <a:ext uri="{FF2B5EF4-FFF2-40B4-BE49-F238E27FC236}">
              <a16:creationId xmlns:a16="http://schemas.microsoft.com/office/drawing/2014/main" id="{00000000-0008-0000-0E00-00005E020000}"/>
            </a:ext>
          </a:extLst>
        </xdr:cNvPr>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131734</xdr:rowOff>
    </xdr:from>
    <xdr:ext cx="405111" cy="259045"/>
    <xdr:sp macro="" textlink="">
      <xdr:nvSpPr>
        <xdr:cNvPr id="607" name="n_3aveValue【学校施設】&#10;有形固定資産減価償却率">
          <a:extLst>
            <a:ext uri="{FF2B5EF4-FFF2-40B4-BE49-F238E27FC236}">
              <a16:creationId xmlns:a16="http://schemas.microsoft.com/office/drawing/2014/main" id="{00000000-0008-0000-0E00-00005F020000}"/>
            </a:ext>
          </a:extLst>
        </xdr:cNvPr>
        <xdr:cNvSpPr txBox="1"/>
      </xdr:nvSpPr>
      <xdr:spPr>
        <a:xfrm>
          <a:off x="13500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53357</xdr:rowOff>
    </xdr:from>
    <xdr:ext cx="405111" cy="259045"/>
    <xdr:sp macro="" textlink="">
      <xdr:nvSpPr>
        <xdr:cNvPr id="608" name="n_1mainValue【学校施設】&#10;有形固定資産減価償却率">
          <a:extLst>
            <a:ext uri="{FF2B5EF4-FFF2-40B4-BE49-F238E27FC236}">
              <a16:creationId xmlns:a16="http://schemas.microsoft.com/office/drawing/2014/main" id="{00000000-0008-0000-0E00-000060020000}"/>
            </a:ext>
          </a:extLst>
        </xdr:cNvPr>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46826</xdr:rowOff>
    </xdr:from>
    <xdr:ext cx="405111" cy="259045"/>
    <xdr:sp macro="" textlink="">
      <xdr:nvSpPr>
        <xdr:cNvPr id="609" name="n_2mainValue【学校施設】&#10;有形固定資産減価償却率">
          <a:extLst>
            <a:ext uri="{FF2B5EF4-FFF2-40B4-BE49-F238E27FC236}">
              <a16:creationId xmlns:a16="http://schemas.microsoft.com/office/drawing/2014/main" id="{00000000-0008-0000-0E00-000061020000}"/>
            </a:ext>
          </a:extLst>
        </xdr:cNvPr>
        <xdr:cNvSpPr txBox="1"/>
      </xdr:nvSpPr>
      <xdr:spPr>
        <a:xfrm>
          <a:off x="14389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62428</xdr:rowOff>
    </xdr:from>
    <xdr:ext cx="405111" cy="259045"/>
    <xdr:sp macro="" textlink="">
      <xdr:nvSpPr>
        <xdr:cNvPr id="610" name="n_3mainValue【学校施設】&#10;有形固定資産減価償却率">
          <a:extLst>
            <a:ext uri="{FF2B5EF4-FFF2-40B4-BE49-F238E27FC236}">
              <a16:creationId xmlns:a16="http://schemas.microsoft.com/office/drawing/2014/main" id="{00000000-0008-0000-0E00-000062020000}"/>
            </a:ext>
          </a:extLst>
        </xdr:cNvPr>
        <xdr:cNvSpPr txBox="1"/>
      </xdr:nvSpPr>
      <xdr:spPr>
        <a:xfrm>
          <a:off x="13500744" y="1017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8" name="【学校施設】&#10;一人当たり面積グラフ枠">
          <a:extLst>
            <a:ext uri="{FF2B5EF4-FFF2-40B4-BE49-F238E27FC236}">
              <a16:creationId xmlns:a16="http://schemas.microsoft.com/office/drawing/2014/main" id="{00000000-0008-0000-0E00-00007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640" name="【学校施設】&#10;一人当たり面積最小値テキスト">
          <a:extLst>
            <a:ext uri="{FF2B5EF4-FFF2-40B4-BE49-F238E27FC236}">
              <a16:creationId xmlns:a16="http://schemas.microsoft.com/office/drawing/2014/main" id="{00000000-0008-0000-0E00-000080020000}"/>
            </a:ext>
          </a:extLst>
        </xdr:cNvPr>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642" name="【学校施設】&#10;一人当たり面積最大値テキスト">
          <a:extLst>
            <a:ext uri="{FF2B5EF4-FFF2-40B4-BE49-F238E27FC236}">
              <a16:creationId xmlns:a16="http://schemas.microsoft.com/office/drawing/2014/main" id="{00000000-0008-0000-0E00-000082020000}"/>
            </a:ext>
          </a:extLst>
        </xdr:cNvPr>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644" name="【学校施設】&#10;一人当たり面積平均値テキスト">
          <a:extLst>
            <a:ext uri="{FF2B5EF4-FFF2-40B4-BE49-F238E27FC236}">
              <a16:creationId xmlns:a16="http://schemas.microsoft.com/office/drawing/2014/main" id="{00000000-0008-0000-0E00-000084020000}"/>
            </a:ext>
          </a:extLst>
        </xdr:cNvPr>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645" name="フローチャート: 判断 644">
          <a:extLst>
            <a:ext uri="{FF2B5EF4-FFF2-40B4-BE49-F238E27FC236}">
              <a16:creationId xmlns:a16="http://schemas.microsoft.com/office/drawing/2014/main" id="{00000000-0008-0000-0E00-000085020000}"/>
            </a:ext>
          </a:extLst>
        </xdr:cNvPr>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646" name="フローチャート: 判断 645">
          <a:extLst>
            <a:ext uri="{FF2B5EF4-FFF2-40B4-BE49-F238E27FC236}">
              <a16:creationId xmlns:a16="http://schemas.microsoft.com/office/drawing/2014/main" id="{00000000-0008-0000-0E00-000086020000}"/>
            </a:ext>
          </a:extLst>
        </xdr:cNvPr>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647" name="フローチャート: 判断 646">
          <a:extLst>
            <a:ext uri="{FF2B5EF4-FFF2-40B4-BE49-F238E27FC236}">
              <a16:creationId xmlns:a16="http://schemas.microsoft.com/office/drawing/2014/main" id="{00000000-0008-0000-0E00-000087020000}"/>
            </a:ext>
          </a:extLst>
        </xdr:cNvPr>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164465</xdr:rowOff>
    </xdr:from>
    <xdr:to>
      <xdr:col>102</xdr:col>
      <xdr:colOff>165100</xdr:colOff>
      <xdr:row>60</xdr:row>
      <xdr:rowOff>94615</xdr:rowOff>
    </xdr:to>
    <xdr:sp macro="" textlink="">
      <xdr:nvSpPr>
        <xdr:cNvPr id="648" name="フローチャート: 判断 647">
          <a:extLst>
            <a:ext uri="{FF2B5EF4-FFF2-40B4-BE49-F238E27FC236}">
              <a16:creationId xmlns:a16="http://schemas.microsoft.com/office/drawing/2014/main" id="{00000000-0008-0000-0E00-000088020000}"/>
            </a:ext>
          </a:extLst>
        </xdr:cNvPr>
        <xdr:cNvSpPr/>
      </xdr:nvSpPr>
      <xdr:spPr>
        <a:xfrm>
          <a:off x="19494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163513</xdr:rowOff>
    </xdr:from>
    <xdr:to>
      <xdr:col>116</xdr:col>
      <xdr:colOff>114300</xdr:colOff>
      <xdr:row>59</xdr:row>
      <xdr:rowOff>93663</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22110700" y="1010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14940</xdr:rowOff>
    </xdr:from>
    <xdr:ext cx="469744" cy="259045"/>
    <xdr:sp macro="" textlink="">
      <xdr:nvSpPr>
        <xdr:cNvPr id="655" name="【学校施設】&#10;一人当たり面積該当値テキスト">
          <a:extLst>
            <a:ext uri="{FF2B5EF4-FFF2-40B4-BE49-F238E27FC236}">
              <a16:creationId xmlns:a16="http://schemas.microsoft.com/office/drawing/2014/main" id="{00000000-0008-0000-0E00-00008F020000}"/>
            </a:ext>
          </a:extLst>
        </xdr:cNvPr>
        <xdr:cNvSpPr txBox="1"/>
      </xdr:nvSpPr>
      <xdr:spPr>
        <a:xfrm>
          <a:off x="22199600" y="995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168275</xdr:rowOff>
    </xdr:from>
    <xdr:to>
      <xdr:col>112</xdr:col>
      <xdr:colOff>38100</xdr:colOff>
      <xdr:row>59</xdr:row>
      <xdr:rowOff>98425</xdr:rowOff>
    </xdr:to>
    <xdr:sp macro="" textlink="">
      <xdr:nvSpPr>
        <xdr:cNvPr id="656" name="楕円 655">
          <a:extLst>
            <a:ext uri="{FF2B5EF4-FFF2-40B4-BE49-F238E27FC236}">
              <a16:creationId xmlns:a16="http://schemas.microsoft.com/office/drawing/2014/main" id="{00000000-0008-0000-0E00-000090020000}"/>
            </a:ext>
          </a:extLst>
        </xdr:cNvPr>
        <xdr:cNvSpPr/>
      </xdr:nvSpPr>
      <xdr:spPr>
        <a:xfrm>
          <a:off x="21272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42863</xdr:rowOff>
    </xdr:from>
    <xdr:to>
      <xdr:col>116</xdr:col>
      <xdr:colOff>63500</xdr:colOff>
      <xdr:row>59</xdr:row>
      <xdr:rowOff>47625</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flipV="1">
          <a:off x="21323300" y="10158413"/>
          <a:ext cx="8382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146368</xdr:rowOff>
    </xdr:from>
    <xdr:to>
      <xdr:col>107</xdr:col>
      <xdr:colOff>101600</xdr:colOff>
      <xdr:row>59</xdr:row>
      <xdr:rowOff>76518</xdr:rowOff>
    </xdr:to>
    <xdr:sp macro="" textlink="">
      <xdr:nvSpPr>
        <xdr:cNvPr id="658" name="楕円 657">
          <a:extLst>
            <a:ext uri="{FF2B5EF4-FFF2-40B4-BE49-F238E27FC236}">
              <a16:creationId xmlns:a16="http://schemas.microsoft.com/office/drawing/2014/main" id="{00000000-0008-0000-0E00-000092020000}"/>
            </a:ext>
          </a:extLst>
        </xdr:cNvPr>
        <xdr:cNvSpPr/>
      </xdr:nvSpPr>
      <xdr:spPr>
        <a:xfrm>
          <a:off x="20383500" y="1009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25718</xdr:rowOff>
    </xdr:from>
    <xdr:to>
      <xdr:col>111</xdr:col>
      <xdr:colOff>177800</xdr:colOff>
      <xdr:row>59</xdr:row>
      <xdr:rowOff>47625</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20434300" y="10141268"/>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156845</xdr:rowOff>
    </xdr:from>
    <xdr:to>
      <xdr:col>102</xdr:col>
      <xdr:colOff>165100</xdr:colOff>
      <xdr:row>59</xdr:row>
      <xdr:rowOff>86995</xdr:rowOff>
    </xdr:to>
    <xdr:sp macro="" textlink="">
      <xdr:nvSpPr>
        <xdr:cNvPr id="660" name="楕円 659">
          <a:extLst>
            <a:ext uri="{FF2B5EF4-FFF2-40B4-BE49-F238E27FC236}">
              <a16:creationId xmlns:a16="http://schemas.microsoft.com/office/drawing/2014/main" id="{00000000-0008-0000-0E00-000094020000}"/>
            </a:ext>
          </a:extLst>
        </xdr:cNvPr>
        <xdr:cNvSpPr/>
      </xdr:nvSpPr>
      <xdr:spPr>
        <a:xfrm>
          <a:off x="19494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25718</xdr:rowOff>
    </xdr:from>
    <xdr:to>
      <xdr:col>107</xdr:col>
      <xdr:colOff>50800</xdr:colOff>
      <xdr:row>59</xdr:row>
      <xdr:rowOff>36195</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flipV="1">
          <a:off x="19545300" y="10141268"/>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662" name="n_1aveValue【学校施設】&#10;一人当たり面積">
          <a:extLst>
            <a:ext uri="{FF2B5EF4-FFF2-40B4-BE49-F238E27FC236}">
              <a16:creationId xmlns:a16="http://schemas.microsoft.com/office/drawing/2014/main" id="{00000000-0008-0000-0E00-000096020000}"/>
            </a:ext>
          </a:extLst>
        </xdr:cNvPr>
        <xdr:cNvSpPr txBox="1"/>
      </xdr:nvSpPr>
      <xdr:spPr>
        <a:xfrm>
          <a:off x="21075727" y="105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96220</xdr:rowOff>
    </xdr:from>
    <xdr:ext cx="469744" cy="259045"/>
    <xdr:sp macro="" textlink="">
      <xdr:nvSpPr>
        <xdr:cNvPr id="663" name="n_2aveValue【学校施設】&#10;一人当たり面積">
          <a:extLst>
            <a:ext uri="{FF2B5EF4-FFF2-40B4-BE49-F238E27FC236}">
              <a16:creationId xmlns:a16="http://schemas.microsoft.com/office/drawing/2014/main" id="{00000000-0008-0000-0E00-000097020000}"/>
            </a:ext>
          </a:extLst>
        </xdr:cNvPr>
        <xdr:cNvSpPr txBox="1"/>
      </xdr:nvSpPr>
      <xdr:spPr>
        <a:xfrm>
          <a:off x="20199427"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85742</xdr:rowOff>
    </xdr:from>
    <xdr:ext cx="469744" cy="259045"/>
    <xdr:sp macro="" textlink="">
      <xdr:nvSpPr>
        <xdr:cNvPr id="664" name="n_3aveValue【学校施設】&#10;一人当たり面積">
          <a:extLst>
            <a:ext uri="{FF2B5EF4-FFF2-40B4-BE49-F238E27FC236}">
              <a16:creationId xmlns:a16="http://schemas.microsoft.com/office/drawing/2014/main" id="{00000000-0008-0000-0E00-000098020000}"/>
            </a:ext>
          </a:extLst>
        </xdr:cNvPr>
        <xdr:cNvSpPr txBox="1"/>
      </xdr:nvSpPr>
      <xdr:spPr>
        <a:xfrm>
          <a:off x="19310427" y="1037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114952</xdr:rowOff>
    </xdr:from>
    <xdr:ext cx="469744" cy="259045"/>
    <xdr:sp macro="" textlink="">
      <xdr:nvSpPr>
        <xdr:cNvPr id="665" name="n_1mainValue【学校施設】&#10;一人当たり面積">
          <a:extLst>
            <a:ext uri="{FF2B5EF4-FFF2-40B4-BE49-F238E27FC236}">
              <a16:creationId xmlns:a16="http://schemas.microsoft.com/office/drawing/2014/main" id="{00000000-0008-0000-0E00-000099020000}"/>
            </a:ext>
          </a:extLst>
        </xdr:cNvPr>
        <xdr:cNvSpPr txBox="1"/>
      </xdr:nvSpPr>
      <xdr:spPr>
        <a:xfrm>
          <a:off x="21075727" y="988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93045</xdr:rowOff>
    </xdr:from>
    <xdr:ext cx="469744" cy="259045"/>
    <xdr:sp macro="" textlink="">
      <xdr:nvSpPr>
        <xdr:cNvPr id="666" name="n_2mainValue【学校施設】&#10;一人当たり面積">
          <a:extLst>
            <a:ext uri="{FF2B5EF4-FFF2-40B4-BE49-F238E27FC236}">
              <a16:creationId xmlns:a16="http://schemas.microsoft.com/office/drawing/2014/main" id="{00000000-0008-0000-0E00-00009A020000}"/>
            </a:ext>
          </a:extLst>
        </xdr:cNvPr>
        <xdr:cNvSpPr txBox="1"/>
      </xdr:nvSpPr>
      <xdr:spPr>
        <a:xfrm>
          <a:off x="20199427" y="986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103522</xdr:rowOff>
    </xdr:from>
    <xdr:ext cx="469744" cy="259045"/>
    <xdr:sp macro="" textlink="">
      <xdr:nvSpPr>
        <xdr:cNvPr id="667" name="n_3mainValue【学校施設】&#10;一人当たり面積">
          <a:extLst>
            <a:ext uri="{FF2B5EF4-FFF2-40B4-BE49-F238E27FC236}">
              <a16:creationId xmlns:a16="http://schemas.microsoft.com/office/drawing/2014/main" id="{00000000-0008-0000-0E00-00009B020000}"/>
            </a:ext>
          </a:extLst>
        </xdr:cNvPr>
        <xdr:cNvSpPr txBox="1"/>
      </xdr:nvSpPr>
      <xdr:spPr>
        <a:xfrm>
          <a:off x="19310427" y="98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1" name="【児童館】&#10;有形固定資産減価償却率グラフ枠">
          <a:extLst>
            <a:ext uri="{FF2B5EF4-FFF2-40B4-BE49-F238E27FC236}">
              <a16:creationId xmlns:a16="http://schemas.microsoft.com/office/drawing/2014/main" id="{00000000-0008-0000-0E00-0000B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693" name="【児童館】&#10;有形固定資産減価償却率最小値テキスト">
          <a:extLst>
            <a:ext uri="{FF2B5EF4-FFF2-40B4-BE49-F238E27FC236}">
              <a16:creationId xmlns:a16="http://schemas.microsoft.com/office/drawing/2014/main" id="{00000000-0008-0000-0E00-0000B5020000}"/>
            </a:ext>
          </a:extLst>
        </xdr:cNvPr>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95" name="【児童館】&#10;有形固定資産減価償却率最大値テキスト">
          <a:extLst>
            <a:ext uri="{FF2B5EF4-FFF2-40B4-BE49-F238E27FC236}">
              <a16:creationId xmlns:a16="http://schemas.microsoft.com/office/drawing/2014/main" id="{00000000-0008-0000-0E00-0000B7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697" name="【児童館】&#10;有形固定資産減価償却率平均値テキスト">
          <a:extLst>
            <a:ext uri="{FF2B5EF4-FFF2-40B4-BE49-F238E27FC236}">
              <a16:creationId xmlns:a16="http://schemas.microsoft.com/office/drawing/2014/main" id="{00000000-0008-0000-0E00-0000B9020000}"/>
            </a:ext>
          </a:extLst>
        </xdr:cNvPr>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699" name="フローチャート: 判断 698">
          <a:extLst>
            <a:ext uri="{FF2B5EF4-FFF2-40B4-BE49-F238E27FC236}">
              <a16:creationId xmlns:a16="http://schemas.microsoft.com/office/drawing/2014/main" id="{00000000-0008-0000-0E00-0000BB020000}"/>
            </a:ext>
          </a:extLst>
        </xdr:cNvPr>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700" name="フローチャート: 判断 699">
          <a:extLst>
            <a:ext uri="{FF2B5EF4-FFF2-40B4-BE49-F238E27FC236}">
              <a16:creationId xmlns:a16="http://schemas.microsoft.com/office/drawing/2014/main" id="{00000000-0008-0000-0E00-0000BC020000}"/>
            </a:ext>
          </a:extLst>
        </xdr:cNvPr>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701" name="フローチャート: 判断 700">
          <a:extLst>
            <a:ext uri="{FF2B5EF4-FFF2-40B4-BE49-F238E27FC236}">
              <a16:creationId xmlns:a16="http://schemas.microsoft.com/office/drawing/2014/main" id="{00000000-0008-0000-0E00-0000BD020000}"/>
            </a:ext>
          </a:extLst>
        </xdr:cNvPr>
        <xdr:cNvSpPr/>
      </xdr:nvSpPr>
      <xdr:spPr>
        <a:xfrm>
          <a:off x="13652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120650</xdr:rowOff>
    </xdr:from>
    <xdr:to>
      <xdr:col>85</xdr:col>
      <xdr:colOff>177800</xdr:colOff>
      <xdr:row>80</xdr:row>
      <xdr:rowOff>50800</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162687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143527</xdr:rowOff>
    </xdr:from>
    <xdr:ext cx="405111" cy="259045"/>
    <xdr:sp macro="" textlink="">
      <xdr:nvSpPr>
        <xdr:cNvPr id="708" name="【児童館】&#10;有形固定資産減価償却率該当値テキスト">
          <a:extLst>
            <a:ext uri="{FF2B5EF4-FFF2-40B4-BE49-F238E27FC236}">
              <a16:creationId xmlns:a16="http://schemas.microsoft.com/office/drawing/2014/main" id="{00000000-0008-0000-0E00-0000C4020000}"/>
            </a:ext>
          </a:extLst>
        </xdr:cNvPr>
        <xdr:cNvSpPr txBox="1"/>
      </xdr:nvSpPr>
      <xdr:spPr>
        <a:xfrm>
          <a:off x="16357600"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158750</xdr:rowOff>
    </xdr:from>
    <xdr:to>
      <xdr:col>81</xdr:col>
      <xdr:colOff>101600</xdr:colOff>
      <xdr:row>80</xdr:row>
      <xdr:rowOff>88900</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15430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0</xdr:rowOff>
    </xdr:from>
    <xdr:to>
      <xdr:col>85</xdr:col>
      <xdr:colOff>127000</xdr:colOff>
      <xdr:row>80</xdr:row>
      <xdr:rowOff>38100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flipV="1">
          <a:off x="15481300" y="13716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25400</xdr:rowOff>
    </xdr:from>
    <xdr:to>
      <xdr:col>76</xdr:col>
      <xdr:colOff>165100</xdr:colOff>
      <xdr:row>80</xdr:row>
      <xdr:rowOff>127000</xdr:rowOff>
    </xdr:to>
    <xdr:sp macro="" textlink="">
      <xdr:nvSpPr>
        <xdr:cNvPr id="711" name="楕円 710">
          <a:extLst>
            <a:ext uri="{FF2B5EF4-FFF2-40B4-BE49-F238E27FC236}">
              <a16:creationId xmlns:a16="http://schemas.microsoft.com/office/drawing/2014/main" id="{00000000-0008-0000-0E00-0000C7020000}"/>
            </a:ext>
          </a:extLst>
        </xdr:cNvPr>
        <xdr:cNvSpPr/>
      </xdr:nvSpPr>
      <xdr:spPr>
        <a:xfrm>
          <a:off x="14541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38100</xdr:rowOff>
    </xdr:from>
    <xdr:to>
      <xdr:col>81</xdr:col>
      <xdr:colOff>50800</xdr:colOff>
      <xdr:row>80</xdr:row>
      <xdr:rowOff>76200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flipV="1">
          <a:off x="14592300" y="1375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63500</xdr:rowOff>
    </xdr:from>
    <xdr:to>
      <xdr:col>72</xdr:col>
      <xdr:colOff>38100</xdr:colOff>
      <xdr:row>80</xdr:row>
      <xdr:rowOff>165100</xdr:rowOff>
    </xdr:to>
    <xdr:sp macro="" textlink="">
      <xdr:nvSpPr>
        <xdr:cNvPr id="713" name="楕円 712">
          <a:extLst>
            <a:ext uri="{FF2B5EF4-FFF2-40B4-BE49-F238E27FC236}">
              <a16:creationId xmlns:a16="http://schemas.microsoft.com/office/drawing/2014/main" id="{00000000-0008-0000-0E00-0000C9020000}"/>
            </a:ext>
          </a:extLst>
        </xdr:cNvPr>
        <xdr:cNvSpPr/>
      </xdr:nvSpPr>
      <xdr:spPr>
        <a:xfrm>
          <a:off x="1365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76200</xdr:rowOff>
    </xdr:from>
    <xdr:to>
      <xdr:col>76</xdr:col>
      <xdr:colOff>114300</xdr:colOff>
      <xdr:row>80</xdr:row>
      <xdr:rowOff>114300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flipV="1">
          <a:off x="13703300" y="1379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715" name="n_1aveValue【児童館】&#10;有形固定資産減価償却率">
          <a:extLst>
            <a:ext uri="{FF2B5EF4-FFF2-40B4-BE49-F238E27FC236}">
              <a16:creationId xmlns:a16="http://schemas.microsoft.com/office/drawing/2014/main" id="{00000000-0008-0000-0E00-0000CB020000}"/>
            </a:ext>
          </a:extLst>
        </xdr:cNvPr>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716" name="n_2aveValue【児童館】&#10;有形固定資産減価償却率">
          <a:extLst>
            <a:ext uri="{FF2B5EF4-FFF2-40B4-BE49-F238E27FC236}">
              <a16:creationId xmlns:a16="http://schemas.microsoft.com/office/drawing/2014/main" id="{00000000-0008-0000-0E00-0000CC020000}"/>
            </a:ext>
          </a:extLst>
        </xdr:cNvPr>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66691</xdr:rowOff>
    </xdr:from>
    <xdr:ext cx="405111" cy="259045"/>
    <xdr:sp macro="" textlink="">
      <xdr:nvSpPr>
        <xdr:cNvPr id="717" name="n_3aveValue【児童館】&#10;有形固定資産減価償却率">
          <a:extLst>
            <a:ext uri="{FF2B5EF4-FFF2-40B4-BE49-F238E27FC236}">
              <a16:creationId xmlns:a16="http://schemas.microsoft.com/office/drawing/2014/main" id="{00000000-0008-0000-0E00-0000CD020000}"/>
            </a:ext>
          </a:extLst>
        </xdr:cNvPr>
        <xdr:cNvSpPr txBox="1"/>
      </xdr:nvSpPr>
      <xdr:spPr>
        <a:xfrm>
          <a:off x="13500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105427</xdr:rowOff>
    </xdr:from>
    <xdr:ext cx="405111" cy="259045"/>
    <xdr:sp macro="" textlink="">
      <xdr:nvSpPr>
        <xdr:cNvPr id="718" name="n_1mainValue【児童館】&#10;有形固定資産減価償却率">
          <a:extLst>
            <a:ext uri="{FF2B5EF4-FFF2-40B4-BE49-F238E27FC236}">
              <a16:creationId xmlns:a16="http://schemas.microsoft.com/office/drawing/2014/main" id="{00000000-0008-0000-0E00-0000CE020000}"/>
            </a:ext>
          </a:extLst>
        </xdr:cNvPr>
        <xdr:cNvSpPr txBox="1"/>
      </xdr:nvSpPr>
      <xdr:spPr>
        <a:xfrm>
          <a:off x="152660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143527</xdr:rowOff>
    </xdr:from>
    <xdr:ext cx="405111" cy="259045"/>
    <xdr:sp macro="" textlink="">
      <xdr:nvSpPr>
        <xdr:cNvPr id="719" name="n_2mainValue【児童館】&#10;有形固定資産減価償却率">
          <a:extLst>
            <a:ext uri="{FF2B5EF4-FFF2-40B4-BE49-F238E27FC236}">
              <a16:creationId xmlns:a16="http://schemas.microsoft.com/office/drawing/2014/main" id="{00000000-0008-0000-0E00-0000CF020000}"/>
            </a:ext>
          </a:extLst>
        </xdr:cNvPr>
        <xdr:cNvSpPr txBox="1"/>
      </xdr:nvSpPr>
      <xdr:spPr>
        <a:xfrm>
          <a:off x="143897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10177</xdr:rowOff>
    </xdr:from>
    <xdr:ext cx="405111" cy="259045"/>
    <xdr:sp macro="" textlink="">
      <xdr:nvSpPr>
        <xdr:cNvPr id="720" name="n_3mainValue【児童館】&#10;有形固定資産減価償却率">
          <a:extLst>
            <a:ext uri="{FF2B5EF4-FFF2-40B4-BE49-F238E27FC236}">
              <a16:creationId xmlns:a16="http://schemas.microsoft.com/office/drawing/2014/main" id="{00000000-0008-0000-0E00-0000D0020000}"/>
            </a:ext>
          </a:extLst>
        </xdr:cNvPr>
        <xdr:cNvSpPr txBox="1"/>
      </xdr:nvSpPr>
      <xdr:spPr>
        <a:xfrm>
          <a:off x="13500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3" name="【児童館】&#10;一人当たり面積グラフ枠">
          <a:extLst>
            <a:ext uri="{FF2B5EF4-FFF2-40B4-BE49-F238E27FC236}">
              <a16:creationId xmlns:a16="http://schemas.microsoft.com/office/drawing/2014/main" id="{00000000-0008-0000-0E00-0000E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45" name="【児童館】&#10;一人当たり面積最小値テキスト">
          <a:extLst>
            <a:ext uri="{FF2B5EF4-FFF2-40B4-BE49-F238E27FC236}">
              <a16:creationId xmlns:a16="http://schemas.microsoft.com/office/drawing/2014/main" id="{00000000-0008-0000-0E00-0000E902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47" name="【児童館】&#10;一人当たり面積最大値テキスト">
          <a:extLst>
            <a:ext uri="{FF2B5EF4-FFF2-40B4-BE49-F238E27FC236}">
              <a16:creationId xmlns:a16="http://schemas.microsoft.com/office/drawing/2014/main" id="{00000000-0008-0000-0E00-0000EB020000}"/>
            </a:ext>
          </a:extLst>
        </xdr:cNvPr>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49" name="【児童館】&#10;一人当たり面積平均値テキスト">
          <a:extLst>
            <a:ext uri="{FF2B5EF4-FFF2-40B4-BE49-F238E27FC236}">
              <a16:creationId xmlns:a16="http://schemas.microsoft.com/office/drawing/2014/main" id="{00000000-0008-0000-0E00-0000ED020000}"/>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50" name="フローチャート: 判断 749">
          <a:extLst>
            <a:ext uri="{FF2B5EF4-FFF2-40B4-BE49-F238E27FC236}">
              <a16:creationId xmlns:a16="http://schemas.microsoft.com/office/drawing/2014/main" id="{00000000-0008-0000-0E00-0000EE020000}"/>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751" name="フローチャート: 判断 750">
          <a:extLst>
            <a:ext uri="{FF2B5EF4-FFF2-40B4-BE49-F238E27FC236}">
              <a16:creationId xmlns:a16="http://schemas.microsoft.com/office/drawing/2014/main" id="{00000000-0008-0000-0E00-0000EF020000}"/>
            </a:ext>
          </a:extLst>
        </xdr:cNvPr>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52" name="フローチャート: 判断 751">
          <a:extLst>
            <a:ext uri="{FF2B5EF4-FFF2-40B4-BE49-F238E27FC236}">
              <a16:creationId xmlns:a16="http://schemas.microsoft.com/office/drawing/2014/main" id="{00000000-0008-0000-0E00-0000F0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753" name="フローチャート: 判断 752">
          <a:extLst>
            <a:ext uri="{FF2B5EF4-FFF2-40B4-BE49-F238E27FC236}">
              <a16:creationId xmlns:a16="http://schemas.microsoft.com/office/drawing/2014/main" id="{00000000-0008-0000-0E00-0000F1020000}"/>
            </a:ext>
          </a:extLst>
        </xdr:cNvPr>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759" name="楕円 758">
          <a:extLst>
            <a:ext uri="{FF2B5EF4-FFF2-40B4-BE49-F238E27FC236}">
              <a16:creationId xmlns:a16="http://schemas.microsoft.com/office/drawing/2014/main" id="{00000000-0008-0000-0E00-0000F7020000}"/>
            </a:ext>
          </a:extLst>
        </xdr:cNvPr>
        <xdr:cNvSpPr/>
      </xdr:nvSpPr>
      <xdr:spPr>
        <a:xfrm>
          <a:off x="22110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54627</xdr:rowOff>
    </xdr:from>
    <xdr:ext cx="469744" cy="259045"/>
    <xdr:sp macro="" textlink="">
      <xdr:nvSpPr>
        <xdr:cNvPr id="760" name="【児童館】&#10;一人当たり面積該当値テキスト">
          <a:extLst>
            <a:ext uri="{FF2B5EF4-FFF2-40B4-BE49-F238E27FC236}">
              <a16:creationId xmlns:a16="http://schemas.microsoft.com/office/drawing/2014/main" id="{00000000-0008-0000-0E00-0000F8020000}"/>
            </a:ext>
          </a:extLst>
        </xdr:cNvPr>
        <xdr:cNvSpPr txBox="1"/>
      </xdr:nvSpPr>
      <xdr:spPr>
        <a:xfrm>
          <a:off x="22199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761" name="楕円 760">
          <a:extLst>
            <a:ext uri="{FF2B5EF4-FFF2-40B4-BE49-F238E27FC236}">
              <a16:creationId xmlns:a16="http://schemas.microsoft.com/office/drawing/2014/main" id="{00000000-0008-0000-0E00-0000F9020000}"/>
            </a:ext>
          </a:extLst>
        </xdr:cNvPr>
        <xdr:cNvSpPr/>
      </xdr:nvSpPr>
      <xdr:spPr>
        <a:xfrm>
          <a:off x="2127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19050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21323300" y="1476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139700</xdr:rowOff>
    </xdr:from>
    <xdr:to>
      <xdr:col>107</xdr:col>
      <xdr:colOff>101600</xdr:colOff>
      <xdr:row>86</xdr:row>
      <xdr:rowOff>69850</xdr:rowOff>
    </xdr:to>
    <xdr:sp macro="" textlink="">
      <xdr:nvSpPr>
        <xdr:cNvPr id="763" name="楕円 762">
          <a:extLst>
            <a:ext uri="{FF2B5EF4-FFF2-40B4-BE49-F238E27FC236}">
              <a16:creationId xmlns:a16="http://schemas.microsoft.com/office/drawing/2014/main" id="{00000000-0008-0000-0E00-0000FB020000}"/>
            </a:ext>
          </a:extLst>
        </xdr:cNvPr>
        <xdr:cNvSpPr/>
      </xdr:nvSpPr>
      <xdr:spPr>
        <a:xfrm>
          <a:off x="20383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19050</xdr:rowOff>
    </xdr:from>
    <xdr:to>
      <xdr:col>111</xdr:col>
      <xdr:colOff>177800</xdr:colOff>
      <xdr:row>86</xdr:row>
      <xdr:rowOff>19050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20434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139700</xdr:rowOff>
    </xdr:from>
    <xdr:to>
      <xdr:col>102</xdr:col>
      <xdr:colOff>165100</xdr:colOff>
      <xdr:row>86</xdr:row>
      <xdr:rowOff>69850</xdr:rowOff>
    </xdr:to>
    <xdr:sp macro="" textlink="">
      <xdr:nvSpPr>
        <xdr:cNvPr id="765" name="楕円 764">
          <a:extLst>
            <a:ext uri="{FF2B5EF4-FFF2-40B4-BE49-F238E27FC236}">
              <a16:creationId xmlns:a16="http://schemas.microsoft.com/office/drawing/2014/main" id="{00000000-0008-0000-0E00-0000FD020000}"/>
            </a:ext>
          </a:extLst>
        </xdr:cNvPr>
        <xdr:cNvSpPr/>
      </xdr:nvSpPr>
      <xdr:spPr>
        <a:xfrm>
          <a:off x="19494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19050</xdr:rowOff>
    </xdr:from>
    <xdr:to>
      <xdr:col>107</xdr:col>
      <xdr:colOff>50800</xdr:colOff>
      <xdr:row>86</xdr:row>
      <xdr:rowOff>19050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9545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767" name="n_1aveValue【児童館】&#10;一人当たり面積">
          <a:extLst>
            <a:ext uri="{FF2B5EF4-FFF2-40B4-BE49-F238E27FC236}">
              <a16:creationId xmlns:a16="http://schemas.microsoft.com/office/drawing/2014/main" id="{00000000-0008-0000-0E00-0000FF020000}"/>
            </a:ext>
          </a:extLst>
        </xdr:cNvPr>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68" name="n_2aveValue【児童館】&#10;一人当たり面積">
          <a:extLst>
            <a:ext uri="{FF2B5EF4-FFF2-40B4-BE49-F238E27FC236}">
              <a16:creationId xmlns:a16="http://schemas.microsoft.com/office/drawing/2014/main" id="{00000000-0008-0000-0E00-00000003000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769" name="n_3aveValue【児童館】&#10;一人当たり面積">
          <a:extLst>
            <a:ext uri="{FF2B5EF4-FFF2-40B4-BE49-F238E27FC236}">
              <a16:creationId xmlns:a16="http://schemas.microsoft.com/office/drawing/2014/main" id="{00000000-0008-0000-0E00-000001030000}"/>
            </a:ext>
          </a:extLst>
        </xdr:cNvPr>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770" name="n_1mainValue【児童館】&#10;一人当たり面積">
          <a:extLst>
            <a:ext uri="{FF2B5EF4-FFF2-40B4-BE49-F238E27FC236}">
              <a16:creationId xmlns:a16="http://schemas.microsoft.com/office/drawing/2014/main" id="{00000000-0008-0000-0E00-000002030000}"/>
            </a:ext>
          </a:extLst>
        </xdr:cNvPr>
        <xdr:cNvSpPr txBox="1"/>
      </xdr:nvSpPr>
      <xdr:spPr>
        <a:xfrm>
          <a:off x="21075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60977</xdr:rowOff>
    </xdr:from>
    <xdr:ext cx="469744" cy="259045"/>
    <xdr:sp macro="" textlink="">
      <xdr:nvSpPr>
        <xdr:cNvPr id="771" name="n_2mainValue【児童館】&#10;一人当たり面積">
          <a:extLst>
            <a:ext uri="{FF2B5EF4-FFF2-40B4-BE49-F238E27FC236}">
              <a16:creationId xmlns:a16="http://schemas.microsoft.com/office/drawing/2014/main" id="{00000000-0008-0000-0E00-000003030000}"/>
            </a:ext>
          </a:extLst>
        </xdr:cNvPr>
        <xdr:cNvSpPr txBox="1"/>
      </xdr:nvSpPr>
      <xdr:spPr>
        <a:xfrm>
          <a:off x="20199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60977</xdr:rowOff>
    </xdr:from>
    <xdr:ext cx="469744" cy="259045"/>
    <xdr:sp macro="" textlink="">
      <xdr:nvSpPr>
        <xdr:cNvPr id="772" name="n_3mainValue【児童館】&#10;一人当たり面積">
          <a:extLst>
            <a:ext uri="{FF2B5EF4-FFF2-40B4-BE49-F238E27FC236}">
              <a16:creationId xmlns:a16="http://schemas.microsoft.com/office/drawing/2014/main" id="{00000000-0008-0000-0E00-000004030000}"/>
            </a:ext>
          </a:extLst>
        </xdr:cNvPr>
        <xdr:cNvSpPr txBox="1"/>
      </xdr:nvSpPr>
      <xdr:spPr>
        <a:xfrm>
          <a:off x="19310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3" name="正方形/長方形 772">
          <a:extLst>
            <a:ext uri="{FF2B5EF4-FFF2-40B4-BE49-F238E27FC236}">
              <a16:creationId xmlns:a16="http://schemas.microsoft.com/office/drawing/2014/main" id="{00000000-0008-0000-0E00-000005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4" name="正方形/長方形 773">
          <a:extLst>
            <a:ext uri="{FF2B5EF4-FFF2-40B4-BE49-F238E27FC236}">
              <a16:creationId xmlns:a16="http://schemas.microsoft.com/office/drawing/2014/main" id="{00000000-0008-0000-0E00-000006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5" name="正方形/長方形 774">
          <a:extLst>
            <a:ext uri="{FF2B5EF4-FFF2-40B4-BE49-F238E27FC236}">
              <a16:creationId xmlns:a16="http://schemas.microsoft.com/office/drawing/2014/main" id="{00000000-0008-0000-0E00-000007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6" name="正方形/長方形 775">
          <a:extLst>
            <a:ext uri="{FF2B5EF4-FFF2-40B4-BE49-F238E27FC236}">
              <a16:creationId xmlns:a16="http://schemas.microsoft.com/office/drawing/2014/main" id="{00000000-0008-0000-0E00-000008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7" name="正方形/長方形 776">
          <a:extLst>
            <a:ext uri="{FF2B5EF4-FFF2-40B4-BE49-F238E27FC236}">
              <a16:creationId xmlns:a16="http://schemas.microsoft.com/office/drawing/2014/main" id="{00000000-0008-0000-0E00-000009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8" name="正方形/長方形 777">
          <a:extLst>
            <a:ext uri="{FF2B5EF4-FFF2-40B4-BE49-F238E27FC236}">
              <a16:creationId xmlns:a16="http://schemas.microsoft.com/office/drawing/2014/main" id="{00000000-0008-0000-0E00-00000A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9" name="正方形/長方形 778">
          <a:extLst>
            <a:ext uri="{FF2B5EF4-FFF2-40B4-BE49-F238E27FC236}">
              <a16:creationId xmlns:a16="http://schemas.microsoft.com/office/drawing/2014/main" id="{00000000-0008-0000-0E00-00000B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83" name="テキスト ボックス 782">
          <a:extLst>
            <a:ext uri="{FF2B5EF4-FFF2-40B4-BE49-F238E27FC236}">
              <a16:creationId xmlns:a16="http://schemas.microsoft.com/office/drawing/2014/main" id="{00000000-0008-0000-0E00-00000F03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85" name="テキスト ボックス 784">
          <a:extLst>
            <a:ext uri="{FF2B5EF4-FFF2-40B4-BE49-F238E27FC236}">
              <a16:creationId xmlns:a16="http://schemas.microsoft.com/office/drawing/2014/main" id="{00000000-0008-0000-0E00-000011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7" name="テキスト ボックス 786">
          <a:extLst>
            <a:ext uri="{FF2B5EF4-FFF2-40B4-BE49-F238E27FC236}">
              <a16:creationId xmlns:a16="http://schemas.microsoft.com/office/drawing/2014/main" id="{00000000-0008-0000-0E00-000013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89" name="テキスト ボックス 788">
          <a:extLst>
            <a:ext uri="{FF2B5EF4-FFF2-40B4-BE49-F238E27FC236}">
              <a16:creationId xmlns:a16="http://schemas.microsoft.com/office/drawing/2014/main" id="{00000000-0008-0000-0E00-000015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91" name="テキスト ボックス 790">
          <a:extLst>
            <a:ext uri="{FF2B5EF4-FFF2-40B4-BE49-F238E27FC236}">
              <a16:creationId xmlns:a16="http://schemas.microsoft.com/office/drawing/2014/main" id="{00000000-0008-0000-0E00-000017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93" name="テキスト ボックス 792">
          <a:extLst>
            <a:ext uri="{FF2B5EF4-FFF2-40B4-BE49-F238E27FC236}">
              <a16:creationId xmlns:a16="http://schemas.microsoft.com/office/drawing/2014/main" id="{00000000-0008-0000-0E00-00001903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5" name="テキスト ボックス 794">
          <a:extLst>
            <a:ext uri="{FF2B5EF4-FFF2-40B4-BE49-F238E27FC236}">
              <a16:creationId xmlns:a16="http://schemas.microsoft.com/office/drawing/2014/main" id="{00000000-0008-0000-0E00-00001B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6" name="【公民館】&#10;有形固定資産減価償却率グラフ枠">
          <a:extLst>
            <a:ext uri="{FF2B5EF4-FFF2-40B4-BE49-F238E27FC236}">
              <a16:creationId xmlns:a16="http://schemas.microsoft.com/office/drawing/2014/main" id="{00000000-0008-0000-0E00-00001C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798" name="【公民館】&#10;有形固定資産減価償却率最小値テキスト">
          <a:extLst>
            <a:ext uri="{FF2B5EF4-FFF2-40B4-BE49-F238E27FC236}">
              <a16:creationId xmlns:a16="http://schemas.microsoft.com/office/drawing/2014/main" id="{00000000-0008-0000-0E00-00001E030000}"/>
            </a:ext>
          </a:extLst>
        </xdr:cNvPr>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800" name="【公民館】&#10;有形固定資産減価償却率最大値テキスト">
          <a:extLst>
            <a:ext uri="{FF2B5EF4-FFF2-40B4-BE49-F238E27FC236}">
              <a16:creationId xmlns:a16="http://schemas.microsoft.com/office/drawing/2014/main" id="{00000000-0008-0000-0E00-00002003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103522</xdr:rowOff>
    </xdr:from>
    <xdr:ext cx="405111" cy="259045"/>
    <xdr:sp macro="" textlink="">
      <xdr:nvSpPr>
        <xdr:cNvPr id="802" name="【公民館】&#10;有形固定資産減価償却率平均値テキスト">
          <a:extLst>
            <a:ext uri="{FF2B5EF4-FFF2-40B4-BE49-F238E27FC236}">
              <a16:creationId xmlns:a16="http://schemas.microsoft.com/office/drawing/2014/main" id="{00000000-0008-0000-0E00-000022030000}"/>
            </a:ext>
          </a:extLst>
        </xdr:cNvPr>
        <xdr:cNvSpPr txBox="1"/>
      </xdr:nvSpPr>
      <xdr:spPr>
        <a:xfrm>
          <a:off x="1635760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803" name="フローチャート: 判断 802">
          <a:extLst>
            <a:ext uri="{FF2B5EF4-FFF2-40B4-BE49-F238E27FC236}">
              <a16:creationId xmlns:a16="http://schemas.microsoft.com/office/drawing/2014/main" id="{00000000-0008-0000-0E00-000023030000}"/>
            </a:ext>
          </a:extLst>
        </xdr:cNvPr>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804" name="フローチャート: 判断 803">
          <a:extLst>
            <a:ext uri="{FF2B5EF4-FFF2-40B4-BE49-F238E27FC236}">
              <a16:creationId xmlns:a16="http://schemas.microsoft.com/office/drawing/2014/main" id="{00000000-0008-0000-0E00-000024030000}"/>
            </a:ext>
          </a:extLst>
        </xdr:cNvPr>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805" name="フローチャート: 判断 804">
          <a:extLst>
            <a:ext uri="{FF2B5EF4-FFF2-40B4-BE49-F238E27FC236}">
              <a16:creationId xmlns:a16="http://schemas.microsoft.com/office/drawing/2014/main" id="{00000000-0008-0000-0E00-000025030000}"/>
            </a:ext>
          </a:extLst>
        </xdr:cNvPr>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806" name="フローチャート: 判断 805">
          <a:extLst>
            <a:ext uri="{FF2B5EF4-FFF2-40B4-BE49-F238E27FC236}">
              <a16:creationId xmlns:a16="http://schemas.microsoft.com/office/drawing/2014/main" id="{00000000-0008-0000-0E00-000026030000}"/>
            </a:ext>
          </a:extLst>
        </xdr:cNvPr>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812" name="楕円 811">
          <a:extLst>
            <a:ext uri="{FF2B5EF4-FFF2-40B4-BE49-F238E27FC236}">
              <a16:creationId xmlns:a16="http://schemas.microsoft.com/office/drawing/2014/main" id="{00000000-0008-0000-0E00-00002C030000}"/>
            </a:ext>
          </a:extLst>
        </xdr:cNvPr>
        <xdr:cNvSpPr/>
      </xdr:nvSpPr>
      <xdr:spPr>
        <a:xfrm>
          <a:off x="162687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139082</xdr:rowOff>
    </xdr:from>
    <xdr:ext cx="405111" cy="259045"/>
    <xdr:sp macro="" textlink="">
      <xdr:nvSpPr>
        <xdr:cNvPr id="813" name="【公民館】&#10;有形固定資産減価償却率該当値テキスト">
          <a:extLst>
            <a:ext uri="{FF2B5EF4-FFF2-40B4-BE49-F238E27FC236}">
              <a16:creationId xmlns:a16="http://schemas.microsoft.com/office/drawing/2014/main" id="{00000000-0008-0000-0E00-00002D030000}"/>
            </a:ext>
          </a:extLst>
        </xdr:cNvPr>
        <xdr:cNvSpPr txBox="1"/>
      </xdr:nvSpPr>
      <xdr:spPr>
        <a:xfrm>
          <a:off x="16357600"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21589</xdr:rowOff>
    </xdr:from>
    <xdr:to>
      <xdr:col>81</xdr:col>
      <xdr:colOff>101600</xdr:colOff>
      <xdr:row>105</xdr:row>
      <xdr:rowOff>123189</xdr:rowOff>
    </xdr:to>
    <xdr:sp macro="" textlink="">
      <xdr:nvSpPr>
        <xdr:cNvPr id="814" name="楕円 813">
          <a:extLst>
            <a:ext uri="{FF2B5EF4-FFF2-40B4-BE49-F238E27FC236}">
              <a16:creationId xmlns:a16="http://schemas.microsoft.com/office/drawing/2014/main" id="{00000000-0008-0000-0E00-00002E030000}"/>
            </a:ext>
          </a:extLst>
        </xdr:cNvPr>
        <xdr:cNvSpPr/>
      </xdr:nvSpPr>
      <xdr:spPr>
        <a:xfrm>
          <a:off x="15430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40005</xdr:rowOff>
    </xdr:from>
    <xdr:to>
      <xdr:col>85</xdr:col>
      <xdr:colOff>127000</xdr:colOff>
      <xdr:row>105</xdr:row>
      <xdr:rowOff>72389</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flipV="1">
          <a:off x="15481300" y="1804225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816" name="楕円 815">
          <a:extLst>
            <a:ext uri="{FF2B5EF4-FFF2-40B4-BE49-F238E27FC236}">
              <a16:creationId xmlns:a16="http://schemas.microsoft.com/office/drawing/2014/main" id="{00000000-0008-0000-0E00-000030030000}"/>
            </a:ext>
          </a:extLst>
        </xdr:cNvPr>
        <xdr:cNvSpPr/>
      </xdr:nvSpPr>
      <xdr:spPr>
        <a:xfrm>
          <a:off x="14541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64770</xdr:rowOff>
    </xdr:from>
    <xdr:to>
      <xdr:col>81</xdr:col>
      <xdr:colOff>50800</xdr:colOff>
      <xdr:row>105</xdr:row>
      <xdr:rowOff>72389</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4592300" y="17895570"/>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818" name="楕円 817">
          <a:extLst>
            <a:ext uri="{FF2B5EF4-FFF2-40B4-BE49-F238E27FC236}">
              <a16:creationId xmlns:a16="http://schemas.microsoft.com/office/drawing/2014/main" id="{00000000-0008-0000-0E00-000032030000}"/>
            </a:ext>
          </a:extLst>
        </xdr:cNvPr>
        <xdr:cNvSpPr/>
      </xdr:nvSpPr>
      <xdr:spPr>
        <a:xfrm>
          <a:off x="13652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64770</xdr:rowOff>
    </xdr:from>
    <xdr:to>
      <xdr:col>76</xdr:col>
      <xdr:colOff>114300</xdr:colOff>
      <xdr:row>104</xdr:row>
      <xdr:rowOff>135255</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flipV="1">
          <a:off x="13703300" y="1789557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33038</xdr:rowOff>
    </xdr:from>
    <xdr:ext cx="405111" cy="259045"/>
    <xdr:sp macro="" textlink="">
      <xdr:nvSpPr>
        <xdr:cNvPr id="820" name="n_1aveValue【公民館】&#10;有形固定資産減価償却率">
          <a:extLst>
            <a:ext uri="{FF2B5EF4-FFF2-40B4-BE49-F238E27FC236}">
              <a16:creationId xmlns:a16="http://schemas.microsoft.com/office/drawing/2014/main" id="{00000000-0008-0000-0E00-000034030000}"/>
            </a:ext>
          </a:extLst>
        </xdr:cNvPr>
        <xdr:cNvSpPr txBox="1"/>
      </xdr:nvSpPr>
      <xdr:spPr>
        <a:xfrm>
          <a:off x="15266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821" name="n_2aveValue【公民館】&#10;有形固定資産減価償却率">
          <a:extLst>
            <a:ext uri="{FF2B5EF4-FFF2-40B4-BE49-F238E27FC236}">
              <a16:creationId xmlns:a16="http://schemas.microsoft.com/office/drawing/2014/main" id="{00000000-0008-0000-0E00-000035030000}"/>
            </a:ext>
          </a:extLst>
        </xdr:cNvPr>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160672</xdr:rowOff>
    </xdr:from>
    <xdr:ext cx="405111" cy="259045"/>
    <xdr:sp macro="" textlink="">
      <xdr:nvSpPr>
        <xdr:cNvPr id="822" name="n_3aveValue【公民館】&#10;有形固定資産減価償却率">
          <a:extLst>
            <a:ext uri="{FF2B5EF4-FFF2-40B4-BE49-F238E27FC236}">
              <a16:creationId xmlns:a16="http://schemas.microsoft.com/office/drawing/2014/main" id="{00000000-0008-0000-0E00-000036030000}"/>
            </a:ext>
          </a:extLst>
        </xdr:cNvPr>
        <xdr:cNvSpPr txBox="1"/>
      </xdr:nvSpPr>
      <xdr:spPr>
        <a:xfrm>
          <a:off x="13500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114316</xdr:rowOff>
    </xdr:from>
    <xdr:ext cx="405111" cy="259045"/>
    <xdr:sp macro="" textlink="">
      <xdr:nvSpPr>
        <xdr:cNvPr id="823" name="n_1mainValue【公民館】&#10;有形固定資産減価償却率">
          <a:extLst>
            <a:ext uri="{FF2B5EF4-FFF2-40B4-BE49-F238E27FC236}">
              <a16:creationId xmlns:a16="http://schemas.microsoft.com/office/drawing/2014/main" id="{00000000-0008-0000-0E00-000037030000}"/>
            </a:ext>
          </a:extLst>
        </xdr:cNvPr>
        <xdr:cNvSpPr txBox="1"/>
      </xdr:nvSpPr>
      <xdr:spPr>
        <a:xfrm>
          <a:off x="152660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132097</xdr:rowOff>
    </xdr:from>
    <xdr:ext cx="405111" cy="259045"/>
    <xdr:sp macro="" textlink="">
      <xdr:nvSpPr>
        <xdr:cNvPr id="824" name="n_2mainValue【公民館】&#10;有形固定資産減価償却率">
          <a:extLst>
            <a:ext uri="{FF2B5EF4-FFF2-40B4-BE49-F238E27FC236}">
              <a16:creationId xmlns:a16="http://schemas.microsoft.com/office/drawing/2014/main" id="{00000000-0008-0000-0E00-000038030000}"/>
            </a:ext>
          </a:extLst>
        </xdr:cNvPr>
        <xdr:cNvSpPr txBox="1"/>
      </xdr:nvSpPr>
      <xdr:spPr>
        <a:xfrm>
          <a:off x="14389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5732</xdr:rowOff>
    </xdr:from>
    <xdr:ext cx="405111" cy="259045"/>
    <xdr:sp macro="" textlink="">
      <xdr:nvSpPr>
        <xdr:cNvPr id="825" name="n_3mainValue【公民館】&#10;有形固定資産減価償却率">
          <a:extLst>
            <a:ext uri="{FF2B5EF4-FFF2-40B4-BE49-F238E27FC236}">
              <a16:creationId xmlns:a16="http://schemas.microsoft.com/office/drawing/2014/main" id="{00000000-0008-0000-0E00-000039030000}"/>
            </a:ext>
          </a:extLst>
        </xdr:cNvPr>
        <xdr:cNvSpPr txBox="1"/>
      </xdr:nvSpPr>
      <xdr:spPr>
        <a:xfrm>
          <a:off x="13500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6" name="正方形/長方形 825">
          <a:extLst>
            <a:ext uri="{FF2B5EF4-FFF2-40B4-BE49-F238E27FC236}">
              <a16:creationId xmlns:a16="http://schemas.microsoft.com/office/drawing/2014/main" id="{00000000-0008-0000-0E00-00003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7" name="正方形/長方形 826">
          <a:extLst>
            <a:ext uri="{FF2B5EF4-FFF2-40B4-BE49-F238E27FC236}">
              <a16:creationId xmlns:a16="http://schemas.microsoft.com/office/drawing/2014/main" id="{00000000-0008-0000-0E00-00003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8" name="正方形/長方形 827">
          <a:extLst>
            <a:ext uri="{FF2B5EF4-FFF2-40B4-BE49-F238E27FC236}">
              <a16:creationId xmlns:a16="http://schemas.microsoft.com/office/drawing/2014/main" id="{00000000-0008-0000-0E00-00003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9" name="正方形/長方形 828">
          <a:extLst>
            <a:ext uri="{FF2B5EF4-FFF2-40B4-BE49-F238E27FC236}">
              <a16:creationId xmlns:a16="http://schemas.microsoft.com/office/drawing/2014/main" id="{00000000-0008-0000-0E00-00003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0" name="正方形/長方形 829">
          <a:extLst>
            <a:ext uri="{FF2B5EF4-FFF2-40B4-BE49-F238E27FC236}">
              <a16:creationId xmlns:a16="http://schemas.microsoft.com/office/drawing/2014/main" id="{00000000-0008-0000-0E00-00003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1" name="正方形/長方形 830">
          <a:extLst>
            <a:ext uri="{FF2B5EF4-FFF2-40B4-BE49-F238E27FC236}">
              <a16:creationId xmlns:a16="http://schemas.microsoft.com/office/drawing/2014/main" id="{00000000-0008-0000-0E00-00003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2" name="正方形/長方形 831">
          <a:extLst>
            <a:ext uri="{FF2B5EF4-FFF2-40B4-BE49-F238E27FC236}">
              <a16:creationId xmlns:a16="http://schemas.microsoft.com/office/drawing/2014/main" id="{00000000-0008-0000-0E00-00004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3" name="正方形/長方形 832">
          <a:extLst>
            <a:ext uri="{FF2B5EF4-FFF2-40B4-BE49-F238E27FC236}">
              <a16:creationId xmlns:a16="http://schemas.microsoft.com/office/drawing/2014/main" id="{00000000-0008-0000-0E00-00004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5" name="直線コネクタ 834">
          <a:extLst>
            <a:ext uri="{FF2B5EF4-FFF2-40B4-BE49-F238E27FC236}">
              <a16:creationId xmlns:a16="http://schemas.microsoft.com/office/drawing/2014/main" id="{00000000-0008-0000-0E00-00004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9" name="テキスト ボックス 838">
          <a:extLst>
            <a:ext uri="{FF2B5EF4-FFF2-40B4-BE49-F238E27FC236}">
              <a16:creationId xmlns:a16="http://schemas.microsoft.com/office/drawing/2014/main" id="{00000000-0008-0000-0E00-000047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41" name="テキスト ボックス 840">
          <a:extLst>
            <a:ext uri="{FF2B5EF4-FFF2-40B4-BE49-F238E27FC236}">
              <a16:creationId xmlns:a16="http://schemas.microsoft.com/office/drawing/2014/main" id="{00000000-0008-0000-0E00-000049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43" name="テキスト ボックス 842">
          <a:extLst>
            <a:ext uri="{FF2B5EF4-FFF2-40B4-BE49-F238E27FC236}">
              <a16:creationId xmlns:a16="http://schemas.microsoft.com/office/drawing/2014/main" id="{00000000-0008-0000-0E00-00004B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45" name="テキスト ボックス 844">
          <a:extLst>
            <a:ext uri="{FF2B5EF4-FFF2-40B4-BE49-F238E27FC236}">
              <a16:creationId xmlns:a16="http://schemas.microsoft.com/office/drawing/2014/main" id="{00000000-0008-0000-0E00-00004D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7" name="テキスト ボックス 846">
          <a:extLst>
            <a:ext uri="{FF2B5EF4-FFF2-40B4-BE49-F238E27FC236}">
              <a16:creationId xmlns:a16="http://schemas.microsoft.com/office/drawing/2014/main" id="{00000000-0008-0000-0E00-00004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8" name="【公民館】&#10;一人当たり面積グラフ枠">
          <a:extLst>
            <a:ext uri="{FF2B5EF4-FFF2-40B4-BE49-F238E27FC236}">
              <a16:creationId xmlns:a16="http://schemas.microsoft.com/office/drawing/2014/main" id="{00000000-0008-0000-0E00-00005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849" name="直線コネクタ 848">
          <a:extLst>
            <a:ext uri="{FF2B5EF4-FFF2-40B4-BE49-F238E27FC236}">
              <a16:creationId xmlns:a16="http://schemas.microsoft.com/office/drawing/2014/main" id="{00000000-0008-0000-0E00-000051030000}"/>
            </a:ext>
          </a:extLst>
        </xdr:cNvPr>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850" name="【公民館】&#10;一人当たり面積最小値テキスト">
          <a:extLst>
            <a:ext uri="{FF2B5EF4-FFF2-40B4-BE49-F238E27FC236}">
              <a16:creationId xmlns:a16="http://schemas.microsoft.com/office/drawing/2014/main" id="{00000000-0008-0000-0E00-000052030000}"/>
            </a:ext>
          </a:extLst>
        </xdr:cNvPr>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851" name="直線コネクタ 850">
          <a:extLst>
            <a:ext uri="{FF2B5EF4-FFF2-40B4-BE49-F238E27FC236}">
              <a16:creationId xmlns:a16="http://schemas.microsoft.com/office/drawing/2014/main" id="{00000000-0008-0000-0E00-000053030000}"/>
            </a:ext>
          </a:extLst>
        </xdr:cNvPr>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852" name="【公民館】&#10;一人当たり面積最大値テキスト">
          <a:extLst>
            <a:ext uri="{FF2B5EF4-FFF2-40B4-BE49-F238E27FC236}">
              <a16:creationId xmlns:a16="http://schemas.microsoft.com/office/drawing/2014/main" id="{00000000-0008-0000-0E00-000054030000}"/>
            </a:ext>
          </a:extLst>
        </xdr:cNvPr>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853" name="直線コネクタ 852">
          <a:extLst>
            <a:ext uri="{FF2B5EF4-FFF2-40B4-BE49-F238E27FC236}">
              <a16:creationId xmlns:a16="http://schemas.microsoft.com/office/drawing/2014/main" id="{00000000-0008-0000-0E00-000055030000}"/>
            </a:ext>
          </a:extLst>
        </xdr:cNvPr>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854" name="【公民館】&#10;一人当たり面積平均値テキスト">
          <a:extLst>
            <a:ext uri="{FF2B5EF4-FFF2-40B4-BE49-F238E27FC236}">
              <a16:creationId xmlns:a16="http://schemas.microsoft.com/office/drawing/2014/main" id="{00000000-0008-0000-0E00-000056030000}"/>
            </a:ext>
          </a:extLst>
        </xdr:cNvPr>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55" name="フローチャート: 判断 854">
          <a:extLst>
            <a:ext uri="{FF2B5EF4-FFF2-40B4-BE49-F238E27FC236}">
              <a16:creationId xmlns:a16="http://schemas.microsoft.com/office/drawing/2014/main" id="{00000000-0008-0000-0E00-000057030000}"/>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856" name="フローチャート: 判断 855">
          <a:extLst>
            <a:ext uri="{FF2B5EF4-FFF2-40B4-BE49-F238E27FC236}">
              <a16:creationId xmlns:a16="http://schemas.microsoft.com/office/drawing/2014/main" id="{00000000-0008-0000-0E00-000058030000}"/>
            </a:ext>
          </a:extLst>
        </xdr:cNvPr>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857" name="フローチャート: 判断 856">
          <a:extLst>
            <a:ext uri="{FF2B5EF4-FFF2-40B4-BE49-F238E27FC236}">
              <a16:creationId xmlns:a16="http://schemas.microsoft.com/office/drawing/2014/main" id="{00000000-0008-0000-0E00-000059030000}"/>
            </a:ext>
          </a:extLst>
        </xdr:cNvPr>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58" name="フローチャート: 判断 857">
          <a:extLst>
            <a:ext uri="{FF2B5EF4-FFF2-40B4-BE49-F238E27FC236}">
              <a16:creationId xmlns:a16="http://schemas.microsoft.com/office/drawing/2014/main" id="{00000000-0008-0000-0E00-00005A030000}"/>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00000000-0008-0000-0E00-00005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00000000-0008-0000-0E00-00005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E00-00005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E00-00005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6350</xdr:rowOff>
    </xdr:from>
    <xdr:to>
      <xdr:col>116</xdr:col>
      <xdr:colOff>114300</xdr:colOff>
      <xdr:row>104</xdr:row>
      <xdr:rowOff>107950</xdr:rowOff>
    </xdr:to>
    <xdr:sp macro="" textlink="">
      <xdr:nvSpPr>
        <xdr:cNvPr id="864" name="楕円 863">
          <a:extLst>
            <a:ext uri="{FF2B5EF4-FFF2-40B4-BE49-F238E27FC236}">
              <a16:creationId xmlns:a16="http://schemas.microsoft.com/office/drawing/2014/main" id="{00000000-0008-0000-0E00-000060030000}"/>
            </a:ext>
          </a:extLst>
        </xdr:cNvPr>
        <xdr:cNvSpPr/>
      </xdr:nvSpPr>
      <xdr:spPr>
        <a:xfrm>
          <a:off x="221107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29227</xdr:rowOff>
    </xdr:from>
    <xdr:ext cx="469744" cy="259045"/>
    <xdr:sp macro="" textlink="">
      <xdr:nvSpPr>
        <xdr:cNvPr id="865" name="【公民館】&#10;一人当たり面積該当値テキスト">
          <a:extLst>
            <a:ext uri="{FF2B5EF4-FFF2-40B4-BE49-F238E27FC236}">
              <a16:creationId xmlns:a16="http://schemas.microsoft.com/office/drawing/2014/main" id="{00000000-0008-0000-0E00-000061030000}"/>
            </a:ext>
          </a:extLst>
        </xdr:cNvPr>
        <xdr:cNvSpPr txBox="1"/>
      </xdr:nvSpPr>
      <xdr:spPr>
        <a:xfrm>
          <a:off x="22199600"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33020</xdr:rowOff>
    </xdr:from>
    <xdr:to>
      <xdr:col>112</xdr:col>
      <xdr:colOff>38100</xdr:colOff>
      <xdr:row>104</xdr:row>
      <xdr:rowOff>134620</xdr:rowOff>
    </xdr:to>
    <xdr:sp macro="" textlink="">
      <xdr:nvSpPr>
        <xdr:cNvPr id="866" name="楕円 865">
          <a:extLst>
            <a:ext uri="{FF2B5EF4-FFF2-40B4-BE49-F238E27FC236}">
              <a16:creationId xmlns:a16="http://schemas.microsoft.com/office/drawing/2014/main" id="{00000000-0008-0000-0E00-000062030000}"/>
            </a:ext>
          </a:extLst>
        </xdr:cNvPr>
        <xdr:cNvSpPr/>
      </xdr:nvSpPr>
      <xdr:spPr>
        <a:xfrm>
          <a:off x="21272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57150</xdr:rowOff>
    </xdr:from>
    <xdr:to>
      <xdr:col>116</xdr:col>
      <xdr:colOff>63500</xdr:colOff>
      <xdr:row>104</xdr:row>
      <xdr:rowOff>83820</xdr:rowOff>
    </xdr:to>
    <xdr:cxnSp macro="">
      <xdr:nvCxnSpPr>
        <xdr:cNvPr id="867" name="直線コネクタ 866">
          <a:extLst>
            <a:ext uri="{FF2B5EF4-FFF2-40B4-BE49-F238E27FC236}">
              <a16:creationId xmlns:a16="http://schemas.microsoft.com/office/drawing/2014/main" id="{00000000-0008-0000-0E00-000063030000}"/>
            </a:ext>
          </a:extLst>
        </xdr:cNvPr>
        <xdr:cNvCxnSpPr/>
      </xdr:nvCxnSpPr>
      <xdr:spPr>
        <a:xfrm flipV="1">
          <a:off x="21323300" y="178879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10161</xdr:rowOff>
    </xdr:from>
    <xdr:to>
      <xdr:col>107</xdr:col>
      <xdr:colOff>101600</xdr:colOff>
      <xdr:row>106</xdr:row>
      <xdr:rowOff>111761</xdr:rowOff>
    </xdr:to>
    <xdr:sp macro="" textlink="">
      <xdr:nvSpPr>
        <xdr:cNvPr id="868" name="楕円 867">
          <a:extLst>
            <a:ext uri="{FF2B5EF4-FFF2-40B4-BE49-F238E27FC236}">
              <a16:creationId xmlns:a16="http://schemas.microsoft.com/office/drawing/2014/main" id="{00000000-0008-0000-0E00-000064030000}"/>
            </a:ext>
          </a:extLst>
        </xdr:cNvPr>
        <xdr:cNvSpPr/>
      </xdr:nvSpPr>
      <xdr:spPr>
        <a:xfrm>
          <a:off x="20383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83820</xdr:rowOff>
    </xdr:from>
    <xdr:to>
      <xdr:col>111</xdr:col>
      <xdr:colOff>177800</xdr:colOff>
      <xdr:row>106</xdr:row>
      <xdr:rowOff>60961</xdr:rowOff>
    </xdr:to>
    <xdr:cxnSp macro="">
      <xdr:nvCxnSpPr>
        <xdr:cNvPr id="869" name="直線コネクタ 868">
          <a:extLst>
            <a:ext uri="{FF2B5EF4-FFF2-40B4-BE49-F238E27FC236}">
              <a16:creationId xmlns:a16="http://schemas.microsoft.com/office/drawing/2014/main" id="{00000000-0008-0000-0E00-000065030000}"/>
            </a:ext>
          </a:extLst>
        </xdr:cNvPr>
        <xdr:cNvCxnSpPr/>
      </xdr:nvCxnSpPr>
      <xdr:spPr>
        <a:xfrm flipV="1">
          <a:off x="20434300" y="17914620"/>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xdr:rowOff>
    </xdr:from>
    <xdr:to>
      <xdr:col>102</xdr:col>
      <xdr:colOff>165100</xdr:colOff>
      <xdr:row>106</xdr:row>
      <xdr:rowOff>115570</xdr:rowOff>
    </xdr:to>
    <xdr:sp macro="" textlink="">
      <xdr:nvSpPr>
        <xdr:cNvPr id="870" name="楕円 869">
          <a:extLst>
            <a:ext uri="{FF2B5EF4-FFF2-40B4-BE49-F238E27FC236}">
              <a16:creationId xmlns:a16="http://schemas.microsoft.com/office/drawing/2014/main" id="{00000000-0008-0000-0E00-000066030000}"/>
            </a:ext>
          </a:extLst>
        </xdr:cNvPr>
        <xdr:cNvSpPr/>
      </xdr:nvSpPr>
      <xdr:spPr>
        <a:xfrm>
          <a:off x="19494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60961</xdr:rowOff>
    </xdr:from>
    <xdr:to>
      <xdr:col>107</xdr:col>
      <xdr:colOff>50800</xdr:colOff>
      <xdr:row>106</xdr:row>
      <xdr:rowOff>64770</xdr:rowOff>
    </xdr:to>
    <xdr:cxnSp macro="">
      <xdr:nvCxnSpPr>
        <xdr:cNvPr id="871" name="直線コネクタ 870">
          <a:extLst>
            <a:ext uri="{FF2B5EF4-FFF2-40B4-BE49-F238E27FC236}">
              <a16:creationId xmlns:a16="http://schemas.microsoft.com/office/drawing/2014/main" id="{00000000-0008-0000-0E00-000067030000}"/>
            </a:ext>
          </a:extLst>
        </xdr:cNvPr>
        <xdr:cNvCxnSpPr/>
      </xdr:nvCxnSpPr>
      <xdr:spPr>
        <a:xfrm flipV="1">
          <a:off x="19545300" y="182346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57166</xdr:rowOff>
    </xdr:from>
    <xdr:ext cx="469744" cy="259045"/>
    <xdr:sp macro="" textlink="">
      <xdr:nvSpPr>
        <xdr:cNvPr id="872" name="n_1aveValue【公民館】&#10;一人当たり面積">
          <a:extLst>
            <a:ext uri="{FF2B5EF4-FFF2-40B4-BE49-F238E27FC236}">
              <a16:creationId xmlns:a16="http://schemas.microsoft.com/office/drawing/2014/main" id="{00000000-0008-0000-0E00-000068030000}"/>
            </a:ext>
          </a:extLst>
        </xdr:cNvPr>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873" name="n_2aveValue【公民館】&#10;一人当たり面積">
          <a:extLst>
            <a:ext uri="{FF2B5EF4-FFF2-40B4-BE49-F238E27FC236}">
              <a16:creationId xmlns:a16="http://schemas.microsoft.com/office/drawing/2014/main" id="{00000000-0008-0000-0E00-000069030000}"/>
            </a:ext>
          </a:extLst>
        </xdr:cNvPr>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74" name="n_3aveValue【公民館】&#10;一人当たり面積">
          <a:extLst>
            <a:ext uri="{FF2B5EF4-FFF2-40B4-BE49-F238E27FC236}">
              <a16:creationId xmlns:a16="http://schemas.microsoft.com/office/drawing/2014/main" id="{00000000-0008-0000-0E00-00006A030000}"/>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151147</xdr:rowOff>
    </xdr:from>
    <xdr:ext cx="469744" cy="259045"/>
    <xdr:sp macro="" textlink="">
      <xdr:nvSpPr>
        <xdr:cNvPr id="875" name="n_1mainValue【公民館】&#10;一人当たり面積">
          <a:extLst>
            <a:ext uri="{FF2B5EF4-FFF2-40B4-BE49-F238E27FC236}">
              <a16:creationId xmlns:a16="http://schemas.microsoft.com/office/drawing/2014/main" id="{00000000-0008-0000-0E00-00006B030000}"/>
            </a:ext>
          </a:extLst>
        </xdr:cNvPr>
        <xdr:cNvSpPr txBox="1"/>
      </xdr:nvSpPr>
      <xdr:spPr>
        <a:xfrm>
          <a:off x="210757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102888</xdr:rowOff>
    </xdr:from>
    <xdr:ext cx="469744" cy="259045"/>
    <xdr:sp macro="" textlink="">
      <xdr:nvSpPr>
        <xdr:cNvPr id="876" name="n_2mainValue【公民館】&#10;一人当たり面積">
          <a:extLst>
            <a:ext uri="{FF2B5EF4-FFF2-40B4-BE49-F238E27FC236}">
              <a16:creationId xmlns:a16="http://schemas.microsoft.com/office/drawing/2014/main" id="{00000000-0008-0000-0E00-00006C030000}"/>
            </a:ext>
          </a:extLst>
        </xdr:cNvPr>
        <xdr:cNvSpPr txBox="1"/>
      </xdr:nvSpPr>
      <xdr:spPr>
        <a:xfrm>
          <a:off x="20199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106697</xdr:rowOff>
    </xdr:from>
    <xdr:ext cx="469744" cy="259045"/>
    <xdr:sp macro="" textlink="">
      <xdr:nvSpPr>
        <xdr:cNvPr id="877" name="n_3mainValue【公民館】&#10;一人当たり面積">
          <a:extLst>
            <a:ext uri="{FF2B5EF4-FFF2-40B4-BE49-F238E27FC236}">
              <a16:creationId xmlns:a16="http://schemas.microsoft.com/office/drawing/2014/main" id="{00000000-0008-0000-0E00-00006D030000}"/>
            </a:ext>
          </a:extLst>
        </xdr:cNvPr>
        <xdr:cNvSpPr txBox="1"/>
      </xdr:nvSpPr>
      <xdr:spPr>
        <a:xfrm>
          <a:off x="19310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8" name="正方形/長方形 877">
          <a:extLst>
            <a:ext uri="{FF2B5EF4-FFF2-40B4-BE49-F238E27FC236}">
              <a16:creationId xmlns:a16="http://schemas.microsoft.com/office/drawing/2014/main" id="{00000000-0008-0000-0E00-00006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9" name="正方形/長方形 878">
          <a:extLst>
            <a:ext uri="{FF2B5EF4-FFF2-40B4-BE49-F238E27FC236}">
              <a16:creationId xmlns:a16="http://schemas.microsoft.com/office/drawing/2014/main" id="{00000000-0008-0000-0E00-00006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0" name="テキスト ボックス 879">
          <a:extLst>
            <a:ext uri="{FF2B5EF4-FFF2-40B4-BE49-F238E27FC236}">
              <a16:creationId xmlns:a16="http://schemas.microsoft.com/office/drawing/2014/main" id="{00000000-0008-0000-0E00-00007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a:t>
          </a:r>
          <a:r>
            <a:rPr kumimoji="1" lang="ja-JP" altLang="en-US" sz="1300">
              <a:solidFill>
                <a:schemeClr val="dk1"/>
              </a:solidFill>
              <a:effectLst/>
              <a:latin typeface="+mn-lt"/>
              <a:ea typeface="+mn-ea"/>
              <a:cs typeface="+mn-cs"/>
            </a:rPr>
            <a:t>特に</a:t>
          </a:r>
          <a:r>
            <a:rPr kumimoji="1" lang="ja-JP" altLang="en-US" sz="1300">
              <a:latin typeface="ＭＳ Ｐゴシック" panose="020B0600070205080204" pitchFamily="50" charset="-128"/>
              <a:ea typeface="ＭＳ Ｐゴシック" panose="020B0600070205080204" pitchFamily="50" charset="-128"/>
            </a:rPr>
            <a:t>高くなっている施設は、道路（</a:t>
          </a:r>
          <a:r>
            <a:rPr kumimoji="1" lang="en-US" altLang="ja-JP" sz="1300">
              <a:latin typeface="ＭＳ Ｐゴシック" panose="020B0600070205080204" pitchFamily="50" charset="-128"/>
              <a:ea typeface="ＭＳ Ｐゴシック" panose="020B0600070205080204" pitchFamily="50" charset="-128"/>
            </a:rPr>
            <a:t>70.6%</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89.3%</a:t>
          </a:r>
          <a:r>
            <a:rPr kumimoji="1" lang="ja-JP" altLang="ja-JP" sz="13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85.3%</a:t>
          </a:r>
          <a:r>
            <a:rPr kumimoji="1" lang="ja-JP" altLang="ja-JP" sz="13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80.0%</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である。施設の更新ができていない状況が顕著となっており、今後、</a:t>
          </a:r>
          <a:r>
            <a:rPr kumimoji="1" lang="ja-JP" altLang="ja-JP" sz="1300">
              <a:solidFill>
                <a:schemeClr val="dk1"/>
              </a:solidFill>
              <a:effectLst/>
              <a:latin typeface="+mn-lt"/>
              <a:ea typeface="+mn-ea"/>
              <a:cs typeface="+mn-cs"/>
            </a:rPr>
            <a:t>老朽化した施設の集約化・複合化や除却を進め</a:t>
          </a:r>
          <a:r>
            <a:rPr kumimoji="1" lang="ja-JP" altLang="en-US" sz="1300">
              <a:solidFill>
                <a:schemeClr val="dk1"/>
              </a:solidFill>
              <a:effectLst/>
              <a:latin typeface="+mn-lt"/>
              <a:ea typeface="+mn-ea"/>
              <a:cs typeface="+mn-cs"/>
            </a:rPr>
            <a:t>ていく。また、保育園の民営化を進めるとともに、令和</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年度には大坪保育園と大坪コミュニティセンターの複合施設の完成を予定しており、今後の維持管理費用の減少を見込んでいる。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佐賀県伊万里市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55,083
54,480
255.25
27,543,939
27,187,565
328,547
13,981,592
21,390,052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16.5
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93634</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147864</xdr:rowOff>
    </xdr:from>
    <xdr:to>
      <xdr:col>20</xdr:col>
      <xdr:colOff>38100</xdr:colOff>
      <xdr:row>38</xdr:row>
      <xdr:rowOff>78014</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166007</xdr:rowOff>
    </xdr:from>
    <xdr:to>
      <xdr:col>24</xdr:col>
      <xdr:colOff>63500</xdr:colOff>
      <xdr:row>38</xdr:row>
      <xdr:rowOff>27215</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509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9072</xdr:rowOff>
    </xdr:from>
    <xdr:to>
      <xdr:col>15</xdr:col>
      <xdr:colOff>101600</xdr:colOff>
      <xdr:row>38</xdr:row>
      <xdr:rowOff>110672</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27215</xdr:rowOff>
    </xdr:from>
    <xdr:to>
      <xdr:col>19</xdr:col>
      <xdr:colOff>177800</xdr:colOff>
      <xdr:row>38</xdr:row>
      <xdr:rowOff>59872</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41728</xdr:rowOff>
    </xdr:from>
    <xdr:to>
      <xdr:col>10</xdr:col>
      <xdr:colOff>165100</xdr:colOff>
      <xdr:row>38</xdr:row>
      <xdr:rowOff>143328</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59872</xdr:rowOff>
    </xdr:from>
    <xdr:to>
      <xdr:col>15</xdr:col>
      <xdr:colOff>50800</xdr:colOff>
      <xdr:row>38</xdr:row>
      <xdr:rowOff>92528</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019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94541</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127199</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134455</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F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F00-00006E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F00-000070000000}"/>
            </a:ext>
          </a:extLst>
        </xdr:cNvPr>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F00-000072000000}"/>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165100</xdr:rowOff>
    </xdr:from>
    <xdr:to>
      <xdr:col>41</xdr:col>
      <xdr:colOff>101600</xdr:colOff>
      <xdr:row>39</xdr:row>
      <xdr:rowOff>95250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7810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12700</xdr:rowOff>
    </xdr:from>
    <xdr:to>
      <xdr:col>55</xdr:col>
      <xdr:colOff>50800</xdr:colOff>
      <xdr:row>36</xdr:row>
      <xdr:rowOff>114300</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104267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35577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F00-00007D000000}"/>
            </a:ext>
          </a:extLst>
        </xdr:cNvPr>
        <xdr:cNvSpPr txBox="1"/>
      </xdr:nvSpPr>
      <xdr:spPr>
        <a:xfrm>
          <a:off x="10515600"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12700</xdr:rowOff>
    </xdr:from>
    <xdr:to>
      <xdr:col>50</xdr:col>
      <xdr:colOff>165100</xdr:colOff>
      <xdr:row>36</xdr:row>
      <xdr:rowOff>114300</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9588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63500</xdr:rowOff>
    </xdr:from>
    <xdr:to>
      <xdr:col>55</xdr:col>
      <xdr:colOff>0</xdr:colOff>
      <xdr:row>36</xdr:row>
      <xdr:rowOff>63500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9639300" y="6235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25400</xdr:rowOff>
    </xdr:from>
    <xdr:to>
      <xdr:col>46</xdr:col>
      <xdr:colOff>38100</xdr:colOff>
      <xdr:row>36</xdr:row>
      <xdr:rowOff>127000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869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63500</xdr:rowOff>
    </xdr:from>
    <xdr:to>
      <xdr:col>50</xdr:col>
      <xdr:colOff>114300</xdr:colOff>
      <xdr:row>36</xdr:row>
      <xdr:rowOff>76200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flipV="1">
          <a:off x="8750300" y="6235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25400</xdr:rowOff>
    </xdr:from>
    <xdr:to>
      <xdr:col>41</xdr:col>
      <xdr:colOff>101600</xdr:colOff>
      <xdr:row>36</xdr:row>
      <xdr:rowOff>127000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781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76200</xdr:rowOff>
    </xdr:from>
    <xdr:to>
      <xdr:col>45</xdr:col>
      <xdr:colOff>177800</xdr:colOff>
      <xdr:row>36</xdr:row>
      <xdr:rowOff>76200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78613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143527</xdr:rowOff>
    </xdr:from>
    <xdr:ext cx="469744" cy="259045"/>
    <xdr:sp macro="" textlink="">
      <xdr:nvSpPr>
        <xdr:cNvPr id="132" name="n_1aveValue【図書館】&#10;一人当たり面積">
          <a:extLst>
            <a:ext uri="{FF2B5EF4-FFF2-40B4-BE49-F238E27FC236}">
              <a16:creationId xmlns:a16="http://schemas.microsoft.com/office/drawing/2014/main" id="{00000000-0008-0000-0F00-000084000000}"/>
            </a:ext>
          </a:extLst>
        </xdr:cNvPr>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3" name="n_2aveValue【図書館】&#10;一人当たり面積">
          <a:extLst>
            <a:ext uri="{FF2B5EF4-FFF2-40B4-BE49-F238E27FC236}">
              <a16:creationId xmlns:a16="http://schemas.microsoft.com/office/drawing/2014/main" id="{00000000-0008-0000-0F00-000085000000}"/>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86377</xdr:rowOff>
    </xdr:from>
    <xdr:ext cx="469744" cy="259045"/>
    <xdr:sp macro="" textlink="">
      <xdr:nvSpPr>
        <xdr:cNvPr id="134" name="n_3aveValue【図書館】&#10;一人当たり面積">
          <a:extLst>
            <a:ext uri="{FF2B5EF4-FFF2-40B4-BE49-F238E27FC236}">
              <a16:creationId xmlns:a16="http://schemas.microsoft.com/office/drawing/2014/main" id="{00000000-0008-0000-0F00-000086000000}"/>
            </a:ext>
          </a:extLst>
        </xdr:cNvPr>
        <xdr:cNvSpPr txBox="1"/>
      </xdr:nvSpPr>
      <xdr:spPr>
        <a:xfrm>
          <a:off x="7626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130827</xdr:rowOff>
    </xdr:from>
    <xdr:ext cx="469744" cy="259045"/>
    <xdr:sp macro="" textlink="">
      <xdr:nvSpPr>
        <xdr:cNvPr id="135" name="n_1mainValue【図書館】&#10;一人当たり面積">
          <a:extLst>
            <a:ext uri="{FF2B5EF4-FFF2-40B4-BE49-F238E27FC236}">
              <a16:creationId xmlns:a16="http://schemas.microsoft.com/office/drawing/2014/main" id="{00000000-0008-0000-0F00-000087000000}"/>
            </a:ext>
          </a:extLst>
        </xdr:cNvPr>
        <xdr:cNvSpPr txBox="1"/>
      </xdr:nvSpPr>
      <xdr:spPr>
        <a:xfrm>
          <a:off x="9391727" y="59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143527</xdr:rowOff>
    </xdr:from>
    <xdr:ext cx="469744" cy="259045"/>
    <xdr:sp macro="" textlink="">
      <xdr:nvSpPr>
        <xdr:cNvPr id="136" name="n_2mainValue【図書館】&#10;一人当たり面積">
          <a:extLst>
            <a:ext uri="{FF2B5EF4-FFF2-40B4-BE49-F238E27FC236}">
              <a16:creationId xmlns:a16="http://schemas.microsoft.com/office/drawing/2014/main" id="{00000000-0008-0000-0F00-000088000000}"/>
            </a:ext>
          </a:extLst>
        </xdr:cNvPr>
        <xdr:cNvSpPr txBox="1"/>
      </xdr:nvSpPr>
      <xdr:spPr>
        <a:xfrm>
          <a:off x="8515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143527</xdr:rowOff>
    </xdr:from>
    <xdr:ext cx="469744" cy="259045"/>
    <xdr:sp macro="" textlink="">
      <xdr:nvSpPr>
        <xdr:cNvPr id="137" name="n_3mainValue【図書館】&#10;一人当たり面積">
          <a:extLst>
            <a:ext uri="{FF2B5EF4-FFF2-40B4-BE49-F238E27FC236}">
              <a16:creationId xmlns:a16="http://schemas.microsoft.com/office/drawing/2014/main" id="{00000000-0008-0000-0F00-000089000000}"/>
            </a:ext>
          </a:extLst>
        </xdr:cNvPr>
        <xdr:cNvSpPr txBox="1"/>
      </xdr:nvSpPr>
      <xdr:spPr>
        <a:xfrm>
          <a:off x="7626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00000000-0008-0000-0F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a:extLst>
            <a:ext uri="{FF2B5EF4-FFF2-40B4-BE49-F238E27FC236}">
              <a16:creationId xmlns:a16="http://schemas.microsoft.com/office/drawing/2014/main" id="{00000000-0008-0000-0F00-0000A4000000}"/>
            </a:ext>
          </a:extLst>
        </xdr:cNvPr>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00000000-0008-0000-0F00-0000A6000000}"/>
            </a:ext>
          </a:extLst>
        </xdr:cNvPr>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00000000-0008-0000-0F00-0000A8000000}"/>
            </a:ext>
          </a:extLst>
        </xdr:cNvPr>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3084</xdr:rowOff>
    </xdr:from>
    <xdr:to>
      <xdr:col>10</xdr:col>
      <xdr:colOff>165100</xdr:colOff>
      <xdr:row>59</xdr:row>
      <xdr:rowOff>104684</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1968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74930</xdr:rowOff>
    </xdr:from>
    <xdr:to>
      <xdr:col>24</xdr:col>
      <xdr:colOff>114300</xdr:colOff>
      <xdr:row>56</xdr:row>
      <xdr:rowOff>5080</xdr:rowOff>
    </xdr:to>
    <xdr:sp macro="" textlink="">
      <xdr:nvSpPr>
        <xdr:cNvPr id="178" name="楕円 177">
          <a:extLst>
            <a:ext uri="{FF2B5EF4-FFF2-40B4-BE49-F238E27FC236}">
              <a16:creationId xmlns:a16="http://schemas.microsoft.com/office/drawing/2014/main" id="{00000000-0008-0000-0F00-0000B2000000}"/>
            </a:ext>
          </a:extLst>
        </xdr:cNvPr>
        <xdr:cNvSpPr/>
      </xdr:nvSpPr>
      <xdr:spPr>
        <a:xfrm>
          <a:off x="45847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161307</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00000000-0008-0000-0F00-0000B3000000}"/>
            </a:ext>
          </a:extLst>
        </xdr:cNvPr>
        <xdr:cNvSpPr txBox="1"/>
      </xdr:nvSpPr>
      <xdr:spPr>
        <a:xfrm>
          <a:off x="4673600" y="941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79828</xdr:rowOff>
    </xdr:from>
    <xdr:to>
      <xdr:col>20</xdr:col>
      <xdr:colOff>38100</xdr:colOff>
      <xdr:row>56</xdr:row>
      <xdr:rowOff>9978</xdr:rowOff>
    </xdr:to>
    <xdr:sp macro="" textlink="">
      <xdr:nvSpPr>
        <xdr:cNvPr id="180" name="楕円 179">
          <a:extLst>
            <a:ext uri="{FF2B5EF4-FFF2-40B4-BE49-F238E27FC236}">
              <a16:creationId xmlns:a16="http://schemas.microsoft.com/office/drawing/2014/main" id="{00000000-0008-0000-0F00-0000B4000000}"/>
            </a:ext>
          </a:extLst>
        </xdr:cNvPr>
        <xdr:cNvSpPr/>
      </xdr:nvSpPr>
      <xdr:spPr>
        <a:xfrm>
          <a:off x="3746500" y="950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125730</xdr:rowOff>
    </xdr:from>
    <xdr:to>
      <xdr:col>24</xdr:col>
      <xdr:colOff>63500</xdr:colOff>
      <xdr:row>55</xdr:row>
      <xdr:rowOff>130628</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flipV="1">
          <a:off x="3797300" y="9555480"/>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84727</xdr:rowOff>
    </xdr:from>
    <xdr:to>
      <xdr:col>15</xdr:col>
      <xdr:colOff>101600</xdr:colOff>
      <xdr:row>56</xdr:row>
      <xdr:rowOff>14877</xdr:rowOff>
    </xdr:to>
    <xdr:sp macro="" textlink="">
      <xdr:nvSpPr>
        <xdr:cNvPr id="182" name="楕円 181">
          <a:extLst>
            <a:ext uri="{FF2B5EF4-FFF2-40B4-BE49-F238E27FC236}">
              <a16:creationId xmlns:a16="http://schemas.microsoft.com/office/drawing/2014/main" id="{00000000-0008-0000-0F00-0000B6000000}"/>
            </a:ext>
          </a:extLst>
        </xdr:cNvPr>
        <xdr:cNvSpPr/>
      </xdr:nvSpPr>
      <xdr:spPr>
        <a:xfrm>
          <a:off x="2857500" y="95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130628</xdr:rowOff>
    </xdr:from>
    <xdr:to>
      <xdr:col>19</xdr:col>
      <xdr:colOff>177800</xdr:colOff>
      <xdr:row>55</xdr:row>
      <xdr:rowOff>135527</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flipV="1">
          <a:off x="2908300" y="956037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123916</xdr:rowOff>
    </xdr:from>
    <xdr:to>
      <xdr:col>10</xdr:col>
      <xdr:colOff>165100</xdr:colOff>
      <xdr:row>56</xdr:row>
      <xdr:rowOff>54066</xdr:rowOff>
    </xdr:to>
    <xdr:sp macro="" textlink="">
      <xdr:nvSpPr>
        <xdr:cNvPr id="184" name="楕円 183">
          <a:extLst>
            <a:ext uri="{FF2B5EF4-FFF2-40B4-BE49-F238E27FC236}">
              <a16:creationId xmlns:a16="http://schemas.microsoft.com/office/drawing/2014/main" id="{00000000-0008-0000-0F00-0000B8000000}"/>
            </a:ext>
          </a:extLst>
        </xdr:cNvPr>
        <xdr:cNvSpPr/>
      </xdr:nvSpPr>
      <xdr:spPr>
        <a:xfrm>
          <a:off x="1968500" y="955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135527</xdr:rowOff>
    </xdr:from>
    <xdr:to>
      <xdr:col>15</xdr:col>
      <xdr:colOff>50800</xdr:colOff>
      <xdr:row>56</xdr:row>
      <xdr:rowOff>3266</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flipV="1">
          <a:off x="2019300" y="95652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86" name="n_1ave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87" name="n_2ave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95811</xdr:rowOff>
    </xdr:from>
    <xdr:ext cx="405111" cy="259045"/>
    <xdr:sp macro="" textlink="">
      <xdr:nvSpPr>
        <xdr:cNvPr id="188" name="n_3ave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1816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26505</xdr:rowOff>
    </xdr:from>
    <xdr:ext cx="405111" cy="259045"/>
    <xdr:sp macro="" textlink="">
      <xdr:nvSpPr>
        <xdr:cNvPr id="189" name="n_1main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3582044" y="9284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31404</xdr:rowOff>
    </xdr:from>
    <xdr:ext cx="405111" cy="259045"/>
    <xdr:sp macro="" textlink="">
      <xdr:nvSpPr>
        <xdr:cNvPr id="190" name="n_2main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2705744" y="9289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70593</xdr:rowOff>
    </xdr:from>
    <xdr:ext cx="405111" cy="259045"/>
    <xdr:sp macro="" textlink="">
      <xdr:nvSpPr>
        <xdr:cNvPr id="191" name="n_3main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1816744" y="932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a:extLst>
            <a:ext uri="{FF2B5EF4-FFF2-40B4-BE49-F238E27FC236}">
              <a16:creationId xmlns:a16="http://schemas.microsoft.com/office/drawing/2014/main" id="{00000000-0008-0000-0F00-0000D8000000}"/>
            </a:ext>
          </a:extLst>
        </xdr:cNvPr>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a:extLst>
            <a:ext uri="{FF2B5EF4-FFF2-40B4-BE49-F238E27FC236}">
              <a16:creationId xmlns:a16="http://schemas.microsoft.com/office/drawing/2014/main" id="{00000000-0008-0000-0F00-0000DA000000}"/>
            </a:ext>
          </a:extLst>
        </xdr:cNvPr>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20" name="【体育館・プール】&#10;一人当たり面積平均値テキスト">
          <a:extLst>
            <a:ext uri="{FF2B5EF4-FFF2-40B4-BE49-F238E27FC236}">
              <a16:creationId xmlns:a16="http://schemas.microsoft.com/office/drawing/2014/main" id="{00000000-0008-0000-0F00-0000DC000000}"/>
            </a:ext>
          </a:extLst>
        </xdr:cNvPr>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a:extLst>
            <a:ext uri="{FF2B5EF4-FFF2-40B4-BE49-F238E27FC236}">
              <a16:creationId xmlns:a16="http://schemas.microsoft.com/office/drawing/2014/main" id="{00000000-0008-0000-0F00-0000DD000000}"/>
            </a:ext>
          </a:extLst>
        </xdr:cNvPr>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124079</xdr:rowOff>
    </xdr:from>
    <xdr:to>
      <xdr:col>41</xdr:col>
      <xdr:colOff>101600</xdr:colOff>
      <xdr:row>64</xdr:row>
      <xdr:rowOff>54229</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7810500" y="1092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151511</xdr:rowOff>
    </xdr:from>
    <xdr:to>
      <xdr:col>55</xdr:col>
      <xdr:colOff>50800</xdr:colOff>
      <xdr:row>64</xdr:row>
      <xdr:rowOff>81661</xdr:rowOff>
    </xdr:to>
    <xdr:sp macro="" textlink="">
      <xdr:nvSpPr>
        <xdr:cNvPr id="230" name="楕円 229">
          <a:extLst>
            <a:ext uri="{FF2B5EF4-FFF2-40B4-BE49-F238E27FC236}">
              <a16:creationId xmlns:a16="http://schemas.microsoft.com/office/drawing/2014/main" id="{00000000-0008-0000-0F00-0000E6000000}"/>
            </a:ext>
          </a:extLst>
        </xdr:cNvPr>
        <xdr:cNvSpPr/>
      </xdr:nvSpPr>
      <xdr:spPr>
        <a:xfrm>
          <a:off x="10426700" y="109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31" name="【体育館・プール】&#10;一人当たり面積該当値テキスト">
          <a:extLst>
            <a:ext uri="{FF2B5EF4-FFF2-40B4-BE49-F238E27FC236}">
              <a16:creationId xmlns:a16="http://schemas.microsoft.com/office/drawing/2014/main" id="{00000000-0008-0000-0F00-0000E7000000}"/>
            </a:ext>
          </a:extLst>
        </xdr:cNvPr>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151892</xdr:rowOff>
    </xdr:from>
    <xdr:to>
      <xdr:col>50</xdr:col>
      <xdr:colOff>165100</xdr:colOff>
      <xdr:row>64</xdr:row>
      <xdr:rowOff>82042</xdr:rowOff>
    </xdr:to>
    <xdr:sp macro="" textlink="">
      <xdr:nvSpPr>
        <xdr:cNvPr id="232" name="楕円 231">
          <a:extLst>
            <a:ext uri="{FF2B5EF4-FFF2-40B4-BE49-F238E27FC236}">
              <a16:creationId xmlns:a16="http://schemas.microsoft.com/office/drawing/2014/main" id="{00000000-0008-0000-0F00-0000E8000000}"/>
            </a:ext>
          </a:extLst>
        </xdr:cNvPr>
        <xdr:cNvSpPr/>
      </xdr:nvSpPr>
      <xdr:spPr>
        <a:xfrm>
          <a:off x="9588500" y="1095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30861</xdr:rowOff>
    </xdr:from>
    <xdr:to>
      <xdr:col>55</xdr:col>
      <xdr:colOff>0</xdr:colOff>
      <xdr:row>64</xdr:row>
      <xdr:rowOff>31242</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flipV="1">
          <a:off x="9639300" y="11003661"/>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152273</xdr:rowOff>
    </xdr:from>
    <xdr:to>
      <xdr:col>46</xdr:col>
      <xdr:colOff>38100</xdr:colOff>
      <xdr:row>64</xdr:row>
      <xdr:rowOff>82423</xdr:rowOff>
    </xdr:to>
    <xdr:sp macro="" textlink="">
      <xdr:nvSpPr>
        <xdr:cNvPr id="234" name="楕円 233">
          <a:extLst>
            <a:ext uri="{FF2B5EF4-FFF2-40B4-BE49-F238E27FC236}">
              <a16:creationId xmlns:a16="http://schemas.microsoft.com/office/drawing/2014/main" id="{00000000-0008-0000-0F00-0000EA000000}"/>
            </a:ext>
          </a:extLst>
        </xdr:cNvPr>
        <xdr:cNvSpPr/>
      </xdr:nvSpPr>
      <xdr:spPr>
        <a:xfrm>
          <a:off x="8699500" y="109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31242</xdr:rowOff>
    </xdr:from>
    <xdr:to>
      <xdr:col>50</xdr:col>
      <xdr:colOff>114300</xdr:colOff>
      <xdr:row>64</xdr:row>
      <xdr:rowOff>31623</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flipV="1">
          <a:off x="8750300" y="1100404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152273</xdr:rowOff>
    </xdr:from>
    <xdr:to>
      <xdr:col>41</xdr:col>
      <xdr:colOff>101600</xdr:colOff>
      <xdr:row>64</xdr:row>
      <xdr:rowOff>82423</xdr:rowOff>
    </xdr:to>
    <xdr:sp macro="" textlink="">
      <xdr:nvSpPr>
        <xdr:cNvPr id="236" name="楕円 235">
          <a:extLst>
            <a:ext uri="{FF2B5EF4-FFF2-40B4-BE49-F238E27FC236}">
              <a16:creationId xmlns:a16="http://schemas.microsoft.com/office/drawing/2014/main" id="{00000000-0008-0000-0F00-0000EC000000}"/>
            </a:ext>
          </a:extLst>
        </xdr:cNvPr>
        <xdr:cNvSpPr/>
      </xdr:nvSpPr>
      <xdr:spPr>
        <a:xfrm>
          <a:off x="7810500" y="109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31623</xdr:rowOff>
    </xdr:from>
    <xdr:to>
      <xdr:col>45</xdr:col>
      <xdr:colOff>177800</xdr:colOff>
      <xdr:row>64</xdr:row>
      <xdr:rowOff>31623</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7861300" y="11004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38" name="n_1aveValue【体育館・プール】&#10;一人当たり面積">
          <a:extLst>
            <a:ext uri="{FF2B5EF4-FFF2-40B4-BE49-F238E27FC236}">
              <a16:creationId xmlns:a16="http://schemas.microsoft.com/office/drawing/2014/main" id="{00000000-0008-0000-0F00-0000EE000000}"/>
            </a:ext>
          </a:extLst>
        </xdr:cNvPr>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39" name="n_2aveValue【体育館・プール】&#10;一人当たり面積">
          <a:extLst>
            <a:ext uri="{FF2B5EF4-FFF2-40B4-BE49-F238E27FC236}">
              <a16:creationId xmlns:a16="http://schemas.microsoft.com/office/drawing/2014/main" id="{00000000-0008-0000-0F00-0000EF000000}"/>
            </a:ext>
          </a:extLst>
        </xdr:cNvPr>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70756</xdr:rowOff>
    </xdr:from>
    <xdr:ext cx="469744" cy="259045"/>
    <xdr:sp macro="" textlink="">
      <xdr:nvSpPr>
        <xdr:cNvPr id="240" name="n_3aveValue【体育館・プール】&#10;一人当たり面積">
          <a:extLst>
            <a:ext uri="{FF2B5EF4-FFF2-40B4-BE49-F238E27FC236}">
              <a16:creationId xmlns:a16="http://schemas.microsoft.com/office/drawing/2014/main" id="{00000000-0008-0000-0F00-0000F0000000}"/>
            </a:ext>
          </a:extLst>
        </xdr:cNvPr>
        <xdr:cNvSpPr txBox="1"/>
      </xdr:nvSpPr>
      <xdr:spPr>
        <a:xfrm>
          <a:off x="7626427" y="1070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73169</xdr:rowOff>
    </xdr:from>
    <xdr:ext cx="469744" cy="259045"/>
    <xdr:sp macro="" textlink="">
      <xdr:nvSpPr>
        <xdr:cNvPr id="241" name="n_1mainValue【体育館・プール】&#10;一人当たり面積">
          <a:extLst>
            <a:ext uri="{FF2B5EF4-FFF2-40B4-BE49-F238E27FC236}">
              <a16:creationId xmlns:a16="http://schemas.microsoft.com/office/drawing/2014/main" id="{00000000-0008-0000-0F00-0000F1000000}"/>
            </a:ext>
          </a:extLst>
        </xdr:cNvPr>
        <xdr:cNvSpPr txBox="1"/>
      </xdr:nvSpPr>
      <xdr:spPr>
        <a:xfrm>
          <a:off x="9391727"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73550</xdr:rowOff>
    </xdr:from>
    <xdr:ext cx="469744" cy="259045"/>
    <xdr:sp macro="" textlink="">
      <xdr:nvSpPr>
        <xdr:cNvPr id="242" name="n_2mainValue【体育館・プール】&#10;一人当たり面積">
          <a:extLst>
            <a:ext uri="{FF2B5EF4-FFF2-40B4-BE49-F238E27FC236}">
              <a16:creationId xmlns:a16="http://schemas.microsoft.com/office/drawing/2014/main" id="{00000000-0008-0000-0F00-0000F2000000}"/>
            </a:ext>
          </a:extLst>
        </xdr:cNvPr>
        <xdr:cNvSpPr txBox="1"/>
      </xdr:nvSpPr>
      <xdr:spPr>
        <a:xfrm>
          <a:off x="8515427" y="1104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73550</xdr:rowOff>
    </xdr:from>
    <xdr:ext cx="469744" cy="259045"/>
    <xdr:sp macro="" textlink="">
      <xdr:nvSpPr>
        <xdr:cNvPr id="243" name="n_3mainValue【体育館・プール】&#10;一人当たり面積">
          <a:extLst>
            <a:ext uri="{FF2B5EF4-FFF2-40B4-BE49-F238E27FC236}">
              <a16:creationId xmlns:a16="http://schemas.microsoft.com/office/drawing/2014/main" id="{00000000-0008-0000-0F00-0000F3000000}"/>
            </a:ext>
          </a:extLst>
        </xdr:cNvPr>
        <xdr:cNvSpPr txBox="1"/>
      </xdr:nvSpPr>
      <xdr:spPr>
        <a:xfrm>
          <a:off x="7626427" y="1104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a:extLst>
            <a:ext uri="{FF2B5EF4-FFF2-40B4-BE49-F238E27FC236}">
              <a16:creationId xmlns:a16="http://schemas.microsoft.com/office/drawing/2014/main" id="{00000000-0008-0000-0F00-00000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a:extLst>
            <a:ext uri="{FF2B5EF4-FFF2-40B4-BE49-F238E27FC236}">
              <a16:creationId xmlns:a16="http://schemas.microsoft.com/office/drawing/2014/main" id="{00000000-0008-0000-0F00-00000D010000}"/>
            </a:ext>
          </a:extLst>
        </xdr:cNvPr>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a:extLst>
            <a:ext uri="{FF2B5EF4-FFF2-40B4-BE49-F238E27FC236}">
              <a16:creationId xmlns:a16="http://schemas.microsoft.com/office/drawing/2014/main" id="{00000000-0008-0000-0F00-00000F010000}"/>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73" name="【福祉施設】&#10;有形固定資産減価償却率平均値テキスト">
          <a:extLst>
            <a:ext uri="{FF2B5EF4-FFF2-40B4-BE49-F238E27FC236}">
              <a16:creationId xmlns:a16="http://schemas.microsoft.com/office/drawing/2014/main" id="{00000000-0008-0000-0F00-000011010000}"/>
            </a:ext>
          </a:extLst>
        </xdr:cNvPr>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a:extLst>
            <a:ext uri="{FF2B5EF4-FFF2-40B4-BE49-F238E27FC236}">
              <a16:creationId xmlns:a16="http://schemas.microsoft.com/office/drawing/2014/main" id="{00000000-0008-0000-0F00-000012010000}"/>
            </a:ext>
          </a:extLst>
        </xdr:cNvPr>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a:extLst>
            <a:ext uri="{FF2B5EF4-FFF2-40B4-BE49-F238E27FC236}">
              <a16:creationId xmlns:a16="http://schemas.microsoft.com/office/drawing/2014/main" id="{00000000-0008-0000-0F00-000013010000}"/>
            </a:ext>
          </a:extLst>
        </xdr:cNvPr>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a:extLst>
            <a:ext uri="{FF2B5EF4-FFF2-40B4-BE49-F238E27FC236}">
              <a16:creationId xmlns:a16="http://schemas.microsoft.com/office/drawing/2014/main" id="{00000000-0008-0000-0F00-000014010000}"/>
            </a:ext>
          </a:extLst>
        </xdr:cNvPr>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77" name="フローチャート: 判断 276">
          <a:extLst>
            <a:ext uri="{FF2B5EF4-FFF2-40B4-BE49-F238E27FC236}">
              <a16:creationId xmlns:a16="http://schemas.microsoft.com/office/drawing/2014/main" id="{00000000-0008-0000-0F00-000015010000}"/>
            </a:ext>
          </a:extLst>
        </xdr:cNvPr>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160655</xdr:rowOff>
    </xdr:from>
    <xdr:to>
      <xdr:col>24</xdr:col>
      <xdr:colOff>114300</xdr:colOff>
      <xdr:row>80</xdr:row>
      <xdr:rowOff>90805</xdr:rowOff>
    </xdr:to>
    <xdr:sp macro="" textlink="">
      <xdr:nvSpPr>
        <xdr:cNvPr id="283" name="楕円 282">
          <a:extLst>
            <a:ext uri="{FF2B5EF4-FFF2-40B4-BE49-F238E27FC236}">
              <a16:creationId xmlns:a16="http://schemas.microsoft.com/office/drawing/2014/main" id="{00000000-0008-0000-0F00-00001B010000}"/>
            </a:ext>
          </a:extLst>
        </xdr:cNvPr>
        <xdr:cNvSpPr/>
      </xdr:nvSpPr>
      <xdr:spPr>
        <a:xfrm>
          <a:off x="45847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12082</xdr:rowOff>
    </xdr:from>
    <xdr:ext cx="405111" cy="259045"/>
    <xdr:sp macro="" textlink="">
      <xdr:nvSpPr>
        <xdr:cNvPr id="284" name="【福祉施設】&#10;有形固定資産減価償却率該当値テキスト">
          <a:extLst>
            <a:ext uri="{FF2B5EF4-FFF2-40B4-BE49-F238E27FC236}">
              <a16:creationId xmlns:a16="http://schemas.microsoft.com/office/drawing/2014/main" id="{00000000-0008-0000-0F00-00001C010000}"/>
            </a:ext>
          </a:extLst>
        </xdr:cNvPr>
        <xdr:cNvSpPr txBox="1"/>
      </xdr:nvSpPr>
      <xdr:spPr>
        <a:xfrm>
          <a:off x="4673600"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21589</xdr:rowOff>
    </xdr:from>
    <xdr:to>
      <xdr:col>20</xdr:col>
      <xdr:colOff>38100</xdr:colOff>
      <xdr:row>80</xdr:row>
      <xdr:rowOff>123189</xdr:rowOff>
    </xdr:to>
    <xdr:sp macro="" textlink="">
      <xdr:nvSpPr>
        <xdr:cNvPr id="285" name="楕円 284">
          <a:extLst>
            <a:ext uri="{FF2B5EF4-FFF2-40B4-BE49-F238E27FC236}">
              <a16:creationId xmlns:a16="http://schemas.microsoft.com/office/drawing/2014/main" id="{00000000-0008-0000-0F00-00001D010000}"/>
            </a:ext>
          </a:extLst>
        </xdr:cNvPr>
        <xdr:cNvSpPr/>
      </xdr:nvSpPr>
      <xdr:spPr>
        <a:xfrm>
          <a:off x="3746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40005</xdr:rowOff>
    </xdr:from>
    <xdr:to>
      <xdr:col>24</xdr:col>
      <xdr:colOff>63500</xdr:colOff>
      <xdr:row>80</xdr:row>
      <xdr:rowOff>72389</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3797300" y="1375600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57786</xdr:rowOff>
    </xdr:from>
    <xdr:to>
      <xdr:col>15</xdr:col>
      <xdr:colOff>101600</xdr:colOff>
      <xdr:row>80</xdr:row>
      <xdr:rowOff>159386</xdr:rowOff>
    </xdr:to>
    <xdr:sp macro="" textlink="">
      <xdr:nvSpPr>
        <xdr:cNvPr id="287" name="楕円 286">
          <a:extLst>
            <a:ext uri="{FF2B5EF4-FFF2-40B4-BE49-F238E27FC236}">
              <a16:creationId xmlns:a16="http://schemas.microsoft.com/office/drawing/2014/main" id="{00000000-0008-0000-0F00-00001F010000}"/>
            </a:ext>
          </a:extLst>
        </xdr:cNvPr>
        <xdr:cNvSpPr/>
      </xdr:nvSpPr>
      <xdr:spPr>
        <a:xfrm>
          <a:off x="2857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72389</xdr:rowOff>
    </xdr:from>
    <xdr:to>
      <xdr:col>19</xdr:col>
      <xdr:colOff>177800</xdr:colOff>
      <xdr:row>80</xdr:row>
      <xdr:rowOff>108586</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2908300" y="137883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99695</xdr:rowOff>
    </xdr:from>
    <xdr:to>
      <xdr:col>10</xdr:col>
      <xdr:colOff>165100</xdr:colOff>
      <xdr:row>81</xdr:row>
      <xdr:rowOff>29845</xdr:rowOff>
    </xdr:to>
    <xdr:sp macro="" textlink="">
      <xdr:nvSpPr>
        <xdr:cNvPr id="289" name="楕円 288">
          <a:extLst>
            <a:ext uri="{FF2B5EF4-FFF2-40B4-BE49-F238E27FC236}">
              <a16:creationId xmlns:a16="http://schemas.microsoft.com/office/drawing/2014/main" id="{00000000-0008-0000-0F00-000021010000}"/>
            </a:ext>
          </a:extLst>
        </xdr:cNvPr>
        <xdr:cNvSpPr/>
      </xdr:nvSpPr>
      <xdr:spPr>
        <a:xfrm>
          <a:off x="1968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108586</xdr:rowOff>
    </xdr:from>
    <xdr:to>
      <xdr:col>15</xdr:col>
      <xdr:colOff>50800</xdr:colOff>
      <xdr:row>80</xdr:row>
      <xdr:rowOff>150495</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flipV="1">
          <a:off x="2019300" y="138245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91" name="n_1aveValue【福祉施設】&#10;有形固定資産減価償却率">
          <a:extLst>
            <a:ext uri="{FF2B5EF4-FFF2-40B4-BE49-F238E27FC236}">
              <a16:creationId xmlns:a16="http://schemas.microsoft.com/office/drawing/2014/main" id="{00000000-0008-0000-0F00-000023010000}"/>
            </a:ext>
          </a:extLst>
        </xdr:cNvPr>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92" name="n_2aveValue【福祉施設】&#10;有形固定資産減価償却率">
          <a:extLst>
            <a:ext uri="{FF2B5EF4-FFF2-40B4-BE49-F238E27FC236}">
              <a16:creationId xmlns:a16="http://schemas.microsoft.com/office/drawing/2014/main" id="{00000000-0008-0000-0F00-000024010000}"/>
            </a:ext>
          </a:extLst>
        </xdr:cNvPr>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32402</xdr:rowOff>
    </xdr:from>
    <xdr:ext cx="405111" cy="259045"/>
    <xdr:sp macro="" textlink="">
      <xdr:nvSpPr>
        <xdr:cNvPr id="293" name="n_3aveValue【福祉施設】&#10;有形固定資産減価償却率">
          <a:extLst>
            <a:ext uri="{FF2B5EF4-FFF2-40B4-BE49-F238E27FC236}">
              <a16:creationId xmlns:a16="http://schemas.microsoft.com/office/drawing/2014/main" id="{00000000-0008-0000-0F00-000025010000}"/>
            </a:ext>
          </a:extLst>
        </xdr:cNvPr>
        <xdr:cNvSpPr txBox="1"/>
      </xdr:nvSpPr>
      <xdr:spPr>
        <a:xfrm>
          <a:off x="1816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139716</xdr:rowOff>
    </xdr:from>
    <xdr:ext cx="405111" cy="259045"/>
    <xdr:sp macro="" textlink="">
      <xdr:nvSpPr>
        <xdr:cNvPr id="294" name="n_1mainValue【福祉施設】&#10;有形固定資産減価償却率">
          <a:extLst>
            <a:ext uri="{FF2B5EF4-FFF2-40B4-BE49-F238E27FC236}">
              <a16:creationId xmlns:a16="http://schemas.microsoft.com/office/drawing/2014/main" id="{00000000-0008-0000-0F00-000026010000}"/>
            </a:ext>
          </a:extLst>
        </xdr:cNvPr>
        <xdr:cNvSpPr txBox="1"/>
      </xdr:nvSpPr>
      <xdr:spPr>
        <a:xfrm>
          <a:off x="35820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4463</xdr:rowOff>
    </xdr:from>
    <xdr:ext cx="405111" cy="259045"/>
    <xdr:sp macro="" textlink="">
      <xdr:nvSpPr>
        <xdr:cNvPr id="295" name="n_2mainValue【福祉施設】&#10;有形固定資産減価償却率">
          <a:extLst>
            <a:ext uri="{FF2B5EF4-FFF2-40B4-BE49-F238E27FC236}">
              <a16:creationId xmlns:a16="http://schemas.microsoft.com/office/drawing/2014/main" id="{00000000-0008-0000-0F00-000027010000}"/>
            </a:ext>
          </a:extLst>
        </xdr:cNvPr>
        <xdr:cNvSpPr txBox="1"/>
      </xdr:nvSpPr>
      <xdr:spPr>
        <a:xfrm>
          <a:off x="2705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46372</xdr:rowOff>
    </xdr:from>
    <xdr:ext cx="405111" cy="259045"/>
    <xdr:sp macro="" textlink="">
      <xdr:nvSpPr>
        <xdr:cNvPr id="296" name="n_3mainValue【福祉施設】&#10;有形固定資産減価償却率">
          <a:extLst>
            <a:ext uri="{FF2B5EF4-FFF2-40B4-BE49-F238E27FC236}">
              <a16:creationId xmlns:a16="http://schemas.microsoft.com/office/drawing/2014/main" id="{00000000-0008-0000-0F00-000028010000}"/>
            </a:ext>
          </a:extLst>
        </xdr:cNvPr>
        <xdr:cNvSpPr txBox="1"/>
      </xdr:nvSpPr>
      <xdr:spPr>
        <a:xfrm>
          <a:off x="18167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a:extLst>
            <a:ext uri="{FF2B5EF4-FFF2-40B4-BE49-F238E27FC236}">
              <a16:creationId xmlns:a16="http://schemas.microsoft.com/office/drawing/2014/main" id="{00000000-0008-0000-0F00-00004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a:extLst>
            <a:ext uri="{FF2B5EF4-FFF2-40B4-BE49-F238E27FC236}">
              <a16:creationId xmlns:a16="http://schemas.microsoft.com/office/drawing/2014/main" id="{00000000-0008-0000-0F00-00004301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a:extLst>
            <a:ext uri="{FF2B5EF4-FFF2-40B4-BE49-F238E27FC236}">
              <a16:creationId xmlns:a16="http://schemas.microsoft.com/office/drawing/2014/main" id="{00000000-0008-0000-0F00-000045010000}"/>
            </a:ext>
          </a:extLst>
        </xdr:cNvPr>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27" name="【福祉施設】&#10;一人当たり面積平均値テキスト">
          <a:extLst>
            <a:ext uri="{FF2B5EF4-FFF2-40B4-BE49-F238E27FC236}">
              <a16:creationId xmlns:a16="http://schemas.microsoft.com/office/drawing/2014/main" id="{00000000-0008-0000-0F00-000047010000}"/>
            </a:ext>
          </a:extLst>
        </xdr:cNvPr>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31" name="フローチャート: 判断 330">
          <a:extLst>
            <a:ext uri="{FF2B5EF4-FFF2-40B4-BE49-F238E27FC236}">
              <a16:creationId xmlns:a16="http://schemas.microsoft.com/office/drawing/2014/main" id="{00000000-0008-0000-0F00-00004B010000}"/>
            </a:ext>
          </a:extLst>
        </xdr:cNvPr>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3629</xdr:rowOff>
    </xdr:from>
    <xdr:to>
      <xdr:col>55</xdr:col>
      <xdr:colOff>50800</xdr:colOff>
      <xdr:row>86</xdr:row>
      <xdr:rowOff>105229</xdr:rowOff>
    </xdr:to>
    <xdr:sp macro="" textlink="">
      <xdr:nvSpPr>
        <xdr:cNvPr id="337" name="楕円 336">
          <a:extLst>
            <a:ext uri="{FF2B5EF4-FFF2-40B4-BE49-F238E27FC236}">
              <a16:creationId xmlns:a16="http://schemas.microsoft.com/office/drawing/2014/main" id="{00000000-0008-0000-0F00-000051010000}"/>
            </a:ext>
          </a:extLst>
        </xdr:cNvPr>
        <xdr:cNvSpPr/>
      </xdr:nvSpPr>
      <xdr:spPr>
        <a:xfrm>
          <a:off x="104267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90006</xdr:rowOff>
    </xdr:from>
    <xdr:ext cx="469744" cy="259045"/>
    <xdr:sp macro="" textlink="">
      <xdr:nvSpPr>
        <xdr:cNvPr id="338" name="【福祉施設】&#10;一人当たり面積該当値テキスト">
          <a:extLst>
            <a:ext uri="{FF2B5EF4-FFF2-40B4-BE49-F238E27FC236}">
              <a16:creationId xmlns:a16="http://schemas.microsoft.com/office/drawing/2014/main" id="{00000000-0008-0000-0F00-000052010000}"/>
            </a:ext>
          </a:extLst>
        </xdr:cNvPr>
        <xdr:cNvSpPr txBox="1"/>
      </xdr:nvSpPr>
      <xdr:spPr>
        <a:xfrm>
          <a:off x="10515600" y="1466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3629</xdr:rowOff>
    </xdr:from>
    <xdr:to>
      <xdr:col>50</xdr:col>
      <xdr:colOff>165100</xdr:colOff>
      <xdr:row>86</xdr:row>
      <xdr:rowOff>105229</xdr:rowOff>
    </xdr:to>
    <xdr:sp macro="" textlink="">
      <xdr:nvSpPr>
        <xdr:cNvPr id="339" name="楕円 338">
          <a:extLst>
            <a:ext uri="{FF2B5EF4-FFF2-40B4-BE49-F238E27FC236}">
              <a16:creationId xmlns:a16="http://schemas.microsoft.com/office/drawing/2014/main" id="{00000000-0008-0000-0F00-000053010000}"/>
            </a:ext>
          </a:extLst>
        </xdr:cNvPr>
        <xdr:cNvSpPr/>
      </xdr:nvSpPr>
      <xdr:spPr>
        <a:xfrm>
          <a:off x="9588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54429</xdr:rowOff>
    </xdr:from>
    <xdr:to>
      <xdr:col>55</xdr:col>
      <xdr:colOff>0</xdr:colOff>
      <xdr:row>86</xdr:row>
      <xdr:rowOff>54429</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9639300" y="14799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3629</xdr:rowOff>
    </xdr:from>
    <xdr:to>
      <xdr:col>46</xdr:col>
      <xdr:colOff>38100</xdr:colOff>
      <xdr:row>86</xdr:row>
      <xdr:rowOff>105229</xdr:rowOff>
    </xdr:to>
    <xdr:sp macro="" textlink="">
      <xdr:nvSpPr>
        <xdr:cNvPr id="341" name="楕円 340">
          <a:extLst>
            <a:ext uri="{FF2B5EF4-FFF2-40B4-BE49-F238E27FC236}">
              <a16:creationId xmlns:a16="http://schemas.microsoft.com/office/drawing/2014/main" id="{00000000-0008-0000-0F00-000055010000}"/>
            </a:ext>
          </a:extLst>
        </xdr:cNvPr>
        <xdr:cNvSpPr/>
      </xdr:nvSpPr>
      <xdr:spPr>
        <a:xfrm>
          <a:off x="8699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54429</xdr:rowOff>
    </xdr:from>
    <xdr:to>
      <xdr:col>50</xdr:col>
      <xdr:colOff>114300</xdr:colOff>
      <xdr:row>86</xdr:row>
      <xdr:rowOff>54429</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8750300" y="14799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6894</xdr:rowOff>
    </xdr:from>
    <xdr:to>
      <xdr:col>41</xdr:col>
      <xdr:colOff>101600</xdr:colOff>
      <xdr:row>86</xdr:row>
      <xdr:rowOff>108494</xdr:rowOff>
    </xdr:to>
    <xdr:sp macro="" textlink="">
      <xdr:nvSpPr>
        <xdr:cNvPr id="343" name="楕円 342">
          <a:extLst>
            <a:ext uri="{FF2B5EF4-FFF2-40B4-BE49-F238E27FC236}">
              <a16:creationId xmlns:a16="http://schemas.microsoft.com/office/drawing/2014/main" id="{00000000-0008-0000-0F00-000057010000}"/>
            </a:ext>
          </a:extLst>
        </xdr:cNvPr>
        <xdr:cNvSpPr/>
      </xdr:nvSpPr>
      <xdr:spPr>
        <a:xfrm>
          <a:off x="78105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54429</xdr:rowOff>
    </xdr:from>
    <xdr:to>
      <xdr:col>45</xdr:col>
      <xdr:colOff>177800</xdr:colOff>
      <xdr:row>86</xdr:row>
      <xdr:rowOff>57694</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7861300" y="147991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45" name="n_1aveValue【福祉施設】&#10;一人当たり面積">
          <a:extLst>
            <a:ext uri="{FF2B5EF4-FFF2-40B4-BE49-F238E27FC236}">
              <a16:creationId xmlns:a16="http://schemas.microsoft.com/office/drawing/2014/main" id="{00000000-0008-0000-0F00-000059010000}"/>
            </a:ext>
          </a:extLst>
        </xdr:cNvPr>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46" name="n_2aveValue【福祉施設】&#10;一人当たり面積">
          <a:extLst>
            <a:ext uri="{FF2B5EF4-FFF2-40B4-BE49-F238E27FC236}">
              <a16:creationId xmlns:a16="http://schemas.microsoft.com/office/drawing/2014/main" id="{00000000-0008-0000-0F00-00005A010000}"/>
            </a:ext>
          </a:extLst>
        </xdr:cNvPr>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47" name="n_3aveValue【福祉施設】&#10;一人当たり面積">
          <a:extLst>
            <a:ext uri="{FF2B5EF4-FFF2-40B4-BE49-F238E27FC236}">
              <a16:creationId xmlns:a16="http://schemas.microsoft.com/office/drawing/2014/main" id="{00000000-0008-0000-0F00-00005B010000}"/>
            </a:ext>
          </a:extLst>
        </xdr:cNvPr>
        <xdr:cNvSpPr txBox="1"/>
      </xdr:nvSpPr>
      <xdr:spPr>
        <a:xfrm>
          <a:off x="7626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96356</xdr:rowOff>
    </xdr:from>
    <xdr:ext cx="469744" cy="259045"/>
    <xdr:sp macro="" textlink="">
      <xdr:nvSpPr>
        <xdr:cNvPr id="348" name="n_1mainValue【福祉施設】&#10;一人当たり面積">
          <a:extLst>
            <a:ext uri="{FF2B5EF4-FFF2-40B4-BE49-F238E27FC236}">
              <a16:creationId xmlns:a16="http://schemas.microsoft.com/office/drawing/2014/main" id="{00000000-0008-0000-0F00-00005C010000}"/>
            </a:ext>
          </a:extLst>
        </xdr:cNvPr>
        <xdr:cNvSpPr txBox="1"/>
      </xdr:nvSpPr>
      <xdr:spPr>
        <a:xfrm>
          <a:off x="93917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96356</xdr:rowOff>
    </xdr:from>
    <xdr:ext cx="469744" cy="259045"/>
    <xdr:sp macro="" textlink="">
      <xdr:nvSpPr>
        <xdr:cNvPr id="349" name="n_2mainValue【福祉施設】&#10;一人当たり面積">
          <a:extLst>
            <a:ext uri="{FF2B5EF4-FFF2-40B4-BE49-F238E27FC236}">
              <a16:creationId xmlns:a16="http://schemas.microsoft.com/office/drawing/2014/main" id="{00000000-0008-0000-0F00-00005D010000}"/>
            </a:ext>
          </a:extLst>
        </xdr:cNvPr>
        <xdr:cNvSpPr txBox="1"/>
      </xdr:nvSpPr>
      <xdr:spPr>
        <a:xfrm>
          <a:off x="8515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99621</xdr:rowOff>
    </xdr:from>
    <xdr:ext cx="469744" cy="259045"/>
    <xdr:sp macro="" textlink="">
      <xdr:nvSpPr>
        <xdr:cNvPr id="350" name="n_3mainValue【福祉施設】&#10;一人当たり面積">
          <a:extLst>
            <a:ext uri="{FF2B5EF4-FFF2-40B4-BE49-F238E27FC236}">
              <a16:creationId xmlns:a16="http://schemas.microsoft.com/office/drawing/2014/main" id="{00000000-0008-0000-0F00-00005E010000}"/>
            </a:ext>
          </a:extLst>
        </xdr:cNvPr>
        <xdr:cNvSpPr txBox="1"/>
      </xdr:nvSpPr>
      <xdr:spPr>
        <a:xfrm>
          <a:off x="7626427" y="148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a:extLst>
            <a:ext uri="{FF2B5EF4-FFF2-40B4-BE49-F238E27FC236}">
              <a16:creationId xmlns:a16="http://schemas.microsoft.com/office/drawing/2014/main" id="{00000000-0008-0000-0F00-000077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7" name="【市民会館】&#10;有形固定資産減価償却率最小値テキスト">
          <a:extLst>
            <a:ext uri="{FF2B5EF4-FFF2-40B4-BE49-F238E27FC236}">
              <a16:creationId xmlns:a16="http://schemas.microsoft.com/office/drawing/2014/main" id="{00000000-0008-0000-0F00-000079010000}"/>
            </a:ext>
          </a:extLst>
        </xdr:cNvPr>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9" name="【市民会館】&#10;有形固定資産減価償却率最大値テキスト">
          <a:extLst>
            <a:ext uri="{FF2B5EF4-FFF2-40B4-BE49-F238E27FC236}">
              <a16:creationId xmlns:a16="http://schemas.microsoft.com/office/drawing/2014/main" id="{00000000-0008-0000-0F00-00007B010000}"/>
            </a:ext>
          </a:extLst>
        </xdr:cNvPr>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81" name="【市民会館】&#10;有形固定資産減価償却率平均値テキスト">
          <a:extLst>
            <a:ext uri="{FF2B5EF4-FFF2-40B4-BE49-F238E27FC236}">
              <a16:creationId xmlns:a16="http://schemas.microsoft.com/office/drawing/2014/main" id="{00000000-0008-0000-0F00-00007D010000}"/>
            </a:ext>
          </a:extLst>
        </xdr:cNvPr>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a:extLst>
            <a:ext uri="{FF2B5EF4-FFF2-40B4-BE49-F238E27FC236}">
              <a16:creationId xmlns:a16="http://schemas.microsoft.com/office/drawing/2014/main" id="{00000000-0008-0000-0F00-00007E010000}"/>
            </a:ext>
          </a:extLst>
        </xdr:cNvPr>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83" name="フローチャート: 判断 382">
          <a:extLst>
            <a:ext uri="{FF2B5EF4-FFF2-40B4-BE49-F238E27FC236}">
              <a16:creationId xmlns:a16="http://schemas.microsoft.com/office/drawing/2014/main" id="{00000000-0008-0000-0F00-00007F010000}"/>
            </a:ext>
          </a:extLst>
        </xdr:cNvPr>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84" name="フローチャート: 判断 383">
          <a:extLst>
            <a:ext uri="{FF2B5EF4-FFF2-40B4-BE49-F238E27FC236}">
              <a16:creationId xmlns:a16="http://schemas.microsoft.com/office/drawing/2014/main" id="{00000000-0008-0000-0F00-000080010000}"/>
            </a:ext>
          </a:extLst>
        </xdr:cNvPr>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85" name="フローチャート: 判断 384">
          <a:extLst>
            <a:ext uri="{FF2B5EF4-FFF2-40B4-BE49-F238E27FC236}">
              <a16:creationId xmlns:a16="http://schemas.microsoft.com/office/drawing/2014/main" id="{00000000-0008-0000-0F00-000081010000}"/>
            </a:ext>
          </a:extLst>
        </xdr:cNvPr>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77651</xdr:rowOff>
    </xdr:from>
    <xdr:to>
      <xdr:col>24</xdr:col>
      <xdr:colOff>114300</xdr:colOff>
      <xdr:row>102</xdr:row>
      <xdr:rowOff>7801</xdr:rowOff>
    </xdr:to>
    <xdr:sp macro="" textlink="">
      <xdr:nvSpPr>
        <xdr:cNvPr id="391" name="楕円 390">
          <a:extLst>
            <a:ext uri="{FF2B5EF4-FFF2-40B4-BE49-F238E27FC236}">
              <a16:creationId xmlns:a16="http://schemas.microsoft.com/office/drawing/2014/main" id="{00000000-0008-0000-0F00-000087010000}"/>
            </a:ext>
          </a:extLst>
        </xdr:cNvPr>
        <xdr:cNvSpPr/>
      </xdr:nvSpPr>
      <xdr:spPr>
        <a:xfrm>
          <a:off x="4584700" y="173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100528</xdr:rowOff>
    </xdr:from>
    <xdr:ext cx="405111" cy="259045"/>
    <xdr:sp macro="" textlink="">
      <xdr:nvSpPr>
        <xdr:cNvPr id="392" name="【市民会館】&#10;有形固定資産減価償却率該当値テキスト">
          <a:extLst>
            <a:ext uri="{FF2B5EF4-FFF2-40B4-BE49-F238E27FC236}">
              <a16:creationId xmlns:a16="http://schemas.microsoft.com/office/drawing/2014/main" id="{00000000-0008-0000-0F00-000088010000}"/>
            </a:ext>
          </a:extLst>
        </xdr:cNvPr>
        <xdr:cNvSpPr txBox="1"/>
      </xdr:nvSpPr>
      <xdr:spPr>
        <a:xfrm>
          <a:off x="4673600" y="1724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115207</xdr:rowOff>
    </xdr:from>
    <xdr:to>
      <xdr:col>20</xdr:col>
      <xdr:colOff>38100</xdr:colOff>
      <xdr:row>102</xdr:row>
      <xdr:rowOff>45357</xdr:rowOff>
    </xdr:to>
    <xdr:sp macro="" textlink="">
      <xdr:nvSpPr>
        <xdr:cNvPr id="393" name="楕円 392">
          <a:extLst>
            <a:ext uri="{FF2B5EF4-FFF2-40B4-BE49-F238E27FC236}">
              <a16:creationId xmlns:a16="http://schemas.microsoft.com/office/drawing/2014/main" id="{00000000-0008-0000-0F00-000089010000}"/>
            </a:ext>
          </a:extLst>
        </xdr:cNvPr>
        <xdr:cNvSpPr/>
      </xdr:nvSpPr>
      <xdr:spPr>
        <a:xfrm>
          <a:off x="3746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128451</xdr:rowOff>
    </xdr:from>
    <xdr:to>
      <xdr:col>24</xdr:col>
      <xdr:colOff>63500</xdr:colOff>
      <xdr:row>101</xdr:row>
      <xdr:rowOff>166007</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flipV="1">
          <a:off x="3797300" y="1744490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30299</xdr:rowOff>
    </xdr:from>
    <xdr:to>
      <xdr:col>15</xdr:col>
      <xdr:colOff>101600</xdr:colOff>
      <xdr:row>100</xdr:row>
      <xdr:rowOff>131899</xdr:rowOff>
    </xdr:to>
    <xdr:sp macro="" textlink="">
      <xdr:nvSpPr>
        <xdr:cNvPr id="395" name="楕円 394">
          <a:extLst>
            <a:ext uri="{FF2B5EF4-FFF2-40B4-BE49-F238E27FC236}">
              <a16:creationId xmlns:a16="http://schemas.microsoft.com/office/drawing/2014/main" id="{00000000-0008-0000-0F00-00008B010000}"/>
            </a:ext>
          </a:extLst>
        </xdr:cNvPr>
        <xdr:cNvSpPr/>
      </xdr:nvSpPr>
      <xdr:spPr>
        <a:xfrm>
          <a:off x="2857500" y="171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81099</xdr:rowOff>
    </xdr:from>
    <xdr:to>
      <xdr:col>19</xdr:col>
      <xdr:colOff>177800</xdr:colOff>
      <xdr:row>101</xdr:row>
      <xdr:rowOff>166007</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2908300" y="17226099"/>
          <a:ext cx="889000" cy="25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66221</xdr:rowOff>
    </xdr:from>
    <xdr:to>
      <xdr:col>10</xdr:col>
      <xdr:colOff>165100</xdr:colOff>
      <xdr:row>100</xdr:row>
      <xdr:rowOff>167821</xdr:rowOff>
    </xdr:to>
    <xdr:sp macro="" textlink="">
      <xdr:nvSpPr>
        <xdr:cNvPr id="397" name="楕円 396">
          <a:extLst>
            <a:ext uri="{FF2B5EF4-FFF2-40B4-BE49-F238E27FC236}">
              <a16:creationId xmlns:a16="http://schemas.microsoft.com/office/drawing/2014/main" id="{00000000-0008-0000-0F00-00008D010000}"/>
            </a:ext>
          </a:extLst>
        </xdr:cNvPr>
        <xdr:cNvSpPr/>
      </xdr:nvSpPr>
      <xdr:spPr>
        <a:xfrm>
          <a:off x="1968500" y="1721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81099</xdr:rowOff>
    </xdr:from>
    <xdr:to>
      <xdr:col>15</xdr:col>
      <xdr:colOff>50800</xdr:colOff>
      <xdr:row>100</xdr:row>
      <xdr:rowOff>117021</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2019300" y="1722609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99" name="n_1aveValue【市民会館】&#10;有形固定資産減価償却率">
          <a:extLst>
            <a:ext uri="{FF2B5EF4-FFF2-40B4-BE49-F238E27FC236}">
              <a16:creationId xmlns:a16="http://schemas.microsoft.com/office/drawing/2014/main" id="{00000000-0008-0000-0F00-00008F010000}"/>
            </a:ext>
          </a:extLst>
        </xdr:cNvPr>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400" name="n_2aveValue【市民会館】&#10;有形固定資産減価償却率">
          <a:extLst>
            <a:ext uri="{FF2B5EF4-FFF2-40B4-BE49-F238E27FC236}">
              <a16:creationId xmlns:a16="http://schemas.microsoft.com/office/drawing/2014/main" id="{00000000-0008-0000-0F00-000090010000}"/>
            </a:ext>
          </a:extLst>
        </xdr:cNvPr>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52813</xdr:rowOff>
    </xdr:from>
    <xdr:ext cx="405111" cy="259045"/>
    <xdr:sp macro="" textlink="">
      <xdr:nvSpPr>
        <xdr:cNvPr id="401" name="n_3aveValue【市民会館】&#10;有形固定資産減価償却率">
          <a:extLst>
            <a:ext uri="{FF2B5EF4-FFF2-40B4-BE49-F238E27FC236}">
              <a16:creationId xmlns:a16="http://schemas.microsoft.com/office/drawing/2014/main" id="{00000000-0008-0000-0F00-000091010000}"/>
            </a:ext>
          </a:extLst>
        </xdr:cNvPr>
        <xdr:cNvSpPr txBox="1"/>
      </xdr:nvSpPr>
      <xdr:spPr>
        <a:xfrm>
          <a:off x="1816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61884</xdr:rowOff>
    </xdr:from>
    <xdr:ext cx="405111" cy="259045"/>
    <xdr:sp macro="" textlink="">
      <xdr:nvSpPr>
        <xdr:cNvPr id="402" name="n_1mainValue【市民会館】&#10;有形固定資産減価償却率">
          <a:extLst>
            <a:ext uri="{FF2B5EF4-FFF2-40B4-BE49-F238E27FC236}">
              <a16:creationId xmlns:a16="http://schemas.microsoft.com/office/drawing/2014/main" id="{00000000-0008-0000-0F00-000092010000}"/>
            </a:ext>
          </a:extLst>
        </xdr:cNvPr>
        <xdr:cNvSpPr txBox="1"/>
      </xdr:nvSpPr>
      <xdr:spPr>
        <a:xfrm>
          <a:off x="35820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148426</xdr:rowOff>
    </xdr:from>
    <xdr:ext cx="405111" cy="259045"/>
    <xdr:sp macro="" textlink="">
      <xdr:nvSpPr>
        <xdr:cNvPr id="403" name="n_2mainValue【市民会館】&#10;有形固定資産減価償却率">
          <a:extLst>
            <a:ext uri="{FF2B5EF4-FFF2-40B4-BE49-F238E27FC236}">
              <a16:creationId xmlns:a16="http://schemas.microsoft.com/office/drawing/2014/main" id="{00000000-0008-0000-0F00-000093010000}"/>
            </a:ext>
          </a:extLst>
        </xdr:cNvPr>
        <xdr:cNvSpPr txBox="1"/>
      </xdr:nvSpPr>
      <xdr:spPr>
        <a:xfrm>
          <a:off x="2705744" y="16950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12898</xdr:rowOff>
    </xdr:from>
    <xdr:ext cx="405111" cy="259045"/>
    <xdr:sp macro="" textlink="">
      <xdr:nvSpPr>
        <xdr:cNvPr id="404" name="n_3mainValue【市民会館】&#10;有形固定資産減価償却率">
          <a:extLst>
            <a:ext uri="{FF2B5EF4-FFF2-40B4-BE49-F238E27FC236}">
              <a16:creationId xmlns:a16="http://schemas.microsoft.com/office/drawing/2014/main" id="{00000000-0008-0000-0F00-000094010000}"/>
            </a:ext>
          </a:extLst>
        </xdr:cNvPr>
        <xdr:cNvSpPr txBox="1"/>
      </xdr:nvSpPr>
      <xdr:spPr>
        <a:xfrm>
          <a:off x="1816744" y="16986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a:extLst>
            <a:ext uri="{FF2B5EF4-FFF2-40B4-BE49-F238E27FC236}">
              <a16:creationId xmlns:a16="http://schemas.microsoft.com/office/drawing/2014/main" id="{00000000-0008-0000-0F00-0000A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1" name="【市民会館】&#10;一人当たり面積最小値テキスト">
          <a:extLst>
            <a:ext uri="{FF2B5EF4-FFF2-40B4-BE49-F238E27FC236}">
              <a16:creationId xmlns:a16="http://schemas.microsoft.com/office/drawing/2014/main" id="{00000000-0008-0000-0F00-0000AF010000}"/>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33" name="【市民会館】&#10;一人当たり面積最大値テキスト">
          <a:extLst>
            <a:ext uri="{FF2B5EF4-FFF2-40B4-BE49-F238E27FC236}">
              <a16:creationId xmlns:a16="http://schemas.microsoft.com/office/drawing/2014/main" id="{00000000-0008-0000-0F00-0000B1010000}"/>
            </a:ext>
          </a:extLst>
        </xdr:cNvPr>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435" name="【市民会館】&#10;一人当たり面積平均値テキスト">
          <a:extLst>
            <a:ext uri="{FF2B5EF4-FFF2-40B4-BE49-F238E27FC236}">
              <a16:creationId xmlns:a16="http://schemas.microsoft.com/office/drawing/2014/main" id="{00000000-0008-0000-0F00-0000B3010000}"/>
            </a:ext>
          </a:extLst>
        </xdr:cNvPr>
        <xdr:cNvSpPr txBox="1"/>
      </xdr:nvSpPr>
      <xdr:spPr>
        <a:xfrm>
          <a:off x="10515600" y="18086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6" name="フローチャート: 判断 435">
          <a:extLst>
            <a:ext uri="{FF2B5EF4-FFF2-40B4-BE49-F238E27FC236}">
              <a16:creationId xmlns:a16="http://schemas.microsoft.com/office/drawing/2014/main" id="{00000000-0008-0000-0F00-0000B4010000}"/>
            </a:ext>
          </a:extLst>
        </xdr:cNvPr>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7" name="フローチャート: 判断 436">
          <a:extLst>
            <a:ext uri="{FF2B5EF4-FFF2-40B4-BE49-F238E27FC236}">
              <a16:creationId xmlns:a16="http://schemas.microsoft.com/office/drawing/2014/main" id="{00000000-0008-0000-0F00-0000B5010000}"/>
            </a:ext>
          </a:extLst>
        </xdr:cNvPr>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8" name="フローチャート: 判断 437">
          <a:extLst>
            <a:ext uri="{FF2B5EF4-FFF2-40B4-BE49-F238E27FC236}">
              <a16:creationId xmlns:a16="http://schemas.microsoft.com/office/drawing/2014/main" id="{00000000-0008-0000-0F00-0000B6010000}"/>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146231</xdr:rowOff>
    </xdr:from>
    <xdr:to>
      <xdr:col>41</xdr:col>
      <xdr:colOff>101600</xdr:colOff>
      <xdr:row>107</xdr:row>
      <xdr:rowOff>76381</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78105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95613</xdr:rowOff>
    </xdr:from>
    <xdr:to>
      <xdr:col>55</xdr:col>
      <xdr:colOff>50800</xdr:colOff>
      <xdr:row>108</xdr:row>
      <xdr:rowOff>25763</xdr:rowOff>
    </xdr:to>
    <xdr:sp macro="" textlink="">
      <xdr:nvSpPr>
        <xdr:cNvPr id="445" name="楕円 444">
          <a:extLst>
            <a:ext uri="{FF2B5EF4-FFF2-40B4-BE49-F238E27FC236}">
              <a16:creationId xmlns:a16="http://schemas.microsoft.com/office/drawing/2014/main" id="{00000000-0008-0000-0F00-0000BD010000}"/>
            </a:ext>
          </a:extLst>
        </xdr:cNvPr>
        <xdr:cNvSpPr/>
      </xdr:nvSpPr>
      <xdr:spPr>
        <a:xfrm>
          <a:off x="104267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74040</xdr:rowOff>
    </xdr:from>
    <xdr:ext cx="469744" cy="259045"/>
    <xdr:sp macro="" textlink="">
      <xdr:nvSpPr>
        <xdr:cNvPr id="446" name="【市民会館】&#10;一人当たり面積該当値テキスト">
          <a:extLst>
            <a:ext uri="{FF2B5EF4-FFF2-40B4-BE49-F238E27FC236}">
              <a16:creationId xmlns:a16="http://schemas.microsoft.com/office/drawing/2014/main" id="{00000000-0008-0000-0F00-0000BE010000}"/>
            </a:ext>
          </a:extLst>
        </xdr:cNvPr>
        <xdr:cNvSpPr txBox="1"/>
      </xdr:nvSpPr>
      <xdr:spPr>
        <a:xfrm>
          <a:off x="10515600"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98879</xdr:rowOff>
    </xdr:from>
    <xdr:to>
      <xdr:col>50</xdr:col>
      <xdr:colOff>165100</xdr:colOff>
      <xdr:row>108</xdr:row>
      <xdr:rowOff>29029</xdr:rowOff>
    </xdr:to>
    <xdr:sp macro="" textlink="">
      <xdr:nvSpPr>
        <xdr:cNvPr id="447" name="楕円 446">
          <a:extLst>
            <a:ext uri="{FF2B5EF4-FFF2-40B4-BE49-F238E27FC236}">
              <a16:creationId xmlns:a16="http://schemas.microsoft.com/office/drawing/2014/main" id="{00000000-0008-0000-0F00-0000BF010000}"/>
            </a:ext>
          </a:extLst>
        </xdr:cNvPr>
        <xdr:cNvSpPr/>
      </xdr:nvSpPr>
      <xdr:spPr>
        <a:xfrm>
          <a:off x="9588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146413</xdr:rowOff>
    </xdr:from>
    <xdr:to>
      <xdr:col>55</xdr:col>
      <xdr:colOff>0</xdr:colOff>
      <xdr:row>107</xdr:row>
      <xdr:rowOff>149679</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flipV="1">
          <a:off x="9639300" y="1849156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98879</xdr:rowOff>
    </xdr:from>
    <xdr:to>
      <xdr:col>46</xdr:col>
      <xdr:colOff>38100</xdr:colOff>
      <xdr:row>108</xdr:row>
      <xdr:rowOff>29029</xdr:rowOff>
    </xdr:to>
    <xdr:sp macro="" textlink="">
      <xdr:nvSpPr>
        <xdr:cNvPr id="449" name="楕円 448">
          <a:extLst>
            <a:ext uri="{FF2B5EF4-FFF2-40B4-BE49-F238E27FC236}">
              <a16:creationId xmlns:a16="http://schemas.microsoft.com/office/drawing/2014/main" id="{00000000-0008-0000-0F00-0000C1010000}"/>
            </a:ext>
          </a:extLst>
        </xdr:cNvPr>
        <xdr:cNvSpPr/>
      </xdr:nvSpPr>
      <xdr:spPr>
        <a:xfrm>
          <a:off x="8699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149679</xdr:rowOff>
    </xdr:from>
    <xdr:to>
      <xdr:col>50</xdr:col>
      <xdr:colOff>114300</xdr:colOff>
      <xdr:row>107</xdr:row>
      <xdr:rowOff>149679</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8750300" y="1849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102144</xdr:rowOff>
    </xdr:from>
    <xdr:to>
      <xdr:col>41</xdr:col>
      <xdr:colOff>101600</xdr:colOff>
      <xdr:row>108</xdr:row>
      <xdr:rowOff>32294</xdr:rowOff>
    </xdr:to>
    <xdr:sp macro="" textlink="">
      <xdr:nvSpPr>
        <xdr:cNvPr id="451" name="楕円 450">
          <a:extLst>
            <a:ext uri="{FF2B5EF4-FFF2-40B4-BE49-F238E27FC236}">
              <a16:creationId xmlns:a16="http://schemas.microsoft.com/office/drawing/2014/main" id="{00000000-0008-0000-0F00-0000C3010000}"/>
            </a:ext>
          </a:extLst>
        </xdr:cNvPr>
        <xdr:cNvSpPr/>
      </xdr:nvSpPr>
      <xdr:spPr>
        <a:xfrm>
          <a:off x="7810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149679</xdr:rowOff>
    </xdr:from>
    <xdr:to>
      <xdr:col>45</xdr:col>
      <xdr:colOff>177800</xdr:colOff>
      <xdr:row>107</xdr:row>
      <xdr:rowOff>152944</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flipV="1">
          <a:off x="7861300" y="184948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53" name="n_1aveValue【市民会館】&#10;一人当たり面積">
          <a:extLst>
            <a:ext uri="{FF2B5EF4-FFF2-40B4-BE49-F238E27FC236}">
              <a16:creationId xmlns:a16="http://schemas.microsoft.com/office/drawing/2014/main" id="{00000000-0008-0000-0F00-0000C5010000}"/>
            </a:ext>
          </a:extLst>
        </xdr:cNvPr>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54" name="n_2aveValue【市民会館】&#10;一人当たり面積">
          <a:extLst>
            <a:ext uri="{FF2B5EF4-FFF2-40B4-BE49-F238E27FC236}">
              <a16:creationId xmlns:a16="http://schemas.microsoft.com/office/drawing/2014/main" id="{00000000-0008-0000-0F00-0000C6010000}"/>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92908</xdr:rowOff>
    </xdr:from>
    <xdr:ext cx="469744" cy="259045"/>
    <xdr:sp macro="" textlink="">
      <xdr:nvSpPr>
        <xdr:cNvPr id="455" name="n_3aveValue【市民会館】&#10;一人当たり面積">
          <a:extLst>
            <a:ext uri="{FF2B5EF4-FFF2-40B4-BE49-F238E27FC236}">
              <a16:creationId xmlns:a16="http://schemas.microsoft.com/office/drawing/2014/main" id="{00000000-0008-0000-0F00-0000C7010000}"/>
            </a:ext>
          </a:extLst>
        </xdr:cNvPr>
        <xdr:cNvSpPr txBox="1"/>
      </xdr:nvSpPr>
      <xdr:spPr>
        <a:xfrm>
          <a:off x="7626427" y="180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20156</xdr:rowOff>
    </xdr:from>
    <xdr:ext cx="469744" cy="259045"/>
    <xdr:sp macro="" textlink="">
      <xdr:nvSpPr>
        <xdr:cNvPr id="456" name="n_1mainValue【市民会館】&#10;一人当たり面積">
          <a:extLst>
            <a:ext uri="{FF2B5EF4-FFF2-40B4-BE49-F238E27FC236}">
              <a16:creationId xmlns:a16="http://schemas.microsoft.com/office/drawing/2014/main" id="{00000000-0008-0000-0F00-0000C8010000}"/>
            </a:ext>
          </a:extLst>
        </xdr:cNvPr>
        <xdr:cNvSpPr txBox="1"/>
      </xdr:nvSpPr>
      <xdr:spPr>
        <a:xfrm>
          <a:off x="93917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20156</xdr:rowOff>
    </xdr:from>
    <xdr:ext cx="469744" cy="259045"/>
    <xdr:sp macro="" textlink="">
      <xdr:nvSpPr>
        <xdr:cNvPr id="457" name="n_2mainValue【市民会館】&#10;一人当たり面積">
          <a:extLst>
            <a:ext uri="{FF2B5EF4-FFF2-40B4-BE49-F238E27FC236}">
              <a16:creationId xmlns:a16="http://schemas.microsoft.com/office/drawing/2014/main" id="{00000000-0008-0000-0F00-0000C9010000}"/>
            </a:ext>
          </a:extLst>
        </xdr:cNvPr>
        <xdr:cNvSpPr txBox="1"/>
      </xdr:nvSpPr>
      <xdr:spPr>
        <a:xfrm>
          <a:off x="85154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23421</xdr:rowOff>
    </xdr:from>
    <xdr:ext cx="469744" cy="259045"/>
    <xdr:sp macro="" textlink="">
      <xdr:nvSpPr>
        <xdr:cNvPr id="458" name="n_3mainValue【市民会館】&#10;一人当たり面積">
          <a:extLst>
            <a:ext uri="{FF2B5EF4-FFF2-40B4-BE49-F238E27FC236}">
              <a16:creationId xmlns:a16="http://schemas.microsoft.com/office/drawing/2014/main" id="{00000000-0008-0000-0F00-0000CA010000}"/>
            </a:ext>
          </a:extLst>
        </xdr:cNvPr>
        <xdr:cNvSpPr txBox="1"/>
      </xdr:nvSpPr>
      <xdr:spPr>
        <a:xfrm>
          <a:off x="7626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a:extLst>
            <a:ext uri="{FF2B5EF4-FFF2-40B4-BE49-F238E27FC236}">
              <a16:creationId xmlns:a16="http://schemas.microsoft.com/office/drawing/2014/main" id="{00000000-0008-0000-0F00-0000E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85" name="【一般廃棄物処理施設】&#10;有形固定資産減価償却率最小値テキスト">
          <a:extLst>
            <a:ext uri="{FF2B5EF4-FFF2-40B4-BE49-F238E27FC236}">
              <a16:creationId xmlns:a16="http://schemas.microsoft.com/office/drawing/2014/main" id="{00000000-0008-0000-0F00-0000E5010000}"/>
            </a:ext>
          </a:extLst>
        </xdr:cNvPr>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87" name="【一般廃棄物処理施設】&#10;有形固定資産減価償却率最大値テキスト">
          <a:extLst>
            <a:ext uri="{FF2B5EF4-FFF2-40B4-BE49-F238E27FC236}">
              <a16:creationId xmlns:a16="http://schemas.microsoft.com/office/drawing/2014/main" id="{00000000-0008-0000-0F00-0000E7010000}"/>
            </a:ext>
          </a:extLst>
        </xdr:cNvPr>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27050</xdr:rowOff>
    </xdr:from>
    <xdr:ext cx="405111" cy="259045"/>
    <xdr:sp macro="" textlink="">
      <xdr:nvSpPr>
        <xdr:cNvPr id="489" name="【一般廃棄物処理施設】&#10;有形固定資産減価償却率平均値テキスト">
          <a:extLst>
            <a:ext uri="{FF2B5EF4-FFF2-40B4-BE49-F238E27FC236}">
              <a16:creationId xmlns:a16="http://schemas.microsoft.com/office/drawing/2014/main" id="{00000000-0008-0000-0F00-0000E9010000}"/>
            </a:ext>
          </a:extLst>
        </xdr:cNvPr>
        <xdr:cNvSpPr txBox="1"/>
      </xdr:nvSpPr>
      <xdr:spPr>
        <a:xfrm>
          <a:off x="16357600" y="6027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90" name="フローチャート: 判断 489">
          <a:extLst>
            <a:ext uri="{FF2B5EF4-FFF2-40B4-BE49-F238E27FC236}">
              <a16:creationId xmlns:a16="http://schemas.microsoft.com/office/drawing/2014/main" id="{00000000-0008-0000-0F00-0000EA010000}"/>
            </a:ext>
          </a:extLst>
        </xdr:cNvPr>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91" name="フローチャート: 判断 490">
          <a:extLst>
            <a:ext uri="{FF2B5EF4-FFF2-40B4-BE49-F238E27FC236}">
              <a16:creationId xmlns:a16="http://schemas.microsoft.com/office/drawing/2014/main" id="{00000000-0008-0000-0F00-0000EB010000}"/>
            </a:ext>
          </a:extLst>
        </xdr:cNvPr>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92" name="フローチャート: 判断 491">
          <a:extLst>
            <a:ext uri="{FF2B5EF4-FFF2-40B4-BE49-F238E27FC236}">
              <a16:creationId xmlns:a16="http://schemas.microsoft.com/office/drawing/2014/main" id="{00000000-0008-0000-0F00-0000EC010000}"/>
            </a:ext>
          </a:extLst>
        </xdr:cNvPr>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93" name="フローチャート: 判断 492">
          <a:extLst>
            <a:ext uri="{FF2B5EF4-FFF2-40B4-BE49-F238E27FC236}">
              <a16:creationId xmlns:a16="http://schemas.microsoft.com/office/drawing/2014/main" id="{00000000-0008-0000-0F00-0000ED010000}"/>
            </a:ext>
          </a:extLst>
        </xdr:cNvPr>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74386</xdr:rowOff>
    </xdr:from>
    <xdr:to>
      <xdr:col>85</xdr:col>
      <xdr:colOff>177800</xdr:colOff>
      <xdr:row>37</xdr:row>
      <xdr:rowOff>4536</xdr:rowOff>
    </xdr:to>
    <xdr:sp macro="" textlink="">
      <xdr:nvSpPr>
        <xdr:cNvPr id="499" name="楕円 498">
          <a:extLst>
            <a:ext uri="{FF2B5EF4-FFF2-40B4-BE49-F238E27FC236}">
              <a16:creationId xmlns:a16="http://schemas.microsoft.com/office/drawing/2014/main" id="{00000000-0008-0000-0F00-0000F3010000}"/>
            </a:ext>
          </a:extLst>
        </xdr:cNvPr>
        <xdr:cNvSpPr/>
      </xdr:nvSpPr>
      <xdr:spPr>
        <a:xfrm>
          <a:off x="162687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52813</xdr:rowOff>
    </xdr:from>
    <xdr:ext cx="405111" cy="259045"/>
    <xdr:sp macro="" textlink="">
      <xdr:nvSpPr>
        <xdr:cNvPr id="500" name="【一般廃棄物処理施設】&#10;有形固定資産減価償却率該当値テキスト">
          <a:extLst>
            <a:ext uri="{FF2B5EF4-FFF2-40B4-BE49-F238E27FC236}">
              <a16:creationId xmlns:a16="http://schemas.microsoft.com/office/drawing/2014/main" id="{00000000-0008-0000-0F00-0000F4010000}"/>
            </a:ext>
          </a:extLst>
        </xdr:cNvPr>
        <xdr:cNvSpPr txBox="1"/>
      </xdr:nvSpPr>
      <xdr:spPr>
        <a:xfrm>
          <a:off x="16357600" y="622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115207</xdr:rowOff>
    </xdr:from>
    <xdr:to>
      <xdr:col>81</xdr:col>
      <xdr:colOff>101600</xdr:colOff>
      <xdr:row>37</xdr:row>
      <xdr:rowOff>45357</xdr:rowOff>
    </xdr:to>
    <xdr:sp macro="" textlink="">
      <xdr:nvSpPr>
        <xdr:cNvPr id="501" name="楕円 500">
          <a:extLst>
            <a:ext uri="{FF2B5EF4-FFF2-40B4-BE49-F238E27FC236}">
              <a16:creationId xmlns:a16="http://schemas.microsoft.com/office/drawing/2014/main" id="{00000000-0008-0000-0F00-0000F5010000}"/>
            </a:ext>
          </a:extLst>
        </xdr:cNvPr>
        <xdr:cNvSpPr/>
      </xdr:nvSpPr>
      <xdr:spPr>
        <a:xfrm>
          <a:off x="15430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125186</xdr:rowOff>
    </xdr:from>
    <xdr:to>
      <xdr:col>85</xdr:col>
      <xdr:colOff>127000</xdr:colOff>
      <xdr:row>36</xdr:row>
      <xdr:rowOff>166007</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flipV="1">
          <a:off x="15481300" y="629738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156028</xdr:rowOff>
    </xdr:from>
    <xdr:to>
      <xdr:col>76</xdr:col>
      <xdr:colOff>165100</xdr:colOff>
      <xdr:row>37</xdr:row>
      <xdr:rowOff>86178</xdr:rowOff>
    </xdr:to>
    <xdr:sp macro="" textlink="">
      <xdr:nvSpPr>
        <xdr:cNvPr id="503" name="楕円 502">
          <a:extLst>
            <a:ext uri="{FF2B5EF4-FFF2-40B4-BE49-F238E27FC236}">
              <a16:creationId xmlns:a16="http://schemas.microsoft.com/office/drawing/2014/main" id="{00000000-0008-0000-0F00-0000F7010000}"/>
            </a:ext>
          </a:extLst>
        </xdr:cNvPr>
        <xdr:cNvSpPr/>
      </xdr:nvSpPr>
      <xdr:spPr>
        <a:xfrm>
          <a:off x="14541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166007</xdr:rowOff>
    </xdr:from>
    <xdr:to>
      <xdr:col>81</xdr:col>
      <xdr:colOff>50800</xdr:colOff>
      <xdr:row>37</xdr:row>
      <xdr:rowOff>35378</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flipV="1">
          <a:off x="14592300" y="633820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27033</xdr:rowOff>
    </xdr:from>
    <xdr:to>
      <xdr:col>72</xdr:col>
      <xdr:colOff>38100</xdr:colOff>
      <xdr:row>37</xdr:row>
      <xdr:rowOff>128633</xdr:rowOff>
    </xdr:to>
    <xdr:sp macro="" textlink="">
      <xdr:nvSpPr>
        <xdr:cNvPr id="505" name="楕円 504">
          <a:extLst>
            <a:ext uri="{FF2B5EF4-FFF2-40B4-BE49-F238E27FC236}">
              <a16:creationId xmlns:a16="http://schemas.microsoft.com/office/drawing/2014/main" id="{00000000-0008-0000-0F00-0000F9010000}"/>
            </a:ext>
          </a:extLst>
        </xdr:cNvPr>
        <xdr:cNvSpPr/>
      </xdr:nvSpPr>
      <xdr:spPr>
        <a:xfrm>
          <a:off x="13652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35378</xdr:rowOff>
    </xdr:from>
    <xdr:to>
      <xdr:col>76</xdr:col>
      <xdr:colOff>114300</xdr:colOff>
      <xdr:row>37</xdr:row>
      <xdr:rowOff>77833</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flipV="1">
          <a:off x="13703300" y="637902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97807</xdr:rowOff>
    </xdr:from>
    <xdr:ext cx="405111" cy="259045"/>
    <xdr:sp macro="" textlink="">
      <xdr:nvSpPr>
        <xdr:cNvPr id="507" name="n_1aveValue【一般廃棄物処理施設】&#10;有形固定資産減価償却率">
          <a:extLst>
            <a:ext uri="{FF2B5EF4-FFF2-40B4-BE49-F238E27FC236}">
              <a16:creationId xmlns:a16="http://schemas.microsoft.com/office/drawing/2014/main" id="{00000000-0008-0000-0F00-0000FB010000}"/>
            </a:ext>
          </a:extLst>
        </xdr:cNvPr>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508" name="n_2aveValue【一般廃棄物処理施設】&#10;有形固定資産減価償却率">
          <a:extLst>
            <a:ext uri="{FF2B5EF4-FFF2-40B4-BE49-F238E27FC236}">
              <a16:creationId xmlns:a16="http://schemas.microsoft.com/office/drawing/2014/main" id="{00000000-0008-0000-0F00-0000FC010000}"/>
            </a:ext>
          </a:extLst>
        </xdr:cNvPr>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509" name="n_3aveValue【一般廃棄物処理施設】&#10;有形固定資産減価償却率">
          <a:extLst>
            <a:ext uri="{FF2B5EF4-FFF2-40B4-BE49-F238E27FC236}">
              <a16:creationId xmlns:a16="http://schemas.microsoft.com/office/drawing/2014/main" id="{00000000-0008-0000-0F00-0000FD010000}"/>
            </a:ext>
          </a:extLst>
        </xdr:cNvPr>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36484</xdr:rowOff>
    </xdr:from>
    <xdr:ext cx="405111" cy="259045"/>
    <xdr:sp macro="" textlink="">
      <xdr:nvSpPr>
        <xdr:cNvPr id="510" name="n_1mainValue【一般廃棄物処理施設】&#10;有形固定資産減価償却率">
          <a:extLst>
            <a:ext uri="{FF2B5EF4-FFF2-40B4-BE49-F238E27FC236}">
              <a16:creationId xmlns:a16="http://schemas.microsoft.com/office/drawing/2014/main" id="{00000000-0008-0000-0F00-0000FE010000}"/>
            </a:ext>
          </a:extLst>
        </xdr:cNvPr>
        <xdr:cNvSpPr txBox="1"/>
      </xdr:nvSpPr>
      <xdr:spPr>
        <a:xfrm>
          <a:off x="152660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77305</xdr:rowOff>
    </xdr:from>
    <xdr:ext cx="405111" cy="259045"/>
    <xdr:sp macro="" textlink="">
      <xdr:nvSpPr>
        <xdr:cNvPr id="511" name="n_2mainValue【一般廃棄物処理施設】&#10;有形固定資産減価償却率">
          <a:extLst>
            <a:ext uri="{FF2B5EF4-FFF2-40B4-BE49-F238E27FC236}">
              <a16:creationId xmlns:a16="http://schemas.microsoft.com/office/drawing/2014/main" id="{00000000-0008-0000-0F00-0000FF010000}"/>
            </a:ext>
          </a:extLst>
        </xdr:cNvPr>
        <xdr:cNvSpPr txBox="1"/>
      </xdr:nvSpPr>
      <xdr:spPr>
        <a:xfrm>
          <a:off x="14389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119760</xdr:rowOff>
    </xdr:from>
    <xdr:ext cx="405111" cy="259045"/>
    <xdr:sp macro="" textlink="">
      <xdr:nvSpPr>
        <xdr:cNvPr id="512" name="n_3mainValue【一般廃棄物処理施設】&#10;有形固定資産減価償却率">
          <a:extLst>
            <a:ext uri="{FF2B5EF4-FFF2-40B4-BE49-F238E27FC236}">
              <a16:creationId xmlns:a16="http://schemas.microsoft.com/office/drawing/2014/main" id="{00000000-0008-0000-0F00-000000020000}"/>
            </a:ext>
          </a:extLst>
        </xdr:cNvPr>
        <xdr:cNvSpPr txBox="1"/>
      </xdr:nvSpPr>
      <xdr:spPr>
        <a:xfrm>
          <a:off x="135007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5" name="【一般廃棄物処理施設】&#10;一人当たり有形固定資産（償却資産）額グラフ枠">
          <a:extLst>
            <a:ext uri="{FF2B5EF4-FFF2-40B4-BE49-F238E27FC236}">
              <a16:creationId xmlns:a16="http://schemas.microsoft.com/office/drawing/2014/main" id="{00000000-0008-0000-0F00-000017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37" name="【一般廃棄物処理施設】&#10;一人当たり有形固定資産（償却資産）額最小値テキスト">
          <a:extLst>
            <a:ext uri="{FF2B5EF4-FFF2-40B4-BE49-F238E27FC236}">
              <a16:creationId xmlns:a16="http://schemas.microsoft.com/office/drawing/2014/main" id="{00000000-0008-0000-0F00-000019020000}"/>
            </a:ext>
          </a:extLst>
        </xdr:cNvPr>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39" name="【一般廃棄物処理施設】&#10;一人当たり有形固定資産（償却資産）額最大値テキスト">
          <a:extLst>
            <a:ext uri="{FF2B5EF4-FFF2-40B4-BE49-F238E27FC236}">
              <a16:creationId xmlns:a16="http://schemas.microsoft.com/office/drawing/2014/main" id="{00000000-0008-0000-0F00-00001B020000}"/>
            </a:ext>
          </a:extLst>
        </xdr:cNvPr>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541" name="【一般廃棄物処理施設】&#10;一人当たり有形固定資産（償却資産）額平均値テキスト">
          <a:extLst>
            <a:ext uri="{FF2B5EF4-FFF2-40B4-BE49-F238E27FC236}">
              <a16:creationId xmlns:a16="http://schemas.microsoft.com/office/drawing/2014/main" id="{00000000-0008-0000-0F00-00001D020000}"/>
            </a:ext>
          </a:extLst>
        </xdr:cNvPr>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39876</xdr:rowOff>
    </xdr:from>
    <xdr:to>
      <xdr:col>102</xdr:col>
      <xdr:colOff>165100</xdr:colOff>
      <xdr:row>41</xdr:row>
      <xdr:rowOff>141476</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9494500" y="706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139936</xdr:rowOff>
    </xdr:from>
    <xdr:to>
      <xdr:col>116</xdr:col>
      <xdr:colOff>114300</xdr:colOff>
      <xdr:row>42</xdr:row>
      <xdr:rowOff>70086</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22110700" y="716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54863</xdr:rowOff>
    </xdr:from>
    <xdr:ext cx="469744" cy="259045"/>
    <xdr:sp macro="" textlink="">
      <xdr:nvSpPr>
        <xdr:cNvPr id="552" name="【一般廃棄物処理施設】&#10;一人当たり有形固定資産（償却資産）額該当値テキスト">
          <a:extLst>
            <a:ext uri="{FF2B5EF4-FFF2-40B4-BE49-F238E27FC236}">
              <a16:creationId xmlns:a16="http://schemas.microsoft.com/office/drawing/2014/main" id="{00000000-0008-0000-0F00-000028020000}"/>
            </a:ext>
          </a:extLst>
        </xdr:cNvPr>
        <xdr:cNvSpPr txBox="1"/>
      </xdr:nvSpPr>
      <xdr:spPr>
        <a:xfrm>
          <a:off x="22199600" y="708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140142</xdr:rowOff>
    </xdr:from>
    <xdr:to>
      <xdr:col>112</xdr:col>
      <xdr:colOff>38100</xdr:colOff>
      <xdr:row>42</xdr:row>
      <xdr:rowOff>70292</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21272500" y="716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19286</xdr:rowOff>
    </xdr:from>
    <xdr:to>
      <xdr:col>116</xdr:col>
      <xdr:colOff>63500</xdr:colOff>
      <xdr:row>42</xdr:row>
      <xdr:rowOff>19492</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flipV="1">
          <a:off x="21323300" y="7220186"/>
          <a:ext cx="8382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140563</xdr:rowOff>
    </xdr:from>
    <xdr:to>
      <xdr:col>107</xdr:col>
      <xdr:colOff>101600</xdr:colOff>
      <xdr:row>42</xdr:row>
      <xdr:rowOff>70713</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20383500" y="717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19492</xdr:rowOff>
    </xdr:from>
    <xdr:to>
      <xdr:col>111</xdr:col>
      <xdr:colOff>177800</xdr:colOff>
      <xdr:row>42</xdr:row>
      <xdr:rowOff>19913</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flipV="1">
          <a:off x="20434300" y="7220392"/>
          <a:ext cx="8890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140657</xdr:rowOff>
    </xdr:from>
    <xdr:to>
      <xdr:col>102</xdr:col>
      <xdr:colOff>165100</xdr:colOff>
      <xdr:row>42</xdr:row>
      <xdr:rowOff>70807</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19494500" y="717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19913</xdr:rowOff>
    </xdr:from>
    <xdr:to>
      <xdr:col>107</xdr:col>
      <xdr:colOff>50800</xdr:colOff>
      <xdr:row>42</xdr:row>
      <xdr:rowOff>20007</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flipV="1">
          <a:off x="19545300" y="7220813"/>
          <a:ext cx="8890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109879</xdr:rowOff>
    </xdr:from>
    <xdr:ext cx="534377" cy="259045"/>
    <xdr:sp macro="" textlink="">
      <xdr:nvSpPr>
        <xdr:cNvPr id="559" name="n_1aveValue【一般廃棄物処理施設】&#10;一人当たり有形固定資産（償却資産）額">
          <a:extLst>
            <a:ext uri="{FF2B5EF4-FFF2-40B4-BE49-F238E27FC236}">
              <a16:creationId xmlns:a16="http://schemas.microsoft.com/office/drawing/2014/main" id="{00000000-0008-0000-0F00-00002F020000}"/>
            </a:ext>
          </a:extLst>
        </xdr:cNvPr>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560" name="n_2aveValue【一般廃棄物処理施設】&#10;一人当たり有形固定資産（償却資産）額">
          <a:extLst>
            <a:ext uri="{FF2B5EF4-FFF2-40B4-BE49-F238E27FC236}">
              <a16:creationId xmlns:a16="http://schemas.microsoft.com/office/drawing/2014/main" id="{00000000-0008-0000-0F00-000030020000}"/>
            </a:ext>
          </a:extLst>
        </xdr:cNvPr>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158003</xdr:rowOff>
    </xdr:from>
    <xdr:ext cx="534377" cy="259045"/>
    <xdr:sp macro="" textlink="">
      <xdr:nvSpPr>
        <xdr:cNvPr id="561" name="n_3aveValue【一般廃棄物処理施設】&#10;一人当たり有形固定資産（償却資産）額">
          <a:extLst>
            <a:ext uri="{FF2B5EF4-FFF2-40B4-BE49-F238E27FC236}">
              <a16:creationId xmlns:a16="http://schemas.microsoft.com/office/drawing/2014/main" id="{00000000-0008-0000-0F00-000031020000}"/>
            </a:ext>
          </a:extLst>
        </xdr:cNvPr>
        <xdr:cNvSpPr txBox="1"/>
      </xdr:nvSpPr>
      <xdr:spPr>
        <a:xfrm>
          <a:off x="19278111" y="684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61419</xdr:rowOff>
    </xdr:from>
    <xdr:ext cx="469744" cy="259045"/>
    <xdr:sp macro="" textlink="">
      <xdr:nvSpPr>
        <xdr:cNvPr id="562" name="n_1mainValue【一般廃棄物処理施設】&#10;一人当たり有形固定資産（償却資産）額">
          <a:extLst>
            <a:ext uri="{FF2B5EF4-FFF2-40B4-BE49-F238E27FC236}">
              <a16:creationId xmlns:a16="http://schemas.microsoft.com/office/drawing/2014/main" id="{00000000-0008-0000-0F00-000032020000}"/>
            </a:ext>
          </a:extLst>
        </xdr:cNvPr>
        <xdr:cNvSpPr txBox="1"/>
      </xdr:nvSpPr>
      <xdr:spPr>
        <a:xfrm>
          <a:off x="21075728" y="726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61840</xdr:rowOff>
    </xdr:from>
    <xdr:ext cx="469744" cy="259045"/>
    <xdr:sp macro="" textlink="">
      <xdr:nvSpPr>
        <xdr:cNvPr id="563" name="n_2mainValue【一般廃棄物処理施設】&#10;一人当たり有形固定資産（償却資産）額">
          <a:extLst>
            <a:ext uri="{FF2B5EF4-FFF2-40B4-BE49-F238E27FC236}">
              <a16:creationId xmlns:a16="http://schemas.microsoft.com/office/drawing/2014/main" id="{00000000-0008-0000-0F00-000033020000}"/>
            </a:ext>
          </a:extLst>
        </xdr:cNvPr>
        <xdr:cNvSpPr txBox="1"/>
      </xdr:nvSpPr>
      <xdr:spPr>
        <a:xfrm>
          <a:off x="20199428" y="726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61934</xdr:rowOff>
    </xdr:from>
    <xdr:ext cx="469744" cy="259045"/>
    <xdr:sp macro="" textlink="">
      <xdr:nvSpPr>
        <xdr:cNvPr id="564" name="n_3mainValue【一般廃棄物処理施設】&#10;一人当たり有形固定資産（償却資産）額">
          <a:extLst>
            <a:ext uri="{FF2B5EF4-FFF2-40B4-BE49-F238E27FC236}">
              <a16:creationId xmlns:a16="http://schemas.microsoft.com/office/drawing/2014/main" id="{00000000-0008-0000-0F00-000034020000}"/>
            </a:ext>
          </a:extLst>
        </xdr:cNvPr>
        <xdr:cNvSpPr txBox="1"/>
      </xdr:nvSpPr>
      <xdr:spPr>
        <a:xfrm>
          <a:off x="19310428" y="72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9" name="【保健センター・保健所】&#10;有形固定資産減価償却率グラフ枠">
          <a:extLst>
            <a:ext uri="{FF2B5EF4-FFF2-40B4-BE49-F238E27FC236}">
              <a16:creationId xmlns:a16="http://schemas.microsoft.com/office/drawing/2014/main" id="{00000000-0008-0000-0F00-00004D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91" name="【保健センター・保健所】&#10;有形固定資産減価償却率最小値テキスト">
          <a:extLst>
            <a:ext uri="{FF2B5EF4-FFF2-40B4-BE49-F238E27FC236}">
              <a16:creationId xmlns:a16="http://schemas.microsoft.com/office/drawing/2014/main" id="{00000000-0008-0000-0F00-00004F020000}"/>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93" name="【保健センター・保健所】&#10;有形固定資産減価償却率最大値テキスト">
          <a:extLst>
            <a:ext uri="{FF2B5EF4-FFF2-40B4-BE49-F238E27FC236}">
              <a16:creationId xmlns:a16="http://schemas.microsoft.com/office/drawing/2014/main" id="{00000000-0008-0000-0F00-00005102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95" name="【保健センター・保健所】&#10;有形固定資産減価償却率平均値テキスト">
          <a:extLst>
            <a:ext uri="{FF2B5EF4-FFF2-40B4-BE49-F238E27FC236}">
              <a16:creationId xmlns:a16="http://schemas.microsoft.com/office/drawing/2014/main" id="{00000000-0008-0000-0F00-000053020000}"/>
            </a:ext>
          </a:extLst>
        </xdr:cNvPr>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96" name="フローチャート: 判断 595">
          <a:extLst>
            <a:ext uri="{FF2B5EF4-FFF2-40B4-BE49-F238E27FC236}">
              <a16:creationId xmlns:a16="http://schemas.microsoft.com/office/drawing/2014/main" id="{00000000-0008-0000-0F00-000054020000}"/>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161472</xdr:rowOff>
    </xdr:from>
    <xdr:to>
      <xdr:col>85</xdr:col>
      <xdr:colOff>177800</xdr:colOff>
      <xdr:row>55</xdr:row>
      <xdr:rowOff>91622</xdr:rowOff>
    </xdr:to>
    <xdr:sp macro="" textlink="">
      <xdr:nvSpPr>
        <xdr:cNvPr id="605" name="楕円 604">
          <a:extLst>
            <a:ext uri="{FF2B5EF4-FFF2-40B4-BE49-F238E27FC236}">
              <a16:creationId xmlns:a16="http://schemas.microsoft.com/office/drawing/2014/main" id="{00000000-0008-0000-0F00-00005D020000}"/>
            </a:ext>
          </a:extLst>
        </xdr:cNvPr>
        <xdr:cNvSpPr/>
      </xdr:nvSpPr>
      <xdr:spPr>
        <a:xfrm>
          <a:off x="162687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114499</xdr:rowOff>
    </xdr:from>
    <xdr:ext cx="469744" cy="259045"/>
    <xdr:sp macro="" textlink="">
      <xdr:nvSpPr>
        <xdr:cNvPr id="606" name="【保健センター・保健所】&#10;有形固定資産減価償却率該当値テキスト">
          <a:extLst>
            <a:ext uri="{FF2B5EF4-FFF2-40B4-BE49-F238E27FC236}">
              <a16:creationId xmlns:a16="http://schemas.microsoft.com/office/drawing/2014/main" id="{00000000-0008-0000-0F00-00005E020000}"/>
            </a:ext>
          </a:extLst>
        </xdr:cNvPr>
        <xdr:cNvSpPr txBox="1"/>
      </xdr:nvSpPr>
      <xdr:spPr>
        <a:xfrm>
          <a:off x="16357600" y="937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161472</xdr:rowOff>
    </xdr:from>
    <xdr:to>
      <xdr:col>81</xdr:col>
      <xdr:colOff>101600</xdr:colOff>
      <xdr:row>55</xdr:row>
      <xdr:rowOff>91622</xdr:rowOff>
    </xdr:to>
    <xdr:sp macro="" textlink="">
      <xdr:nvSpPr>
        <xdr:cNvPr id="607" name="楕円 606">
          <a:extLst>
            <a:ext uri="{FF2B5EF4-FFF2-40B4-BE49-F238E27FC236}">
              <a16:creationId xmlns:a16="http://schemas.microsoft.com/office/drawing/2014/main" id="{00000000-0008-0000-0F00-00005F020000}"/>
            </a:ext>
          </a:extLst>
        </xdr:cNvPr>
        <xdr:cNvSpPr/>
      </xdr:nvSpPr>
      <xdr:spPr>
        <a:xfrm>
          <a:off x="15430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40822</xdr:rowOff>
    </xdr:from>
    <xdr:to>
      <xdr:col>85</xdr:col>
      <xdr:colOff>127000</xdr:colOff>
      <xdr:row>55</xdr:row>
      <xdr:rowOff>40822</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5481300" y="947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161472</xdr:rowOff>
    </xdr:from>
    <xdr:to>
      <xdr:col>76</xdr:col>
      <xdr:colOff>165100</xdr:colOff>
      <xdr:row>55</xdr:row>
      <xdr:rowOff>91622</xdr:rowOff>
    </xdr:to>
    <xdr:sp macro="" textlink="">
      <xdr:nvSpPr>
        <xdr:cNvPr id="609" name="楕円 608">
          <a:extLst>
            <a:ext uri="{FF2B5EF4-FFF2-40B4-BE49-F238E27FC236}">
              <a16:creationId xmlns:a16="http://schemas.microsoft.com/office/drawing/2014/main" id="{00000000-0008-0000-0F00-000061020000}"/>
            </a:ext>
          </a:extLst>
        </xdr:cNvPr>
        <xdr:cNvSpPr/>
      </xdr:nvSpPr>
      <xdr:spPr>
        <a:xfrm>
          <a:off x="14541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40822</xdr:rowOff>
    </xdr:from>
    <xdr:to>
      <xdr:col>81</xdr:col>
      <xdr:colOff>50800</xdr:colOff>
      <xdr:row>55</xdr:row>
      <xdr:rowOff>40822</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4592300" y="947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163104</xdr:rowOff>
    </xdr:from>
    <xdr:to>
      <xdr:col>72</xdr:col>
      <xdr:colOff>38100</xdr:colOff>
      <xdr:row>55</xdr:row>
      <xdr:rowOff>93254</xdr:rowOff>
    </xdr:to>
    <xdr:sp macro="" textlink="">
      <xdr:nvSpPr>
        <xdr:cNvPr id="611" name="楕円 610">
          <a:extLst>
            <a:ext uri="{FF2B5EF4-FFF2-40B4-BE49-F238E27FC236}">
              <a16:creationId xmlns:a16="http://schemas.microsoft.com/office/drawing/2014/main" id="{00000000-0008-0000-0F00-000063020000}"/>
            </a:ext>
          </a:extLst>
        </xdr:cNvPr>
        <xdr:cNvSpPr/>
      </xdr:nvSpPr>
      <xdr:spPr>
        <a:xfrm>
          <a:off x="13652500" y="942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40822</xdr:rowOff>
    </xdr:from>
    <xdr:to>
      <xdr:col>76</xdr:col>
      <xdr:colOff>114300</xdr:colOff>
      <xdr:row>55</xdr:row>
      <xdr:rowOff>42454</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flipV="1">
          <a:off x="13703300" y="947057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613" name="n_1aveValue【保健センター・保健所】&#10;有形固定資産減価償却率">
          <a:extLst>
            <a:ext uri="{FF2B5EF4-FFF2-40B4-BE49-F238E27FC236}">
              <a16:creationId xmlns:a16="http://schemas.microsoft.com/office/drawing/2014/main" id="{00000000-0008-0000-0F00-000065020000}"/>
            </a:ext>
          </a:extLst>
        </xdr:cNvPr>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614" name="n_2aveValue【保健センター・保健所】&#10;有形固定資産減価償却率">
          <a:extLst>
            <a:ext uri="{FF2B5EF4-FFF2-40B4-BE49-F238E27FC236}">
              <a16:creationId xmlns:a16="http://schemas.microsoft.com/office/drawing/2014/main" id="{00000000-0008-0000-0F00-000066020000}"/>
            </a:ext>
          </a:extLst>
        </xdr:cNvPr>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161126</xdr:rowOff>
    </xdr:from>
    <xdr:ext cx="405111" cy="259045"/>
    <xdr:sp macro="" textlink="">
      <xdr:nvSpPr>
        <xdr:cNvPr id="615" name="n_3aveValue【保健センター・保健所】&#10;有形固定資産減価償却率">
          <a:extLst>
            <a:ext uri="{FF2B5EF4-FFF2-40B4-BE49-F238E27FC236}">
              <a16:creationId xmlns:a16="http://schemas.microsoft.com/office/drawing/2014/main" id="{00000000-0008-0000-0F00-000067020000}"/>
            </a:ext>
          </a:extLst>
        </xdr:cNvPr>
        <xdr:cNvSpPr txBox="1"/>
      </xdr:nvSpPr>
      <xdr:spPr>
        <a:xfrm>
          <a:off x="13500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53</xdr:row>
      <xdr:rowOff>108149</xdr:rowOff>
    </xdr:from>
    <xdr:ext cx="469744" cy="259045"/>
    <xdr:sp macro="" textlink="">
      <xdr:nvSpPr>
        <xdr:cNvPr id="616" name="n_1mainValue【保健センター・保健所】&#10;有形固定資産減価償却率">
          <a:extLst>
            <a:ext uri="{FF2B5EF4-FFF2-40B4-BE49-F238E27FC236}">
              <a16:creationId xmlns:a16="http://schemas.microsoft.com/office/drawing/2014/main" id="{00000000-0008-0000-0F00-000068020000}"/>
            </a:ext>
          </a:extLst>
        </xdr:cNvPr>
        <xdr:cNvSpPr txBox="1"/>
      </xdr:nvSpPr>
      <xdr:spPr>
        <a:xfrm>
          <a:off x="152337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53</xdr:row>
      <xdr:rowOff>108149</xdr:rowOff>
    </xdr:from>
    <xdr:ext cx="469744" cy="259045"/>
    <xdr:sp macro="" textlink="">
      <xdr:nvSpPr>
        <xdr:cNvPr id="617" name="n_2mainValue【保健センター・保健所】&#10;有形固定資産減価償却率">
          <a:extLst>
            <a:ext uri="{FF2B5EF4-FFF2-40B4-BE49-F238E27FC236}">
              <a16:creationId xmlns:a16="http://schemas.microsoft.com/office/drawing/2014/main" id="{00000000-0008-0000-0F00-000069020000}"/>
            </a:ext>
          </a:extLst>
        </xdr:cNvPr>
        <xdr:cNvSpPr txBox="1"/>
      </xdr:nvSpPr>
      <xdr:spPr>
        <a:xfrm>
          <a:off x="143574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109781</xdr:rowOff>
    </xdr:from>
    <xdr:ext cx="405111" cy="259045"/>
    <xdr:sp macro="" textlink="">
      <xdr:nvSpPr>
        <xdr:cNvPr id="618" name="n_3mainValue【保健センター・保健所】&#10;有形固定資産減価償却率">
          <a:extLst>
            <a:ext uri="{FF2B5EF4-FFF2-40B4-BE49-F238E27FC236}">
              <a16:creationId xmlns:a16="http://schemas.microsoft.com/office/drawing/2014/main" id="{00000000-0008-0000-0F00-00006A020000}"/>
            </a:ext>
          </a:extLst>
        </xdr:cNvPr>
        <xdr:cNvSpPr txBox="1"/>
      </xdr:nvSpPr>
      <xdr:spPr>
        <a:xfrm>
          <a:off x="13500744" y="919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3" name="【保健センター・保健所】&#10;一人当たり面積グラフ枠">
          <a:extLst>
            <a:ext uri="{FF2B5EF4-FFF2-40B4-BE49-F238E27FC236}">
              <a16:creationId xmlns:a16="http://schemas.microsoft.com/office/drawing/2014/main" id="{00000000-0008-0000-0F00-00008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45" name="【保健センター・保健所】&#10;一人当たり面積最小値テキスト">
          <a:extLst>
            <a:ext uri="{FF2B5EF4-FFF2-40B4-BE49-F238E27FC236}">
              <a16:creationId xmlns:a16="http://schemas.microsoft.com/office/drawing/2014/main" id="{00000000-0008-0000-0F00-000085020000}"/>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47" name="【保健センター・保健所】&#10;一人当たり面積最大値テキスト">
          <a:extLst>
            <a:ext uri="{FF2B5EF4-FFF2-40B4-BE49-F238E27FC236}">
              <a16:creationId xmlns:a16="http://schemas.microsoft.com/office/drawing/2014/main" id="{00000000-0008-0000-0F00-000087020000}"/>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49" name="【保健センター・保健所】&#10;一人当たり面積平均値テキスト">
          <a:extLst>
            <a:ext uri="{FF2B5EF4-FFF2-40B4-BE49-F238E27FC236}">
              <a16:creationId xmlns:a16="http://schemas.microsoft.com/office/drawing/2014/main" id="{00000000-0008-0000-0F00-000089020000}"/>
            </a:ext>
          </a:extLst>
        </xdr:cNvPr>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50" name="フローチャート: 判断 649">
          <a:extLst>
            <a:ext uri="{FF2B5EF4-FFF2-40B4-BE49-F238E27FC236}">
              <a16:creationId xmlns:a16="http://schemas.microsoft.com/office/drawing/2014/main" id="{00000000-0008-0000-0F00-00008A020000}"/>
            </a:ext>
          </a:extLst>
        </xdr:cNvPr>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51" name="フローチャート: 判断 650">
          <a:extLst>
            <a:ext uri="{FF2B5EF4-FFF2-40B4-BE49-F238E27FC236}">
              <a16:creationId xmlns:a16="http://schemas.microsoft.com/office/drawing/2014/main" id="{00000000-0008-0000-0F00-00008B020000}"/>
            </a:ext>
          </a:extLst>
        </xdr:cNvPr>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52" name="フローチャート: 判断 651">
          <a:extLst>
            <a:ext uri="{FF2B5EF4-FFF2-40B4-BE49-F238E27FC236}">
              <a16:creationId xmlns:a16="http://schemas.microsoft.com/office/drawing/2014/main" id="{00000000-0008-0000-0F00-00008C020000}"/>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166915</xdr:rowOff>
    </xdr:from>
    <xdr:to>
      <xdr:col>102</xdr:col>
      <xdr:colOff>165100</xdr:colOff>
      <xdr:row>61</xdr:row>
      <xdr:rowOff>97065</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9494500" y="1045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58057</xdr:rowOff>
    </xdr:from>
    <xdr:to>
      <xdr:col>116</xdr:col>
      <xdr:colOff>114300</xdr:colOff>
      <xdr:row>64</xdr:row>
      <xdr:rowOff>159657</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22110700" y="110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144434</xdr:rowOff>
    </xdr:from>
    <xdr:ext cx="469744" cy="259045"/>
    <xdr:sp macro="" textlink="">
      <xdr:nvSpPr>
        <xdr:cNvPr id="660" name="【保健センター・保健所】&#10;一人当たり面積該当値テキスト">
          <a:extLst>
            <a:ext uri="{FF2B5EF4-FFF2-40B4-BE49-F238E27FC236}">
              <a16:creationId xmlns:a16="http://schemas.microsoft.com/office/drawing/2014/main" id="{00000000-0008-0000-0F00-000094020000}"/>
            </a:ext>
          </a:extLst>
        </xdr:cNvPr>
        <xdr:cNvSpPr txBox="1"/>
      </xdr:nvSpPr>
      <xdr:spPr>
        <a:xfrm>
          <a:off x="22199600" y="1094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58057</xdr:rowOff>
    </xdr:from>
    <xdr:to>
      <xdr:col>112</xdr:col>
      <xdr:colOff>38100</xdr:colOff>
      <xdr:row>64</xdr:row>
      <xdr:rowOff>159657</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21272500" y="110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108857</xdr:rowOff>
    </xdr:from>
    <xdr:to>
      <xdr:col>116</xdr:col>
      <xdr:colOff>63500</xdr:colOff>
      <xdr:row>64</xdr:row>
      <xdr:rowOff>108857</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21323300" y="11081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58057</xdr:rowOff>
    </xdr:from>
    <xdr:to>
      <xdr:col>107</xdr:col>
      <xdr:colOff>101600</xdr:colOff>
      <xdr:row>64</xdr:row>
      <xdr:rowOff>159657</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20383500" y="110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108857</xdr:rowOff>
    </xdr:from>
    <xdr:to>
      <xdr:col>111</xdr:col>
      <xdr:colOff>177800</xdr:colOff>
      <xdr:row>64</xdr:row>
      <xdr:rowOff>108857</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20434300" y="11081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58057</xdr:rowOff>
    </xdr:from>
    <xdr:to>
      <xdr:col>102</xdr:col>
      <xdr:colOff>165100</xdr:colOff>
      <xdr:row>64</xdr:row>
      <xdr:rowOff>159657</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19494500" y="110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108857</xdr:rowOff>
    </xdr:from>
    <xdr:to>
      <xdr:col>107</xdr:col>
      <xdr:colOff>50800</xdr:colOff>
      <xdr:row>64</xdr:row>
      <xdr:rowOff>108857</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9545300" y="11081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667" name="n_1aveValue【保健センター・保健所】&#10;一人当たり面積">
          <a:extLst>
            <a:ext uri="{FF2B5EF4-FFF2-40B4-BE49-F238E27FC236}">
              <a16:creationId xmlns:a16="http://schemas.microsoft.com/office/drawing/2014/main" id="{00000000-0008-0000-0F00-00009B020000}"/>
            </a:ext>
          </a:extLst>
        </xdr:cNvPr>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68" name="n_2aveValue【保健センター・保健所】&#10;一人当たり面積">
          <a:extLst>
            <a:ext uri="{FF2B5EF4-FFF2-40B4-BE49-F238E27FC236}">
              <a16:creationId xmlns:a16="http://schemas.microsoft.com/office/drawing/2014/main" id="{00000000-0008-0000-0F00-00009C020000}"/>
            </a:ext>
          </a:extLst>
        </xdr:cNvPr>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113592</xdr:rowOff>
    </xdr:from>
    <xdr:ext cx="469744" cy="259045"/>
    <xdr:sp macro="" textlink="">
      <xdr:nvSpPr>
        <xdr:cNvPr id="669" name="n_3aveValue【保健センター・保健所】&#10;一人当たり面積">
          <a:extLst>
            <a:ext uri="{FF2B5EF4-FFF2-40B4-BE49-F238E27FC236}">
              <a16:creationId xmlns:a16="http://schemas.microsoft.com/office/drawing/2014/main" id="{00000000-0008-0000-0F00-00009D020000}"/>
            </a:ext>
          </a:extLst>
        </xdr:cNvPr>
        <xdr:cNvSpPr txBox="1"/>
      </xdr:nvSpPr>
      <xdr:spPr>
        <a:xfrm>
          <a:off x="19310427" y="1022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150784</xdr:rowOff>
    </xdr:from>
    <xdr:ext cx="469744" cy="259045"/>
    <xdr:sp macro="" textlink="">
      <xdr:nvSpPr>
        <xdr:cNvPr id="670" name="n_1mainValue【保健センター・保健所】&#10;一人当たり面積">
          <a:extLst>
            <a:ext uri="{FF2B5EF4-FFF2-40B4-BE49-F238E27FC236}">
              <a16:creationId xmlns:a16="http://schemas.microsoft.com/office/drawing/2014/main" id="{00000000-0008-0000-0F00-00009E020000}"/>
            </a:ext>
          </a:extLst>
        </xdr:cNvPr>
        <xdr:cNvSpPr txBox="1"/>
      </xdr:nvSpPr>
      <xdr:spPr>
        <a:xfrm>
          <a:off x="21075727" y="1112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150784</xdr:rowOff>
    </xdr:from>
    <xdr:ext cx="469744" cy="259045"/>
    <xdr:sp macro="" textlink="">
      <xdr:nvSpPr>
        <xdr:cNvPr id="671" name="n_2mainValue【保健センター・保健所】&#10;一人当たり面積">
          <a:extLst>
            <a:ext uri="{FF2B5EF4-FFF2-40B4-BE49-F238E27FC236}">
              <a16:creationId xmlns:a16="http://schemas.microsoft.com/office/drawing/2014/main" id="{00000000-0008-0000-0F00-00009F020000}"/>
            </a:ext>
          </a:extLst>
        </xdr:cNvPr>
        <xdr:cNvSpPr txBox="1"/>
      </xdr:nvSpPr>
      <xdr:spPr>
        <a:xfrm>
          <a:off x="20199427" y="1112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150784</xdr:rowOff>
    </xdr:from>
    <xdr:ext cx="469744" cy="259045"/>
    <xdr:sp macro="" textlink="">
      <xdr:nvSpPr>
        <xdr:cNvPr id="672" name="n_3mainValue【保健センター・保健所】&#10;一人当たり面積">
          <a:extLst>
            <a:ext uri="{FF2B5EF4-FFF2-40B4-BE49-F238E27FC236}">
              <a16:creationId xmlns:a16="http://schemas.microsoft.com/office/drawing/2014/main" id="{00000000-0008-0000-0F00-0000A0020000}"/>
            </a:ext>
          </a:extLst>
        </xdr:cNvPr>
        <xdr:cNvSpPr txBox="1"/>
      </xdr:nvSpPr>
      <xdr:spPr>
        <a:xfrm>
          <a:off x="19310427" y="1112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7" name="【消防施設】&#10;有形固定資産減価償却率グラフ枠">
          <a:extLst>
            <a:ext uri="{FF2B5EF4-FFF2-40B4-BE49-F238E27FC236}">
              <a16:creationId xmlns:a16="http://schemas.microsoft.com/office/drawing/2014/main" id="{00000000-0008-0000-0F00-0000B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99" name="【消防施設】&#10;有形固定資産減価償却率最小値テキスト">
          <a:extLst>
            <a:ext uri="{FF2B5EF4-FFF2-40B4-BE49-F238E27FC236}">
              <a16:creationId xmlns:a16="http://schemas.microsoft.com/office/drawing/2014/main" id="{00000000-0008-0000-0F00-0000BB020000}"/>
            </a:ext>
          </a:extLst>
        </xdr:cNvPr>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701" name="【消防施設】&#10;有形固定資産減価償却率最大値テキスト">
          <a:extLst>
            <a:ext uri="{FF2B5EF4-FFF2-40B4-BE49-F238E27FC236}">
              <a16:creationId xmlns:a16="http://schemas.microsoft.com/office/drawing/2014/main" id="{00000000-0008-0000-0F00-0000BD020000}"/>
            </a:ext>
          </a:extLst>
        </xdr:cNvPr>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703" name="【消防施設】&#10;有形固定資産減価償却率平均値テキスト">
          <a:extLst>
            <a:ext uri="{FF2B5EF4-FFF2-40B4-BE49-F238E27FC236}">
              <a16:creationId xmlns:a16="http://schemas.microsoft.com/office/drawing/2014/main" id="{00000000-0008-0000-0F00-0000BF020000}"/>
            </a:ext>
          </a:extLst>
        </xdr:cNvPr>
        <xdr:cNvSpPr txBox="1"/>
      </xdr:nvSpPr>
      <xdr:spPr>
        <a:xfrm>
          <a:off x="16357600" y="1385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705" name="フローチャート: 判断 704">
          <a:extLst>
            <a:ext uri="{FF2B5EF4-FFF2-40B4-BE49-F238E27FC236}">
              <a16:creationId xmlns:a16="http://schemas.microsoft.com/office/drawing/2014/main" id="{00000000-0008-0000-0F00-0000C1020000}"/>
            </a:ext>
          </a:extLst>
        </xdr:cNvPr>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150586</xdr:rowOff>
    </xdr:from>
    <xdr:to>
      <xdr:col>85</xdr:col>
      <xdr:colOff>177800</xdr:colOff>
      <xdr:row>79</xdr:row>
      <xdr:rowOff>80736</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62687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2013</xdr:rowOff>
    </xdr:from>
    <xdr:ext cx="405111" cy="259045"/>
    <xdr:sp macro="" textlink="">
      <xdr:nvSpPr>
        <xdr:cNvPr id="714" name="【消防施設】&#10;有形固定資産減価償却率該当値テキスト">
          <a:extLst>
            <a:ext uri="{FF2B5EF4-FFF2-40B4-BE49-F238E27FC236}">
              <a16:creationId xmlns:a16="http://schemas.microsoft.com/office/drawing/2014/main" id="{00000000-0008-0000-0F00-0000CA020000}"/>
            </a:ext>
          </a:extLst>
        </xdr:cNvPr>
        <xdr:cNvSpPr txBox="1"/>
      </xdr:nvSpPr>
      <xdr:spPr>
        <a:xfrm>
          <a:off x="16357600" y="133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72208</xdr:rowOff>
    </xdr:from>
    <xdr:to>
      <xdr:col>81</xdr:col>
      <xdr:colOff>101600</xdr:colOff>
      <xdr:row>79</xdr:row>
      <xdr:rowOff>2358</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15430500" y="134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123008</xdr:rowOff>
    </xdr:from>
    <xdr:to>
      <xdr:col>85</xdr:col>
      <xdr:colOff>127000</xdr:colOff>
      <xdr:row>79</xdr:row>
      <xdr:rowOff>29936</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5481300" y="13496108"/>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99968</xdr:rowOff>
    </xdr:from>
    <xdr:to>
      <xdr:col>76</xdr:col>
      <xdr:colOff>165100</xdr:colOff>
      <xdr:row>79</xdr:row>
      <xdr:rowOff>30118</xdr:rowOff>
    </xdr:to>
    <xdr:sp macro="" textlink="">
      <xdr:nvSpPr>
        <xdr:cNvPr id="717" name="楕円 716">
          <a:extLst>
            <a:ext uri="{FF2B5EF4-FFF2-40B4-BE49-F238E27FC236}">
              <a16:creationId xmlns:a16="http://schemas.microsoft.com/office/drawing/2014/main" id="{00000000-0008-0000-0F00-0000CD020000}"/>
            </a:ext>
          </a:extLst>
        </xdr:cNvPr>
        <xdr:cNvSpPr/>
      </xdr:nvSpPr>
      <xdr:spPr>
        <a:xfrm>
          <a:off x="14541500" y="134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123008</xdr:rowOff>
    </xdr:from>
    <xdr:to>
      <xdr:col>81</xdr:col>
      <xdr:colOff>50800</xdr:colOff>
      <xdr:row>78</xdr:row>
      <xdr:rowOff>150768</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flipV="1">
          <a:off x="14592300" y="1349610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106153</xdr:rowOff>
    </xdr:from>
    <xdr:ext cx="405111" cy="259045"/>
    <xdr:sp macro="" textlink="">
      <xdr:nvSpPr>
        <xdr:cNvPr id="719" name="n_1aveValue【消防施設】&#10;有形固定資産減価償却率">
          <a:extLst>
            <a:ext uri="{FF2B5EF4-FFF2-40B4-BE49-F238E27FC236}">
              <a16:creationId xmlns:a16="http://schemas.microsoft.com/office/drawing/2014/main" id="{00000000-0008-0000-0F00-0000CF020000}"/>
            </a:ext>
          </a:extLst>
        </xdr:cNvPr>
        <xdr:cNvSpPr txBox="1"/>
      </xdr:nvSpPr>
      <xdr:spPr>
        <a:xfrm>
          <a:off x="152660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55534</xdr:rowOff>
    </xdr:from>
    <xdr:ext cx="405111" cy="259045"/>
    <xdr:sp macro="" textlink="">
      <xdr:nvSpPr>
        <xdr:cNvPr id="720" name="n_2aveValue【消防施設】&#10;有形固定資産減価償却率">
          <a:extLst>
            <a:ext uri="{FF2B5EF4-FFF2-40B4-BE49-F238E27FC236}">
              <a16:creationId xmlns:a16="http://schemas.microsoft.com/office/drawing/2014/main" id="{00000000-0008-0000-0F00-0000D0020000}"/>
            </a:ext>
          </a:extLst>
        </xdr:cNvPr>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721" name="n_3aveValue【消防施設】&#10;有形固定資産減価償却率">
          <a:extLst>
            <a:ext uri="{FF2B5EF4-FFF2-40B4-BE49-F238E27FC236}">
              <a16:creationId xmlns:a16="http://schemas.microsoft.com/office/drawing/2014/main" id="{00000000-0008-0000-0F00-0000D1020000}"/>
            </a:ext>
          </a:extLst>
        </xdr:cNvPr>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18885</xdr:rowOff>
    </xdr:from>
    <xdr:ext cx="405111" cy="259045"/>
    <xdr:sp macro="" textlink="">
      <xdr:nvSpPr>
        <xdr:cNvPr id="722" name="n_1mainValue【消防施設】&#10;有形固定資産減価償却率">
          <a:extLst>
            <a:ext uri="{FF2B5EF4-FFF2-40B4-BE49-F238E27FC236}">
              <a16:creationId xmlns:a16="http://schemas.microsoft.com/office/drawing/2014/main" id="{00000000-0008-0000-0F00-0000D2020000}"/>
            </a:ext>
          </a:extLst>
        </xdr:cNvPr>
        <xdr:cNvSpPr txBox="1"/>
      </xdr:nvSpPr>
      <xdr:spPr>
        <a:xfrm>
          <a:off x="15266044" y="1322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46645</xdr:rowOff>
    </xdr:from>
    <xdr:ext cx="405111" cy="259045"/>
    <xdr:sp macro="" textlink="">
      <xdr:nvSpPr>
        <xdr:cNvPr id="723" name="n_2mainValue【消防施設】&#10;有形固定資産減価償却率">
          <a:extLst>
            <a:ext uri="{FF2B5EF4-FFF2-40B4-BE49-F238E27FC236}">
              <a16:creationId xmlns:a16="http://schemas.microsoft.com/office/drawing/2014/main" id="{00000000-0008-0000-0F00-0000D3020000}"/>
            </a:ext>
          </a:extLst>
        </xdr:cNvPr>
        <xdr:cNvSpPr txBox="1"/>
      </xdr:nvSpPr>
      <xdr:spPr>
        <a:xfrm>
          <a:off x="14389744" y="1324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4" name="【消防施設】&#10;一人当たり面積グラフ枠">
          <a:extLst>
            <a:ext uri="{FF2B5EF4-FFF2-40B4-BE49-F238E27FC236}">
              <a16:creationId xmlns:a16="http://schemas.microsoft.com/office/drawing/2014/main" id="{00000000-0008-0000-0F00-0000E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46" name="【消防施設】&#10;一人当たり面積最小値テキスト">
          <a:extLst>
            <a:ext uri="{FF2B5EF4-FFF2-40B4-BE49-F238E27FC236}">
              <a16:creationId xmlns:a16="http://schemas.microsoft.com/office/drawing/2014/main" id="{00000000-0008-0000-0F00-0000EA020000}"/>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48" name="【消防施設】&#10;一人当たり面積最大値テキスト">
          <a:extLst>
            <a:ext uri="{FF2B5EF4-FFF2-40B4-BE49-F238E27FC236}">
              <a16:creationId xmlns:a16="http://schemas.microsoft.com/office/drawing/2014/main" id="{00000000-0008-0000-0F00-0000EC020000}"/>
            </a:ext>
          </a:extLst>
        </xdr:cNvPr>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750" name="【消防施設】&#10;一人当たり面積平均値テキスト">
          <a:extLst>
            <a:ext uri="{FF2B5EF4-FFF2-40B4-BE49-F238E27FC236}">
              <a16:creationId xmlns:a16="http://schemas.microsoft.com/office/drawing/2014/main" id="{00000000-0008-0000-0F00-0000EE020000}"/>
            </a:ext>
          </a:extLst>
        </xdr:cNvPr>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52" name="フローチャート: 判断 751">
          <a:extLst>
            <a:ext uri="{FF2B5EF4-FFF2-40B4-BE49-F238E27FC236}">
              <a16:creationId xmlns:a16="http://schemas.microsoft.com/office/drawing/2014/main" id="{00000000-0008-0000-0F00-0000F0020000}"/>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221107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144035</xdr:rowOff>
    </xdr:from>
    <xdr:ext cx="469744" cy="259045"/>
    <xdr:sp macro="" textlink="">
      <xdr:nvSpPr>
        <xdr:cNvPr id="761" name="【消防施設】&#10;一人当たり面積該当値テキスト">
          <a:extLst>
            <a:ext uri="{FF2B5EF4-FFF2-40B4-BE49-F238E27FC236}">
              <a16:creationId xmlns:a16="http://schemas.microsoft.com/office/drawing/2014/main" id="{00000000-0008-0000-0F00-0000F9020000}"/>
            </a:ext>
          </a:extLst>
        </xdr:cNvPr>
        <xdr:cNvSpPr txBox="1"/>
      </xdr:nvSpPr>
      <xdr:spPr>
        <a:xfrm>
          <a:off x="22199600"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36847</xdr:rowOff>
    </xdr:from>
    <xdr:ext cx="469744" cy="259045"/>
    <xdr:sp macro="" textlink="">
      <xdr:nvSpPr>
        <xdr:cNvPr id="762" name="n_1aveValue【消防施設】&#10;一人当たり面積">
          <a:extLst>
            <a:ext uri="{FF2B5EF4-FFF2-40B4-BE49-F238E27FC236}">
              <a16:creationId xmlns:a16="http://schemas.microsoft.com/office/drawing/2014/main" id="{00000000-0008-0000-0F00-0000FA020000}"/>
            </a:ext>
          </a:extLst>
        </xdr:cNvPr>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63" name="n_2aveValue【消防施設】&#10;一人当たり面積">
          <a:extLst>
            <a:ext uri="{FF2B5EF4-FFF2-40B4-BE49-F238E27FC236}">
              <a16:creationId xmlns:a16="http://schemas.microsoft.com/office/drawing/2014/main" id="{00000000-0008-0000-0F00-0000FB020000}"/>
            </a:ext>
          </a:extLst>
        </xdr:cNvPr>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64" name="n_3aveValue【消防施設】&#10;一人当たり面積">
          <a:extLst>
            <a:ext uri="{FF2B5EF4-FFF2-40B4-BE49-F238E27FC236}">
              <a16:creationId xmlns:a16="http://schemas.microsoft.com/office/drawing/2014/main" id="{00000000-0008-0000-0F00-0000FC020000}"/>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5" name="正方形/長方形 764">
          <a:extLst>
            <a:ext uri="{FF2B5EF4-FFF2-40B4-BE49-F238E27FC236}">
              <a16:creationId xmlns:a16="http://schemas.microsoft.com/office/drawing/2014/main" id="{00000000-0008-0000-0F00-0000F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6" name="正方形/長方形 765">
          <a:extLst>
            <a:ext uri="{FF2B5EF4-FFF2-40B4-BE49-F238E27FC236}">
              <a16:creationId xmlns:a16="http://schemas.microsoft.com/office/drawing/2014/main" id="{00000000-0008-0000-0F00-0000F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7" name="正方形/長方形 766">
          <a:extLst>
            <a:ext uri="{FF2B5EF4-FFF2-40B4-BE49-F238E27FC236}">
              <a16:creationId xmlns:a16="http://schemas.microsoft.com/office/drawing/2014/main" id="{00000000-0008-0000-0F00-0000F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8" name="正方形/長方形 767">
          <a:extLst>
            <a:ext uri="{FF2B5EF4-FFF2-40B4-BE49-F238E27FC236}">
              <a16:creationId xmlns:a16="http://schemas.microsoft.com/office/drawing/2014/main" id="{00000000-0008-0000-0F00-000000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9" name="正方形/長方形 768">
          <a:extLst>
            <a:ext uri="{FF2B5EF4-FFF2-40B4-BE49-F238E27FC236}">
              <a16:creationId xmlns:a16="http://schemas.microsoft.com/office/drawing/2014/main" id="{00000000-0008-0000-0F00-000001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9" name="【庁舎】&#10;有形固定資産減価償却率グラフ枠">
          <a:extLst>
            <a:ext uri="{FF2B5EF4-FFF2-40B4-BE49-F238E27FC236}">
              <a16:creationId xmlns:a16="http://schemas.microsoft.com/office/drawing/2014/main" id="{00000000-0008-0000-0F00-000015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91" name="【庁舎】&#10;有形固定資産減価償却率最小値テキスト">
          <a:extLst>
            <a:ext uri="{FF2B5EF4-FFF2-40B4-BE49-F238E27FC236}">
              <a16:creationId xmlns:a16="http://schemas.microsoft.com/office/drawing/2014/main" id="{00000000-0008-0000-0F00-000017030000}"/>
            </a:ext>
          </a:extLst>
        </xdr:cNvPr>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3" name="【庁舎】&#10;有形固定資産減価償却率最大値テキスト">
          <a:extLst>
            <a:ext uri="{FF2B5EF4-FFF2-40B4-BE49-F238E27FC236}">
              <a16:creationId xmlns:a16="http://schemas.microsoft.com/office/drawing/2014/main" id="{00000000-0008-0000-0F00-00001903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95" name="【庁舎】&#10;有形固定資産減価償却率平均値テキスト">
          <a:extLst>
            <a:ext uri="{FF2B5EF4-FFF2-40B4-BE49-F238E27FC236}">
              <a16:creationId xmlns:a16="http://schemas.microsoft.com/office/drawing/2014/main" id="{00000000-0008-0000-0F00-00001B030000}"/>
            </a:ext>
          </a:extLst>
        </xdr:cNvPr>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96" name="フローチャート: 判断 795">
          <a:extLst>
            <a:ext uri="{FF2B5EF4-FFF2-40B4-BE49-F238E27FC236}">
              <a16:creationId xmlns:a16="http://schemas.microsoft.com/office/drawing/2014/main" id="{00000000-0008-0000-0F00-00001C030000}"/>
            </a:ext>
          </a:extLst>
        </xdr:cNvPr>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97" name="フローチャート: 判断 796">
          <a:extLst>
            <a:ext uri="{FF2B5EF4-FFF2-40B4-BE49-F238E27FC236}">
              <a16:creationId xmlns:a16="http://schemas.microsoft.com/office/drawing/2014/main" id="{00000000-0008-0000-0F00-00001D030000}"/>
            </a:ext>
          </a:extLst>
        </xdr:cNvPr>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98" name="フローチャート: 判断 797">
          <a:extLst>
            <a:ext uri="{FF2B5EF4-FFF2-40B4-BE49-F238E27FC236}">
              <a16:creationId xmlns:a16="http://schemas.microsoft.com/office/drawing/2014/main" id="{00000000-0008-0000-0F00-00001E030000}"/>
            </a:ext>
          </a:extLst>
        </xdr:cNvPr>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99" name="フローチャート: 判断 798">
          <a:extLst>
            <a:ext uri="{FF2B5EF4-FFF2-40B4-BE49-F238E27FC236}">
              <a16:creationId xmlns:a16="http://schemas.microsoft.com/office/drawing/2014/main" id="{00000000-0008-0000-0F00-00001F030000}"/>
            </a:ext>
          </a:extLst>
        </xdr:cNvPr>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71120</xdr:rowOff>
    </xdr:from>
    <xdr:to>
      <xdr:col>85</xdr:col>
      <xdr:colOff>177800</xdr:colOff>
      <xdr:row>100</xdr:row>
      <xdr:rowOff>1270</xdr:rowOff>
    </xdr:to>
    <xdr:sp macro="" textlink="">
      <xdr:nvSpPr>
        <xdr:cNvPr id="805" name="楕円 804">
          <a:extLst>
            <a:ext uri="{FF2B5EF4-FFF2-40B4-BE49-F238E27FC236}">
              <a16:creationId xmlns:a16="http://schemas.microsoft.com/office/drawing/2014/main" id="{00000000-0008-0000-0F00-000025030000}"/>
            </a:ext>
          </a:extLst>
        </xdr:cNvPr>
        <xdr:cNvSpPr/>
      </xdr:nvSpPr>
      <xdr:spPr>
        <a:xfrm>
          <a:off x="16268700" y="1704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05111" cy="259045"/>
    <xdr:sp macro="" textlink="">
      <xdr:nvSpPr>
        <xdr:cNvPr id="806" name="【庁舎】&#10;有形固定資産減価償却率該当値テキスト">
          <a:extLst>
            <a:ext uri="{FF2B5EF4-FFF2-40B4-BE49-F238E27FC236}">
              <a16:creationId xmlns:a16="http://schemas.microsoft.com/office/drawing/2014/main" id="{00000000-0008-0000-0F00-000026030000}"/>
            </a:ext>
          </a:extLst>
        </xdr:cNvPr>
        <xdr:cNvSpPr txBox="1"/>
      </xdr:nvSpPr>
      <xdr:spPr>
        <a:xfrm>
          <a:off x="16357600" y="1699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71120</xdr:rowOff>
    </xdr:from>
    <xdr:to>
      <xdr:col>81</xdr:col>
      <xdr:colOff>101600</xdr:colOff>
      <xdr:row>100</xdr:row>
      <xdr:rowOff>1270</xdr:rowOff>
    </xdr:to>
    <xdr:sp macro="" textlink="">
      <xdr:nvSpPr>
        <xdr:cNvPr id="807" name="楕円 806">
          <a:extLst>
            <a:ext uri="{FF2B5EF4-FFF2-40B4-BE49-F238E27FC236}">
              <a16:creationId xmlns:a16="http://schemas.microsoft.com/office/drawing/2014/main" id="{00000000-0008-0000-0F00-000027030000}"/>
            </a:ext>
          </a:extLst>
        </xdr:cNvPr>
        <xdr:cNvSpPr/>
      </xdr:nvSpPr>
      <xdr:spPr>
        <a:xfrm>
          <a:off x="15430500" y="1704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121920</xdr:rowOff>
    </xdr:from>
    <xdr:to>
      <xdr:col>85</xdr:col>
      <xdr:colOff>127000</xdr:colOff>
      <xdr:row>99</xdr:row>
      <xdr:rowOff>121920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5481300" y="17095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71120</xdr:rowOff>
    </xdr:from>
    <xdr:to>
      <xdr:col>76</xdr:col>
      <xdr:colOff>165100</xdr:colOff>
      <xdr:row>100</xdr:row>
      <xdr:rowOff>1270</xdr:rowOff>
    </xdr:to>
    <xdr:sp macro="" textlink="">
      <xdr:nvSpPr>
        <xdr:cNvPr id="809" name="楕円 808">
          <a:extLst>
            <a:ext uri="{FF2B5EF4-FFF2-40B4-BE49-F238E27FC236}">
              <a16:creationId xmlns:a16="http://schemas.microsoft.com/office/drawing/2014/main" id="{00000000-0008-0000-0F00-000029030000}"/>
            </a:ext>
          </a:extLst>
        </xdr:cNvPr>
        <xdr:cNvSpPr/>
      </xdr:nvSpPr>
      <xdr:spPr>
        <a:xfrm>
          <a:off x="14541500" y="1704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121920</xdr:rowOff>
    </xdr:from>
    <xdr:to>
      <xdr:col>81</xdr:col>
      <xdr:colOff>50800</xdr:colOff>
      <xdr:row>99</xdr:row>
      <xdr:rowOff>121920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4592300" y="17095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67855</xdr:rowOff>
    </xdr:from>
    <xdr:to>
      <xdr:col>72</xdr:col>
      <xdr:colOff>38100</xdr:colOff>
      <xdr:row>99</xdr:row>
      <xdr:rowOff>169455</xdr:rowOff>
    </xdr:to>
    <xdr:sp macro="" textlink="">
      <xdr:nvSpPr>
        <xdr:cNvPr id="811" name="楕円 810">
          <a:extLst>
            <a:ext uri="{FF2B5EF4-FFF2-40B4-BE49-F238E27FC236}">
              <a16:creationId xmlns:a16="http://schemas.microsoft.com/office/drawing/2014/main" id="{00000000-0008-0000-0F00-00002B030000}"/>
            </a:ext>
          </a:extLst>
        </xdr:cNvPr>
        <xdr:cNvSpPr/>
      </xdr:nvSpPr>
      <xdr:spPr>
        <a:xfrm>
          <a:off x="13652500" y="1704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118655</xdr:rowOff>
    </xdr:from>
    <xdr:to>
      <xdr:col>76</xdr:col>
      <xdr:colOff>114300</xdr:colOff>
      <xdr:row>99</xdr:row>
      <xdr:rowOff>121920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3703300" y="1709220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813" name="n_1aveValue【庁舎】&#10;有形固定資産減価償却率">
          <a:extLst>
            <a:ext uri="{FF2B5EF4-FFF2-40B4-BE49-F238E27FC236}">
              <a16:creationId xmlns:a16="http://schemas.microsoft.com/office/drawing/2014/main" id="{00000000-0008-0000-0F00-00002D030000}"/>
            </a:ext>
          </a:extLst>
        </xdr:cNvPr>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814" name="n_2aveValue【庁舎】&#10;有形固定資産減価償却率">
          <a:extLst>
            <a:ext uri="{FF2B5EF4-FFF2-40B4-BE49-F238E27FC236}">
              <a16:creationId xmlns:a16="http://schemas.microsoft.com/office/drawing/2014/main" id="{00000000-0008-0000-0F00-00002E030000}"/>
            </a:ext>
          </a:extLst>
        </xdr:cNvPr>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92001</xdr:rowOff>
    </xdr:from>
    <xdr:ext cx="405111" cy="259045"/>
    <xdr:sp macro="" textlink="">
      <xdr:nvSpPr>
        <xdr:cNvPr id="815" name="n_3aveValue【庁舎】&#10;有形固定資産減価償却率">
          <a:extLst>
            <a:ext uri="{FF2B5EF4-FFF2-40B4-BE49-F238E27FC236}">
              <a16:creationId xmlns:a16="http://schemas.microsoft.com/office/drawing/2014/main" id="{00000000-0008-0000-0F00-00002F030000}"/>
            </a:ext>
          </a:extLst>
        </xdr:cNvPr>
        <xdr:cNvSpPr txBox="1"/>
      </xdr:nvSpPr>
      <xdr:spPr>
        <a:xfrm>
          <a:off x="13500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17797</xdr:rowOff>
    </xdr:from>
    <xdr:ext cx="405111" cy="259045"/>
    <xdr:sp macro="" textlink="">
      <xdr:nvSpPr>
        <xdr:cNvPr id="816" name="n_1mainValue【庁舎】&#10;有形固定資産減価償却率">
          <a:extLst>
            <a:ext uri="{FF2B5EF4-FFF2-40B4-BE49-F238E27FC236}">
              <a16:creationId xmlns:a16="http://schemas.microsoft.com/office/drawing/2014/main" id="{00000000-0008-0000-0F00-000030030000}"/>
            </a:ext>
          </a:extLst>
        </xdr:cNvPr>
        <xdr:cNvSpPr txBox="1"/>
      </xdr:nvSpPr>
      <xdr:spPr>
        <a:xfrm>
          <a:off x="15266044" y="1681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17797</xdr:rowOff>
    </xdr:from>
    <xdr:ext cx="405111" cy="259045"/>
    <xdr:sp macro="" textlink="">
      <xdr:nvSpPr>
        <xdr:cNvPr id="817" name="n_2mainValue【庁舎】&#10;有形固定資産減価償却率">
          <a:extLst>
            <a:ext uri="{FF2B5EF4-FFF2-40B4-BE49-F238E27FC236}">
              <a16:creationId xmlns:a16="http://schemas.microsoft.com/office/drawing/2014/main" id="{00000000-0008-0000-0F00-000031030000}"/>
            </a:ext>
          </a:extLst>
        </xdr:cNvPr>
        <xdr:cNvSpPr txBox="1"/>
      </xdr:nvSpPr>
      <xdr:spPr>
        <a:xfrm>
          <a:off x="14389744" y="1681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14532</xdr:rowOff>
    </xdr:from>
    <xdr:ext cx="405111" cy="259045"/>
    <xdr:sp macro="" textlink="">
      <xdr:nvSpPr>
        <xdr:cNvPr id="818" name="n_3mainValue【庁舎】&#10;有形固定資産減価償却率">
          <a:extLst>
            <a:ext uri="{FF2B5EF4-FFF2-40B4-BE49-F238E27FC236}">
              <a16:creationId xmlns:a16="http://schemas.microsoft.com/office/drawing/2014/main" id="{00000000-0008-0000-0F00-000032030000}"/>
            </a:ext>
          </a:extLst>
        </xdr:cNvPr>
        <xdr:cNvSpPr txBox="1"/>
      </xdr:nvSpPr>
      <xdr:spPr>
        <a:xfrm>
          <a:off x="13500744" y="168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9" name="正方形/長方形 818">
          <a:extLst>
            <a:ext uri="{FF2B5EF4-FFF2-40B4-BE49-F238E27FC236}">
              <a16:creationId xmlns:a16="http://schemas.microsoft.com/office/drawing/2014/main" id="{00000000-0008-0000-0F00-00003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0" name="正方形/長方形 819">
          <a:extLst>
            <a:ext uri="{FF2B5EF4-FFF2-40B4-BE49-F238E27FC236}">
              <a16:creationId xmlns:a16="http://schemas.microsoft.com/office/drawing/2014/main" id="{00000000-0008-0000-0F00-00003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1" name="正方形/長方形 820">
          <a:extLst>
            <a:ext uri="{FF2B5EF4-FFF2-40B4-BE49-F238E27FC236}">
              <a16:creationId xmlns:a16="http://schemas.microsoft.com/office/drawing/2014/main" id="{00000000-0008-0000-0F00-00003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2" name="正方形/長方形 821">
          <a:extLst>
            <a:ext uri="{FF2B5EF4-FFF2-40B4-BE49-F238E27FC236}">
              <a16:creationId xmlns:a16="http://schemas.microsoft.com/office/drawing/2014/main" id="{00000000-0008-0000-0F00-00003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3" name="正方形/長方形 822">
          <a:extLst>
            <a:ext uri="{FF2B5EF4-FFF2-40B4-BE49-F238E27FC236}">
              <a16:creationId xmlns:a16="http://schemas.microsoft.com/office/drawing/2014/main" id="{00000000-0008-0000-0F00-00003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4" name="正方形/長方形 823">
          <a:extLst>
            <a:ext uri="{FF2B5EF4-FFF2-40B4-BE49-F238E27FC236}">
              <a16:creationId xmlns:a16="http://schemas.microsoft.com/office/drawing/2014/main" id="{00000000-0008-0000-0F00-00003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5" name="正方形/長方形 824">
          <a:extLst>
            <a:ext uri="{FF2B5EF4-FFF2-40B4-BE49-F238E27FC236}">
              <a16:creationId xmlns:a16="http://schemas.microsoft.com/office/drawing/2014/main" id="{00000000-0008-0000-0F00-00003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6" name="正方形/長方形 825">
          <a:extLst>
            <a:ext uri="{FF2B5EF4-FFF2-40B4-BE49-F238E27FC236}">
              <a16:creationId xmlns:a16="http://schemas.microsoft.com/office/drawing/2014/main" id="{00000000-0008-0000-0F00-00003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4" name="直線コネクタ 833">
          <a:extLst>
            <a:ext uri="{FF2B5EF4-FFF2-40B4-BE49-F238E27FC236}">
              <a16:creationId xmlns:a16="http://schemas.microsoft.com/office/drawing/2014/main" id="{00000000-0008-0000-0F00-000042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4" name="【庁舎】&#10;一人当たり面積グラフ枠">
          <a:extLst>
            <a:ext uri="{FF2B5EF4-FFF2-40B4-BE49-F238E27FC236}">
              <a16:creationId xmlns:a16="http://schemas.microsoft.com/office/drawing/2014/main" id="{00000000-0008-0000-0F00-00004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46" name="【庁舎】&#10;一人当たり面積最小値テキスト">
          <a:extLst>
            <a:ext uri="{FF2B5EF4-FFF2-40B4-BE49-F238E27FC236}">
              <a16:creationId xmlns:a16="http://schemas.microsoft.com/office/drawing/2014/main" id="{00000000-0008-0000-0F00-00004E030000}"/>
            </a:ext>
          </a:extLst>
        </xdr:cNvPr>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48" name="【庁舎】&#10;一人当たり面積最大値テキスト">
          <a:extLst>
            <a:ext uri="{FF2B5EF4-FFF2-40B4-BE49-F238E27FC236}">
              <a16:creationId xmlns:a16="http://schemas.microsoft.com/office/drawing/2014/main" id="{00000000-0008-0000-0F00-000050030000}"/>
            </a:ext>
          </a:extLst>
        </xdr:cNvPr>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50" name="【庁舎】&#10;一人当たり面積平均値テキスト">
          <a:extLst>
            <a:ext uri="{FF2B5EF4-FFF2-40B4-BE49-F238E27FC236}">
              <a16:creationId xmlns:a16="http://schemas.microsoft.com/office/drawing/2014/main" id="{00000000-0008-0000-0F00-000052030000}"/>
            </a:ext>
          </a:extLst>
        </xdr:cNvPr>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51" name="フローチャート: 判断 850">
          <a:extLst>
            <a:ext uri="{FF2B5EF4-FFF2-40B4-BE49-F238E27FC236}">
              <a16:creationId xmlns:a16="http://schemas.microsoft.com/office/drawing/2014/main" id="{00000000-0008-0000-0F00-000053030000}"/>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52" name="フローチャート: 判断 851">
          <a:extLst>
            <a:ext uri="{FF2B5EF4-FFF2-40B4-BE49-F238E27FC236}">
              <a16:creationId xmlns:a16="http://schemas.microsoft.com/office/drawing/2014/main" id="{00000000-0008-0000-0F00-00005403000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53" name="フローチャート: 判断 852">
          <a:extLst>
            <a:ext uri="{FF2B5EF4-FFF2-40B4-BE49-F238E27FC236}">
              <a16:creationId xmlns:a16="http://schemas.microsoft.com/office/drawing/2014/main" id="{00000000-0008-0000-0F00-000055030000}"/>
            </a:ext>
          </a:extLst>
        </xdr:cNvPr>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74386</xdr:rowOff>
    </xdr:from>
    <xdr:to>
      <xdr:col>102</xdr:col>
      <xdr:colOff>165100</xdr:colOff>
      <xdr:row>107</xdr:row>
      <xdr:rowOff>4536</xdr:rowOff>
    </xdr:to>
    <xdr:sp macro="" textlink="">
      <xdr:nvSpPr>
        <xdr:cNvPr id="854" name="フローチャート: 判断 853">
          <a:extLst>
            <a:ext uri="{FF2B5EF4-FFF2-40B4-BE49-F238E27FC236}">
              <a16:creationId xmlns:a16="http://schemas.microsoft.com/office/drawing/2014/main" id="{00000000-0008-0000-0F00-000056030000}"/>
            </a:ext>
          </a:extLst>
        </xdr:cNvPr>
        <xdr:cNvSpPr/>
      </xdr:nvSpPr>
      <xdr:spPr>
        <a:xfrm>
          <a:off x="19494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23768</xdr:rowOff>
    </xdr:from>
    <xdr:to>
      <xdr:col>116</xdr:col>
      <xdr:colOff>114300</xdr:colOff>
      <xdr:row>107</xdr:row>
      <xdr:rowOff>125368</xdr:rowOff>
    </xdr:to>
    <xdr:sp macro="" textlink="">
      <xdr:nvSpPr>
        <xdr:cNvPr id="860" name="楕円 859">
          <a:extLst>
            <a:ext uri="{FF2B5EF4-FFF2-40B4-BE49-F238E27FC236}">
              <a16:creationId xmlns:a16="http://schemas.microsoft.com/office/drawing/2014/main" id="{00000000-0008-0000-0F00-00005C030000}"/>
            </a:ext>
          </a:extLst>
        </xdr:cNvPr>
        <xdr:cNvSpPr/>
      </xdr:nvSpPr>
      <xdr:spPr>
        <a:xfrm>
          <a:off x="221107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2195</xdr:rowOff>
    </xdr:from>
    <xdr:ext cx="469744" cy="259045"/>
    <xdr:sp macro="" textlink="">
      <xdr:nvSpPr>
        <xdr:cNvPr id="861" name="【庁舎】&#10;一人当たり面積該当値テキスト">
          <a:extLst>
            <a:ext uri="{FF2B5EF4-FFF2-40B4-BE49-F238E27FC236}">
              <a16:creationId xmlns:a16="http://schemas.microsoft.com/office/drawing/2014/main" id="{00000000-0008-0000-0F00-00005D030000}"/>
            </a:ext>
          </a:extLst>
        </xdr:cNvPr>
        <xdr:cNvSpPr txBox="1"/>
      </xdr:nvSpPr>
      <xdr:spPr>
        <a:xfrm>
          <a:off x="22199600"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30299</xdr:rowOff>
    </xdr:from>
    <xdr:to>
      <xdr:col>112</xdr:col>
      <xdr:colOff>38100</xdr:colOff>
      <xdr:row>107</xdr:row>
      <xdr:rowOff>131899</xdr:rowOff>
    </xdr:to>
    <xdr:sp macro="" textlink="">
      <xdr:nvSpPr>
        <xdr:cNvPr id="862" name="楕円 861">
          <a:extLst>
            <a:ext uri="{FF2B5EF4-FFF2-40B4-BE49-F238E27FC236}">
              <a16:creationId xmlns:a16="http://schemas.microsoft.com/office/drawing/2014/main" id="{00000000-0008-0000-0F00-00005E030000}"/>
            </a:ext>
          </a:extLst>
        </xdr:cNvPr>
        <xdr:cNvSpPr/>
      </xdr:nvSpPr>
      <xdr:spPr>
        <a:xfrm>
          <a:off x="21272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74568</xdr:rowOff>
    </xdr:from>
    <xdr:to>
      <xdr:col>116</xdr:col>
      <xdr:colOff>63500</xdr:colOff>
      <xdr:row>107</xdr:row>
      <xdr:rowOff>81099</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flipV="1">
          <a:off x="21323300" y="1841971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33564</xdr:rowOff>
    </xdr:from>
    <xdr:to>
      <xdr:col>107</xdr:col>
      <xdr:colOff>101600</xdr:colOff>
      <xdr:row>107</xdr:row>
      <xdr:rowOff>135164</xdr:rowOff>
    </xdr:to>
    <xdr:sp macro="" textlink="">
      <xdr:nvSpPr>
        <xdr:cNvPr id="864" name="楕円 863">
          <a:extLst>
            <a:ext uri="{FF2B5EF4-FFF2-40B4-BE49-F238E27FC236}">
              <a16:creationId xmlns:a16="http://schemas.microsoft.com/office/drawing/2014/main" id="{00000000-0008-0000-0F00-000060030000}"/>
            </a:ext>
          </a:extLst>
        </xdr:cNvPr>
        <xdr:cNvSpPr/>
      </xdr:nvSpPr>
      <xdr:spPr>
        <a:xfrm>
          <a:off x="20383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81099</xdr:rowOff>
    </xdr:from>
    <xdr:to>
      <xdr:col>111</xdr:col>
      <xdr:colOff>177800</xdr:colOff>
      <xdr:row>107</xdr:row>
      <xdr:rowOff>84364</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flipV="1">
          <a:off x="20434300" y="184262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43362</xdr:rowOff>
    </xdr:from>
    <xdr:to>
      <xdr:col>102</xdr:col>
      <xdr:colOff>165100</xdr:colOff>
      <xdr:row>107</xdr:row>
      <xdr:rowOff>144962</xdr:rowOff>
    </xdr:to>
    <xdr:sp macro="" textlink="">
      <xdr:nvSpPr>
        <xdr:cNvPr id="866" name="楕円 865">
          <a:extLst>
            <a:ext uri="{FF2B5EF4-FFF2-40B4-BE49-F238E27FC236}">
              <a16:creationId xmlns:a16="http://schemas.microsoft.com/office/drawing/2014/main" id="{00000000-0008-0000-0F00-000062030000}"/>
            </a:ext>
          </a:extLst>
        </xdr:cNvPr>
        <xdr:cNvSpPr/>
      </xdr:nvSpPr>
      <xdr:spPr>
        <a:xfrm>
          <a:off x="19494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84364</xdr:rowOff>
    </xdr:from>
    <xdr:to>
      <xdr:col>107</xdr:col>
      <xdr:colOff>50800</xdr:colOff>
      <xdr:row>107</xdr:row>
      <xdr:rowOff>94162</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flipV="1">
          <a:off x="19545300" y="1842951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68" name="n_1aveValue【庁舎】&#10;一人当たり面積">
          <a:extLst>
            <a:ext uri="{FF2B5EF4-FFF2-40B4-BE49-F238E27FC236}">
              <a16:creationId xmlns:a16="http://schemas.microsoft.com/office/drawing/2014/main" id="{00000000-0008-0000-0F00-000064030000}"/>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869" name="n_2aveValue【庁舎】&#10;一人当たり面積">
          <a:extLst>
            <a:ext uri="{FF2B5EF4-FFF2-40B4-BE49-F238E27FC236}">
              <a16:creationId xmlns:a16="http://schemas.microsoft.com/office/drawing/2014/main" id="{00000000-0008-0000-0F00-000065030000}"/>
            </a:ext>
          </a:extLst>
        </xdr:cNvPr>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21063</xdr:rowOff>
    </xdr:from>
    <xdr:ext cx="469744" cy="259045"/>
    <xdr:sp macro="" textlink="">
      <xdr:nvSpPr>
        <xdr:cNvPr id="870" name="n_3aveValue【庁舎】&#10;一人当たり面積">
          <a:extLst>
            <a:ext uri="{FF2B5EF4-FFF2-40B4-BE49-F238E27FC236}">
              <a16:creationId xmlns:a16="http://schemas.microsoft.com/office/drawing/2014/main" id="{00000000-0008-0000-0F00-000066030000}"/>
            </a:ext>
          </a:extLst>
        </xdr:cNvPr>
        <xdr:cNvSpPr txBox="1"/>
      </xdr:nvSpPr>
      <xdr:spPr>
        <a:xfrm>
          <a:off x="19310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123026</xdr:rowOff>
    </xdr:from>
    <xdr:ext cx="469744" cy="259045"/>
    <xdr:sp macro="" textlink="">
      <xdr:nvSpPr>
        <xdr:cNvPr id="871" name="n_1mainValue【庁舎】&#10;一人当たり面積">
          <a:extLst>
            <a:ext uri="{FF2B5EF4-FFF2-40B4-BE49-F238E27FC236}">
              <a16:creationId xmlns:a16="http://schemas.microsoft.com/office/drawing/2014/main" id="{00000000-0008-0000-0F00-000067030000}"/>
            </a:ext>
          </a:extLst>
        </xdr:cNvPr>
        <xdr:cNvSpPr txBox="1"/>
      </xdr:nvSpPr>
      <xdr:spPr>
        <a:xfrm>
          <a:off x="210757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126291</xdr:rowOff>
    </xdr:from>
    <xdr:ext cx="469744" cy="259045"/>
    <xdr:sp macro="" textlink="">
      <xdr:nvSpPr>
        <xdr:cNvPr id="872" name="n_2mainValue【庁舎】&#10;一人当たり面積">
          <a:extLst>
            <a:ext uri="{FF2B5EF4-FFF2-40B4-BE49-F238E27FC236}">
              <a16:creationId xmlns:a16="http://schemas.microsoft.com/office/drawing/2014/main" id="{00000000-0008-0000-0F00-000068030000}"/>
            </a:ext>
          </a:extLst>
        </xdr:cNvPr>
        <xdr:cNvSpPr txBox="1"/>
      </xdr:nvSpPr>
      <xdr:spPr>
        <a:xfrm>
          <a:off x="201994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136089</xdr:rowOff>
    </xdr:from>
    <xdr:ext cx="469744" cy="259045"/>
    <xdr:sp macro="" textlink="">
      <xdr:nvSpPr>
        <xdr:cNvPr id="873" name="n_3mainValue【庁舎】&#10;一人当たり面積">
          <a:extLst>
            <a:ext uri="{FF2B5EF4-FFF2-40B4-BE49-F238E27FC236}">
              <a16:creationId xmlns:a16="http://schemas.microsoft.com/office/drawing/2014/main" id="{00000000-0008-0000-0F00-000069030000}"/>
            </a:ext>
          </a:extLst>
        </xdr:cNvPr>
        <xdr:cNvSpPr txBox="1"/>
      </xdr:nvSpPr>
      <xdr:spPr>
        <a:xfrm>
          <a:off x="193104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4" name="正方形/長方形 873">
          <a:extLst>
            <a:ext uri="{FF2B5EF4-FFF2-40B4-BE49-F238E27FC236}">
              <a16:creationId xmlns:a16="http://schemas.microsoft.com/office/drawing/2014/main" id="{00000000-0008-0000-0F00-00006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5" name="正方形/長方形 874">
          <a:extLst>
            <a:ext uri="{FF2B5EF4-FFF2-40B4-BE49-F238E27FC236}">
              <a16:creationId xmlns:a16="http://schemas.microsoft.com/office/drawing/2014/main" id="{00000000-0008-0000-0F00-00006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類似団体と比較して有形固定資産減価償却率が特に高くなっている施設は、</a:t>
          </a:r>
          <a:r>
            <a:rPr kumimoji="1" lang="ja-JP" altLang="en-US" sz="1300">
              <a:solidFill>
                <a:schemeClr val="dk1"/>
              </a:solidFill>
              <a:effectLst/>
              <a:latin typeface="+mn-lt"/>
              <a:ea typeface="+mn-ea"/>
              <a:cs typeface="+mn-cs"/>
            </a:rPr>
            <a:t>体育館・プール</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94.8%</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保健センター・保健所</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100.0%</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福祉施設</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77.9%</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消防施設</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82.0%</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、市民会館（</a:t>
          </a:r>
          <a:r>
            <a:rPr kumimoji="1" lang="en-US" altLang="ja-JP" sz="1300">
              <a:solidFill>
                <a:schemeClr val="dk1"/>
              </a:solidFill>
              <a:effectLst/>
              <a:latin typeface="+mn-lt"/>
              <a:ea typeface="+mn-ea"/>
              <a:cs typeface="+mn-cs"/>
            </a:rPr>
            <a:t>78.3%</a:t>
          </a:r>
          <a:r>
            <a:rPr kumimoji="1" lang="ja-JP" altLang="en-US" sz="1300">
              <a:solidFill>
                <a:schemeClr val="dk1"/>
              </a:solidFill>
              <a:effectLst/>
              <a:latin typeface="+mn-lt"/>
              <a:ea typeface="+mn-ea"/>
              <a:cs typeface="+mn-cs"/>
            </a:rPr>
            <a:t>）、庁舎（</a:t>
          </a:r>
          <a:r>
            <a:rPr kumimoji="1" lang="en-US" altLang="ja-JP" sz="1300">
              <a:solidFill>
                <a:schemeClr val="dk1"/>
              </a:solidFill>
              <a:effectLst/>
              <a:latin typeface="+mn-lt"/>
              <a:ea typeface="+mn-ea"/>
              <a:cs typeface="+mn-cs"/>
            </a:rPr>
            <a:t>99.7%</a:t>
          </a:r>
          <a:r>
            <a:rPr kumimoji="1" lang="ja-JP" altLang="en-US" sz="1300">
              <a:solidFill>
                <a:schemeClr val="dk1"/>
              </a:solidFill>
              <a:effectLst/>
              <a:latin typeface="+mn-lt"/>
              <a:ea typeface="+mn-ea"/>
              <a:cs typeface="+mn-cs"/>
            </a:rPr>
            <a:t>）で</a:t>
          </a:r>
          <a:r>
            <a:rPr kumimoji="1" lang="ja-JP" altLang="ja-JP" sz="1300">
              <a:solidFill>
                <a:schemeClr val="dk1"/>
              </a:solidFill>
              <a:effectLst/>
              <a:latin typeface="+mn-lt"/>
              <a:ea typeface="+mn-ea"/>
              <a:cs typeface="+mn-cs"/>
            </a:rPr>
            <a:t>ある。施設の更新ができていない状況が顕著となっており、今後、老朽化した施設の集約化・複合化や除却を進め</a:t>
          </a:r>
          <a:r>
            <a:rPr kumimoji="1" lang="ja-JP" altLang="en-US" sz="1300">
              <a:solidFill>
                <a:schemeClr val="dk1"/>
              </a:solidFill>
              <a:effectLst/>
              <a:latin typeface="+mn-lt"/>
              <a:ea typeface="+mn-ea"/>
              <a:cs typeface="+mn-cs"/>
            </a:rPr>
            <a:t>ていく。なお、図書館の一人当たり面積（</a:t>
          </a:r>
          <a:r>
            <a:rPr kumimoji="1" lang="en-US" altLang="ja-JP" sz="1300">
              <a:solidFill>
                <a:schemeClr val="dk1"/>
              </a:solidFill>
              <a:effectLst/>
              <a:latin typeface="+mn-lt"/>
              <a:ea typeface="+mn-ea"/>
              <a:cs typeface="+mn-cs"/>
            </a:rPr>
            <a:t>0.079</a:t>
          </a:r>
          <a:r>
            <a:rPr kumimoji="1" lang="ja-JP" altLang="en-US" sz="1300">
              <a:solidFill>
                <a:schemeClr val="dk1"/>
              </a:solidFill>
              <a:effectLst/>
              <a:latin typeface="+mn-lt"/>
              <a:ea typeface="+mn-ea"/>
              <a:cs typeface="+mn-cs"/>
            </a:rPr>
            <a:t>㎡）が類似団体と比較して大きい理由としては、平成</a:t>
          </a:r>
          <a:r>
            <a:rPr kumimoji="1" lang="en-US" altLang="ja-JP" sz="1300">
              <a:solidFill>
                <a:schemeClr val="dk1"/>
              </a:solidFill>
              <a:effectLst/>
              <a:latin typeface="+mn-lt"/>
              <a:ea typeface="+mn-ea"/>
              <a:cs typeface="+mn-cs"/>
            </a:rPr>
            <a:t>7</a:t>
          </a:r>
          <a:r>
            <a:rPr kumimoji="1" lang="ja-JP" altLang="en-US" sz="1300">
              <a:solidFill>
                <a:schemeClr val="dk1"/>
              </a:solidFill>
              <a:effectLst/>
              <a:latin typeface="+mn-lt"/>
              <a:ea typeface="+mn-ea"/>
              <a:cs typeface="+mn-cs"/>
            </a:rPr>
            <a:t>年度の建築時に先進的な図書館施設として、郷土資料や児童書のコーナー、映像資料を映写するホール、親と幼児が読み語りで触れ合うためのスペースを広く確保したことがその要因である。</a:t>
          </a:r>
          <a:endParaRPr kumimoji="1" lang="en-US" altLang="ja-JP" sz="13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佐賀県伊万里市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55,083
54,480
255.25
27,543,939
27,187,565
328,547
13,981,592
21,390,052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16.5
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年度は</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前年度比</a:t>
          </a:r>
          <a:r>
            <a:rPr kumimoji="1" lang="en-US" altLang="ja-JP" sz="1100" baseline="0">
              <a:solidFill>
                <a:schemeClr val="dk1"/>
              </a:solidFill>
              <a:effectLst/>
              <a:latin typeface="+mn-lt"/>
              <a:ea typeface="+mn-ea"/>
              <a:cs typeface="+mn-cs"/>
            </a:rPr>
            <a:t>0.01</a:t>
          </a:r>
          <a:r>
            <a:rPr kumimoji="1" lang="ja-JP" altLang="ja-JP" sz="1100" baseline="0">
              <a:solidFill>
                <a:schemeClr val="dk1"/>
              </a:solidFill>
              <a:effectLst/>
              <a:latin typeface="+mn-lt"/>
              <a:ea typeface="+mn-ea"/>
              <a:cs typeface="+mn-cs"/>
            </a:rPr>
            <a:t>ポイントの減とな</a:t>
          </a:r>
          <a:r>
            <a:rPr kumimoji="1" lang="ja-JP" altLang="en-US" sz="1100" baseline="0">
              <a:solidFill>
                <a:schemeClr val="dk1"/>
              </a:solidFill>
              <a:effectLst/>
              <a:latin typeface="+mn-lt"/>
              <a:ea typeface="+mn-ea"/>
              <a:cs typeface="+mn-cs"/>
            </a:rPr>
            <a:t>った。</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ここ数年、</a:t>
          </a:r>
          <a:r>
            <a:rPr kumimoji="1" lang="ja-JP" altLang="en-US" sz="1100">
              <a:solidFill>
                <a:schemeClr val="dk1"/>
              </a:solidFill>
              <a:effectLst/>
              <a:latin typeface="+mn-lt"/>
              <a:ea typeface="+mn-ea"/>
              <a:cs typeface="+mn-cs"/>
            </a:rPr>
            <a:t>ほぼ横ばいで推移しており、</a:t>
          </a:r>
          <a:r>
            <a:rPr kumimoji="1" lang="ja-JP" altLang="ja-JP" sz="1100">
              <a:solidFill>
                <a:schemeClr val="dk1"/>
              </a:solidFill>
              <a:effectLst/>
              <a:latin typeface="+mn-lt"/>
              <a:ea typeface="+mn-ea"/>
              <a:cs typeface="+mn-cs"/>
            </a:rPr>
            <a:t>今後も、歳出面で人件費や投資的経費の抑制等を進めるとともに、市税の徴収率向上等の取組を通じた歳入の確保に努める。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41628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005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28222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28222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28222</xdr:rowOff>
    </xdr:from>
    <xdr:to>
      <xdr:col>11</xdr:col>
      <xdr:colOff>31750</xdr:colOff>
      <xdr:row>43</xdr:row>
      <xdr:rowOff>41628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57855</xdr:rowOff>
    </xdr:from>
    <xdr:to>
      <xdr:col>11</xdr:col>
      <xdr:colOff>82550</xdr:colOff>
      <xdr:row>43</xdr:row>
      <xdr:rowOff>159455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148872</xdr:rowOff>
    </xdr:from>
    <xdr:to>
      <xdr:col>19</xdr:col>
      <xdr:colOff>184150</xdr:colOff>
      <xdr:row>43</xdr:row>
      <xdr:rowOff>79022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63799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89199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77205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年度は、前年度より</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増加し、</a:t>
          </a:r>
          <a:r>
            <a:rPr kumimoji="1" lang="ja-JP" altLang="ja-JP" sz="1100" b="0" i="0" baseline="0">
              <a:solidFill>
                <a:schemeClr val="dk1"/>
              </a:solidFill>
              <a:effectLst/>
              <a:latin typeface="+mn-lt"/>
              <a:ea typeface="+mn-ea"/>
              <a:cs typeface="+mn-cs"/>
            </a:rPr>
            <a:t>類似団体平均に比べると</a:t>
          </a:r>
          <a:r>
            <a:rPr kumimoji="1" lang="en-US" altLang="ja-JP" sz="1100" b="0" i="0" baseline="0">
              <a:solidFill>
                <a:schemeClr val="dk1"/>
              </a:solidFill>
              <a:effectLst/>
              <a:latin typeface="+mn-lt"/>
              <a:ea typeface="+mn-ea"/>
              <a:cs typeface="+mn-cs"/>
            </a:rPr>
            <a:t>3.8</a:t>
          </a:r>
          <a:r>
            <a:rPr kumimoji="1" lang="ja-JP" altLang="ja-JP" sz="1100" b="0" i="0" baseline="0">
              <a:solidFill>
                <a:schemeClr val="dk1"/>
              </a:solidFill>
              <a:effectLst/>
              <a:latin typeface="+mn-lt"/>
              <a:ea typeface="+mn-ea"/>
              <a:cs typeface="+mn-cs"/>
            </a:rPr>
            <a:t>ポイント高い数値となって</a:t>
          </a:r>
          <a:r>
            <a:rPr kumimoji="1" lang="ja-JP" altLang="en-US" sz="1100" b="0" i="0" baseline="0">
              <a:solidFill>
                <a:schemeClr val="dk1"/>
              </a:solidFill>
              <a:effectLst/>
              <a:latin typeface="+mn-lt"/>
              <a:ea typeface="+mn-ea"/>
              <a:cs typeface="+mn-cs"/>
            </a:rPr>
            <a:t>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主な要因としては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歳入面で</a:t>
          </a:r>
          <a:r>
            <a:rPr kumimoji="1" lang="ja-JP" altLang="en-US" sz="1100" b="0" i="0" baseline="0">
              <a:solidFill>
                <a:schemeClr val="dk1"/>
              </a:solidFill>
              <a:effectLst/>
              <a:latin typeface="+mn-lt"/>
              <a:ea typeface="+mn-ea"/>
              <a:cs typeface="+mn-cs"/>
            </a:rPr>
            <a:t>法人市民税など</a:t>
          </a:r>
          <a:r>
            <a:rPr kumimoji="1" lang="ja-JP" altLang="ja-JP" sz="1100" b="0" i="0" baseline="0">
              <a:solidFill>
                <a:schemeClr val="dk1"/>
              </a:solidFill>
              <a:effectLst/>
              <a:latin typeface="+mn-lt"/>
              <a:ea typeface="+mn-ea"/>
              <a:cs typeface="+mn-cs"/>
            </a:rPr>
            <a:t>の増加により、歳入一般財源等が増加したが、歳出面で</a:t>
          </a:r>
          <a:r>
            <a:rPr kumimoji="1" lang="ja-JP" altLang="en-US" sz="1100" b="0" i="0" baseline="0">
              <a:solidFill>
                <a:schemeClr val="dk1"/>
              </a:solidFill>
              <a:effectLst/>
              <a:latin typeface="+mn-lt"/>
              <a:ea typeface="+mn-ea"/>
              <a:cs typeface="+mn-cs"/>
            </a:rPr>
            <a:t>扶助</a:t>
          </a:r>
          <a:r>
            <a:rPr kumimoji="1" lang="ja-JP" altLang="ja-JP" sz="1100" b="0" i="0" baseline="0">
              <a:solidFill>
                <a:schemeClr val="dk1"/>
              </a:solidFill>
              <a:effectLst/>
              <a:latin typeface="+mn-lt"/>
              <a:ea typeface="+mn-ea"/>
              <a:cs typeface="+mn-cs"/>
            </a:rPr>
            <a:t>費（</a:t>
          </a:r>
          <a:r>
            <a:rPr kumimoji="1" lang="ja-JP" altLang="en-US" sz="1100" b="0" i="0" baseline="0">
              <a:solidFill>
                <a:schemeClr val="dk1"/>
              </a:solidFill>
              <a:effectLst/>
              <a:latin typeface="+mn-lt"/>
              <a:ea typeface="+mn-ea"/>
              <a:cs typeface="+mn-cs"/>
            </a:rPr>
            <a:t>児童福祉費など</a:t>
          </a:r>
          <a:r>
            <a:rPr kumimoji="1" lang="ja-JP" altLang="ja-JP" sz="1100" b="0" i="0" baseline="0">
              <a:solidFill>
                <a:schemeClr val="dk1"/>
              </a:solidFill>
              <a:effectLst/>
              <a:latin typeface="+mn-lt"/>
              <a:ea typeface="+mn-ea"/>
              <a:cs typeface="+mn-cs"/>
            </a:rPr>
            <a:t>）やその他の経費（特別会計繰出金など）の水準が高いためである。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今後も市税の収納率向上対策などに取り組むことで歳入一般財源を確保するとともに、</a:t>
          </a:r>
          <a:r>
            <a:rPr kumimoji="1" lang="ja-JP" altLang="en-US" sz="1100" b="0" i="0" baseline="0">
              <a:solidFill>
                <a:schemeClr val="dk1"/>
              </a:solidFill>
              <a:effectLst/>
              <a:latin typeface="+mn-lt"/>
              <a:ea typeface="+mn-ea"/>
              <a:cs typeface="+mn-cs"/>
            </a:rPr>
            <a:t>各種事業の見直しなどによる支出額の削減を図り</a:t>
          </a:r>
          <a:r>
            <a:rPr kumimoji="1" lang="ja-JP" altLang="ja-JP" sz="1100" b="0" i="0" baseline="0">
              <a:solidFill>
                <a:schemeClr val="dk1"/>
              </a:solidFill>
              <a:effectLst/>
              <a:latin typeface="+mn-lt"/>
              <a:ea typeface="+mn-ea"/>
              <a:cs typeface="+mn-cs"/>
            </a:rPr>
            <a:t>、経常経費の削減に努める。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104394</xdr:rowOff>
    </xdr:from>
    <xdr:to>
      <xdr:col>23</xdr:col>
      <xdr:colOff>133350</xdr:colOff>
      <xdr:row>65</xdr:row>
      <xdr:rowOff>143002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24864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104394</xdr:rowOff>
    </xdr:from>
    <xdr:to>
      <xdr:col>19</xdr:col>
      <xdr:colOff>133350</xdr:colOff>
      <xdr:row>65</xdr:row>
      <xdr:rowOff>157480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24864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106934</xdr:rowOff>
    </xdr:from>
    <xdr:to>
      <xdr:col>15</xdr:col>
      <xdr:colOff>82550</xdr:colOff>
      <xdr:row>65</xdr:row>
      <xdr:rowOff>157480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79734"/>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106934</xdr:rowOff>
    </xdr:from>
    <xdr:to>
      <xdr:col>11</xdr:col>
      <xdr:colOff>31750</xdr:colOff>
      <xdr:row>65</xdr:row>
      <xdr:rowOff>27178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07973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167911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92202</xdr:rowOff>
    </xdr:from>
    <xdr:to>
      <xdr:col>23</xdr:col>
      <xdr:colOff>184150</xdr:colOff>
      <xdr:row>66</xdr:row>
      <xdr:rowOff>22352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64279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20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53594</xdr:rowOff>
    </xdr:from>
    <xdr:to>
      <xdr:col>19</xdr:col>
      <xdr:colOff>184150</xdr:colOff>
      <xdr:row>65</xdr:row>
      <xdr:rowOff>155194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139971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8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106680</xdr:rowOff>
    </xdr:from>
    <xdr:to>
      <xdr:col>15</xdr:col>
      <xdr:colOff>133350</xdr:colOff>
      <xdr:row>66</xdr:row>
      <xdr:rowOff>36830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56134</xdr:rowOff>
    </xdr:from>
    <xdr:to>
      <xdr:col>11</xdr:col>
      <xdr:colOff>82550</xdr:colOff>
      <xdr:row>64</xdr:row>
      <xdr:rowOff>157734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142511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147828</xdr:rowOff>
    </xdr:from>
    <xdr:to>
      <xdr:col>7</xdr:col>
      <xdr:colOff>31750</xdr:colOff>
      <xdr:row>65</xdr:row>
      <xdr:rowOff>77978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62755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[123,712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ここ数年、増加</a:t>
          </a:r>
          <a:r>
            <a:rPr kumimoji="1" lang="ja-JP" altLang="ja-JP" sz="1100" b="0" i="0" baseline="0">
              <a:solidFill>
                <a:schemeClr val="dk1"/>
              </a:solidFill>
              <a:effectLst/>
              <a:latin typeface="+mn-lt"/>
              <a:ea typeface="+mn-ea"/>
              <a:cs typeface="+mn-cs"/>
            </a:rPr>
            <a:t>傾向にあ</a:t>
          </a:r>
          <a:r>
            <a:rPr kumimoji="1" lang="ja-JP" altLang="en-US" sz="1100" b="0" i="0" baseline="0">
              <a:solidFill>
                <a:schemeClr val="dk1"/>
              </a:solidFill>
              <a:effectLst/>
              <a:latin typeface="+mn-lt"/>
              <a:ea typeface="+mn-ea"/>
              <a:cs typeface="+mn-cs"/>
            </a:rPr>
            <a:t>り、平成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年度は</a:t>
          </a:r>
          <a:r>
            <a:rPr kumimoji="1" lang="ja-JP" altLang="ja-JP" sz="1100" b="0" i="0" baseline="0">
              <a:solidFill>
                <a:schemeClr val="dk1"/>
              </a:solidFill>
              <a:effectLst/>
              <a:latin typeface="+mn-lt"/>
              <a:ea typeface="+mn-ea"/>
              <a:cs typeface="+mn-cs"/>
            </a:rPr>
            <a:t>類似団体平均</a:t>
          </a:r>
          <a:r>
            <a:rPr kumimoji="1" lang="ja-JP" altLang="en-US" sz="1100" b="0" i="0" baseline="0">
              <a:solidFill>
                <a:schemeClr val="dk1"/>
              </a:solidFill>
              <a:effectLst/>
              <a:latin typeface="+mn-lt"/>
              <a:ea typeface="+mn-ea"/>
              <a:cs typeface="+mn-cs"/>
            </a:rPr>
            <a:t>に近い数値とな</a:t>
          </a:r>
          <a:r>
            <a:rPr kumimoji="1" lang="ja-JP" altLang="ja-JP" sz="1100" b="0" i="0" baseline="0">
              <a:solidFill>
                <a:schemeClr val="dk1"/>
              </a:solidFill>
              <a:effectLst/>
              <a:latin typeface="+mn-lt"/>
              <a:ea typeface="+mn-ea"/>
              <a:cs typeface="+mn-cs"/>
            </a:rPr>
            <a:t>っている。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市域が広大で、学校や出張所などが多いことから人件費が比較的高い水準にある</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物件費</a:t>
          </a:r>
          <a:r>
            <a:rPr kumimoji="1" lang="ja-JP" altLang="en-US" sz="1100" b="0" i="0" baseline="0">
              <a:solidFill>
                <a:schemeClr val="dk1"/>
              </a:solidFill>
              <a:effectLst/>
              <a:latin typeface="+mn-lt"/>
              <a:ea typeface="+mn-ea"/>
              <a:cs typeface="+mn-cs"/>
            </a:rPr>
            <a:t>及び</a:t>
          </a:r>
          <a:r>
            <a:rPr kumimoji="1" lang="ja-JP" altLang="ja-JP" sz="1100" b="0" i="0" baseline="0">
              <a:solidFill>
                <a:schemeClr val="dk1"/>
              </a:solidFill>
              <a:effectLst/>
              <a:latin typeface="+mn-lt"/>
              <a:ea typeface="+mn-ea"/>
              <a:cs typeface="+mn-cs"/>
            </a:rPr>
            <a:t>維持補修費は類似団体平均</a:t>
          </a:r>
          <a:r>
            <a:rPr kumimoji="1" lang="ja-JP" altLang="en-US" sz="1100" b="0" i="0" baseline="0">
              <a:solidFill>
                <a:schemeClr val="dk1"/>
              </a:solidFill>
              <a:effectLst/>
              <a:latin typeface="+mn-lt"/>
              <a:ea typeface="+mn-ea"/>
              <a:cs typeface="+mn-cs"/>
            </a:rPr>
            <a:t>を下回っている。</a:t>
          </a:r>
          <a:r>
            <a:rPr kumimoji="1" lang="ja-JP" altLang="ja-JP" sz="1100" b="0" i="0" baseline="0">
              <a:solidFill>
                <a:schemeClr val="dk1"/>
              </a:solidFill>
              <a:effectLst/>
              <a:latin typeface="+mn-lt"/>
              <a:ea typeface="+mn-ea"/>
              <a:cs typeface="+mn-cs"/>
            </a:rPr>
            <a:t>人口</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減少傾向にあることから人口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人当たりの決算額</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引き続き、適切に定員管理を行うとともに、可能なものは行政サービスの民間委託や指定管理者制度の導入を検討</a:t>
          </a:r>
          <a:r>
            <a:rPr kumimoji="1" lang="ja-JP" altLang="en-US" sz="1100" b="0" i="0" baseline="0">
              <a:solidFill>
                <a:schemeClr val="dk1"/>
              </a:solidFill>
              <a:effectLst/>
              <a:latin typeface="+mn-lt"/>
              <a:ea typeface="+mn-ea"/>
              <a:cs typeface="+mn-cs"/>
            </a:rPr>
            <a:t>するなど</a:t>
          </a:r>
          <a:r>
            <a:rPr kumimoji="1" lang="ja-JP" altLang="ja-JP" sz="1100" b="0" i="0" baseline="0">
              <a:solidFill>
                <a:schemeClr val="dk1"/>
              </a:solidFill>
              <a:effectLst/>
              <a:latin typeface="+mn-lt"/>
              <a:ea typeface="+mn-ea"/>
              <a:cs typeface="+mn-cs"/>
            </a:rPr>
            <a:t>、さらなるコスト削減に努める。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30962</xdr:rowOff>
    </xdr:from>
    <xdr:to>
      <xdr:col>23</xdr:col>
      <xdr:colOff>133350</xdr:colOff>
      <xdr:row>82</xdr:row>
      <xdr:rowOff>51068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89862"/>
          <a:ext cx="838200" cy="2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9979</xdr:rowOff>
    </xdr:from>
    <xdr:to>
      <xdr:col>19</xdr:col>
      <xdr:colOff>133350</xdr:colOff>
      <xdr:row>82</xdr:row>
      <xdr:rowOff>30962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68879"/>
          <a:ext cx="889000" cy="2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160649</xdr:rowOff>
    </xdr:from>
    <xdr:to>
      <xdr:col>15</xdr:col>
      <xdr:colOff>82550</xdr:colOff>
      <xdr:row>82</xdr:row>
      <xdr:rowOff>9979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48099"/>
          <a:ext cx="889000" cy="2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65605</xdr:rowOff>
    </xdr:from>
    <xdr:to>
      <xdr:col>11</xdr:col>
      <xdr:colOff>31750</xdr:colOff>
      <xdr:row>81</xdr:row>
      <xdr:rowOff>160649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53055"/>
          <a:ext cx="889000" cy="9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268</xdr:rowOff>
    </xdr:from>
    <xdr:to>
      <xdr:col>23</xdr:col>
      <xdr:colOff>184150</xdr:colOff>
      <xdr:row>82</xdr:row>
      <xdr:rowOff>101868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16795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04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151612</xdr:rowOff>
    </xdr:from>
    <xdr:to>
      <xdr:col>19</xdr:col>
      <xdr:colOff>184150</xdr:colOff>
      <xdr:row>82</xdr:row>
      <xdr:rowOff>81762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3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91939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07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130629</xdr:rowOff>
    </xdr:from>
    <xdr:to>
      <xdr:col>15</xdr:col>
      <xdr:colOff>133350</xdr:colOff>
      <xdr:row>82</xdr:row>
      <xdr:rowOff>60779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1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70956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109849</xdr:rowOff>
    </xdr:from>
    <xdr:to>
      <xdr:col>11</xdr:col>
      <xdr:colOff>82550</xdr:colOff>
      <xdr:row>82</xdr:row>
      <xdr:rowOff>39999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9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50176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6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14805</xdr:rowOff>
    </xdr:from>
    <xdr:to>
      <xdr:col>7</xdr:col>
      <xdr:colOff>31750</xdr:colOff>
      <xdr:row>81</xdr:row>
      <xdr:rowOff>116405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126582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7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ここ数年は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横ばいで推移しているものの、微増傾向にある。今後も、財政状況を勘案しながら、人件費の抑制に努める。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135164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6739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100693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6394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66221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117021</xdr:rowOff>
    </xdr:from>
    <xdr:to>
      <xdr:col>68</xdr:col>
      <xdr:colOff>152400</xdr:colOff>
      <xdr:row>85</xdr:row>
      <xdr:rowOff>31750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5188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66221</xdr:rowOff>
    </xdr:from>
    <xdr:to>
      <xdr:col>64</xdr:col>
      <xdr:colOff>152400</xdr:colOff>
      <xdr:row>84</xdr:row>
      <xdr:rowOff>167821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152598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5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人口が減少傾向にあることから</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27</a:t>
          </a:r>
          <a:r>
            <a:rPr kumimoji="1" lang="ja-JP" altLang="en-US" sz="1100" b="0" i="0" baseline="0">
              <a:solidFill>
                <a:schemeClr val="dk1"/>
              </a:solidFill>
              <a:effectLst/>
              <a:latin typeface="+mn-lt"/>
              <a:ea typeface="+mn-ea"/>
              <a:cs typeface="+mn-cs"/>
            </a:rPr>
            <a:t>年以降、</a:t>
          </a:r>
          <a:r>
            <a:rPr kumimoji="1" lang="ja-JP" altLang="ja-JP" sz="1100" b="0" i="0" baseline="0">
              <a:solidFill>
                <a:schemeClr val="dk1"/>
              </a:solidFill>
              <a:effectLst/>
              <a:latin typeface="+mn-lt"/>
              <a:ea typeface="+mn-ea"/>
              <a:cs typeface="+mn-cs"/>
            </a:rPr>
            <a:t>人口</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人当たりの</a:t>
          </a:r>
          <a:r>
            <a:rPr kumimoji="1" lang="ja-JP" altLang="en-US" sz="1100" b="0" i="0" baseline="0">
              <a:solidFill>
                <a:schemeClr val="dk1"/>
              </a:solidFill>
              <a:effectLst/>
              <a:latin typeface="+mn-lt"/>
              <a:ea typeface="+mn-ea"/>
              <a:cs typeface="+mn-cs"/>
            </a:rPr>
            <a:t>職員数が</a:t>
          </a:r>
          <a:r>
            <a:rPr kumimoji="1" lang="ja-JP" altLang="ja-JP" sz="1100" b="0" i="0" baseline="0">
              <a:solidFill>
                <a:schemeClr val="dk1"/>
              </a:solidFill>
              <a:effectLst/>
              <a:latin typeface="+mn-lt"/>
              <a:ea typeface="+mn-ea"/>
              <a:cs typeface="+mn-cs"/>
            </a:rPr>
            <a:t>増加</a:t>
          </a:r>
          <a:r>
            <a:rPr kumimoji="1" lang="ja-JP" altLang="en-US" sz="1100" b="0" i="0" baseline="0">
              <a:solidFill>
                <a:schemeClr val="dk1"/>
              </a:solidFill>
              <a:effectLst/>
              <a:latin typeface="+mn-lt"/>
              <a:ea typeface="+mn-ea"/>
              <a:cs typeface="+mn-cs"/>
            </a:rPr>
            <a:t>傾向にあるが、</a:t>
          </a:r>
          <a:r>
            <a:rPr kumimoji="1" lang="ja-JP" altLang="ja-JP" sz="1100" b="0" i="0" baseline="0">
              <a:solidFill>
                <a:schemeClr val="dk1"/>
              </a:solidFill>
              <a:effectLst/>
              <a:latin typeface="+mn-lt"/>
              <a:ea typeface="+mn-ea"/>
              <a:cs typeface="+mn-cs"/>
            </a:rPr>
            <a:t>類似団体平均に比べると</a:t>
          </a:r>
          <a:r>
            <a:rPr kumimoji="1" lang="ja-JP" altLang="en-US" sz="1100" b="0" i="0" baseline="0">
              <a:solidFill>
                <a:schemeClr val="dk1"/>
              </a:solidFill>
              <a:effectLst/>
              <a:latin typeface="+mn-lt"/>
              <a:ea typeface="+mn-ea"/>
              <a:cs typeface="+mn-cs"/>
            </a:rPr>
            <a:t>低い</a:t>
          </a:r>
          <a:r>
            <a:rPr kumimoji="1" lang="ja-JP" altLang="ja-JP" sz="1100" b="0" i="0" baseline="0">
              <a:solidFill>
                <a:schemeClr val="dk1"/>
              </a:solidFill>
              <a:effectLst/>
              <a:latin typeface="+mn-lt"/>
              <a:ea typeface="+mn-ea"/>
              <a:cs typeface="+mn-cs"/>
            </a:rPr>
            <a:t>数値となっている。</a:t>
          </a:r>
          <a:endParaRPr kumimoji="1"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市域が広く、学校や出張所</a:t>
          </a:r>
          <a:r>
            <a:rPr kumimoji="1" lang="ja-JP" altLang="en-US" sz="1100" b="0" i="0" baseline="0">
              <a:solidFill>
                <a:schemeClr val="dk1"/>
              </a:solidFill>
              <a:effectLst/>
              <a:latin typeface="+mn-lt"/>
              <a:ea typeface="+mn-ea"/>
              <a:cs typeface="+mn-cs"/>
            </a:rPr>
            <a:t>など</a:t>
          </a:r>
          <a:r>
            <a:rPr kumimoji="1" lang="ja-JP" altLang="ja-JP" sz="1100" b="0" i="0" baseline="0">
              <a:solidFill>
                <a:schemeClr val="dk1"/>
              </a:solidFill>
              <a:effectLst/>
              <a:latin typeface="+mn-lt"/>
              <a:ea typeface="+mn-ea"/>
              <a:cs typeface="+mn-cs"/>
            </a:rPr>
            <a:t>の出先機関が多い現状を踏まえ、適切な定員管理を継続していく。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127423</xdr:rowOff>
    </xdr:from>
    <xdr:to>
      <xdr:col>81</xdr:col>
      <xdr:colOff>44450</xdr:colOff>
      <xdr:row>61</xdr:row>
      <xdr:rowOff>159596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8587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113347</xdr:rowOff>
    </xdr:from>
    <xdr:to>
      <xdr:col>77</xdr:col>
      <xdr:colOff>44450</xdr:colOff>
      <xdr:row>61</xdr:row>
      <xdr:rowOff>127423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71797"/>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101282</xdr:rowOff>
    </xdr:from>
    <xdr:to>
      <xdr:col>72</xdr:col>
      <xdr:colOff>203200</xdr:colOff>
      <xdr:row>61</xdr:row>
      <xdr:rowOff>113347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5973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101282</xdr:rowOff>
    </xdr:from>
    <xdr:to>
      <xdr:col>68</xdr:col>
      <xdr:colOff>152400</xdr:colOff>
      <xdr:row>61</xdr:row>
      <xdr:rowOff>105304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55973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106256</xdr:rowOff>
    </xdr:from>
    <xdr:to>
      <xdr:col>68</xdr:col>
      <xdr:colOff>203200</xdr:colOff>
      <xdr:row>63</xdr:row>
      <xdr:rowOff>36406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21183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108796</xdr:rowOff>
    </xdr:from>
    <xdr:to>
      <xdr:col>81</xdr:col>
      <xdr:colOff>95250</xdr:colOff>
      <xdr:row>62</xdr:row>
      <xdr:rowOff>38946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125323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76623</xdr:rowOff>
    </xdr:from>
    <xdr:to>
      <xdr:col>77</xdr:col>
      <xdr:colOff>95250</xdr:colOff>
      <xdr:row>62</xdr:row>
      <xdr:rowOff>6773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16950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30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62547</xdr:rowOff>
    </xdr:from>
    <xdr:to>
      <xdr:col>73</xdr:col>
      <xdr:colOff>44450</xdr:colOff>
      <xdr:row>61</xdr:row>
      <xdr:rowOff>164147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2874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50482</xdr:rowOff>
    </xdr:from>
    <xdr:to>
      <xdr:col>68</xdr:col>
      <xdr:colOff>203200</xdr:colOff>
      <xdr:row>61</xdr:row>
      <xdr:rowOff>152082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162259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54504</xdr:rowOff>
    </xdr:from>
    <xdr:to>
      <xdr:col>64</xdr:col>
      <xdr:colOff>152400</xdr:colOff>
      <xdr:row>61</xdr:row>
      <xdr:rowOff>156104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166281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8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年度は、前年度より</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た</a:t>
          </a:r>
          <a:r>
            <a:rPr kumimoji="1" lang="ja-JP" altLang="ja-JP" sz="1100" b="0" i="0" baseline="0">
              <a:solidFill>
                <a:schemeClr val="dk1"/>
              </a:solidFill>
              <a:effectLst/>
              <a:latin typeface="+mn-lt"/>
              <a:ea typeface="+mn-ea"/>
              <a:cs typeface="+mn-cs"/>
            </a:rPr>
            <a:t>が、ここ数年、原則として地方債の借入額を長期債償還元金以下に抑えることで、地方債残高の圧縮と公債費の平準化を進め</a:t>
          </a:r>
          <a:r>
            <a:rPr kumimoji="1" lang="ja-JP" altLang="en-US" sz="1100" b="0" i="0" baseline="0">
              <a:solidFill>
                <a:schemeClr val="dk1"/>
              </a:solidFill>
              <a:effectLst/>
              <a:latin typeface="+mn-lt"/>
              <a:ea typeface="+mn-ea"/>
              <a:cs typeface="+mn-cs"/>
            </a:rPr>
            <a:t>ており、以前に比べ数値は改善し</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おおむね横ばいで推移</a:t>
          </a:r>
          <a:r>
            <a:rPr kumimoji="1" lang="ja-JP" altLang="ja-JP" sz="1100" b="0" i="0" baseline="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依然として類似団体平均よりも高い水準にあり、今後は大型の建設事業も控えていることから、一般会計において可能な限り地方債の借入額を抑制するとともに、公営事業会計においては経営の合理化・効率化などを一層進めることで繰出金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43</xdr:row>
      <xdr:rowOff>4763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30938"/>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148290</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34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4763</xdr:rowOff>
    </xdr:from>
    <xdr:to>
      <xdr:col>81</xdr:col>
      <xdr:colOff>133350</xdr:colOff>
      <xdr:row>43</xdr:row>
      <xdr:rowOff>4763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37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43</xdr:row>
      <xdr:rowOff>4763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34695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77170</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60643</xdr:rowOff>
    </xdr:from>
    <xdr:to>
      <xdr:col>81</xdr:col>
      <xdr:colOff>95250</xdr:colOff>
      <xdr:row>39</xdr:row>
      <xdr:rowOff>162243</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146050</xdr:rowOff>
    </xdr:from>
    <xdr:to>
      <xdr:col>77</xdr:col>
      <xdr:colOff>44450</xdr:colOff>
      <xdr:row>42</xdr:row>
      <xdr:rowOff>158115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34695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78740</xdr:rowOff>
    </xdr:from>
    <xdr:to>
      <xdr:col>77</xdr:col>
      <xdr:colOff>95250</xdr:colOff>
      <xdr:row>40</xdr:row>
      <xdr:rowOff>8890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158115</xdr:rowOff>
    </xdr:from>
    <xdr:to>
      <xdr:col>72</xdr:col>
      <xdr:colOff>203200</xdr:colOff>
      <xdr:row>42</xdr:row>
      <xdr:rowOff>164147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35901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96838</xdr:rowOff>
    </xdr:from>
    <xdr:to>
      <xdr:col>73</xdr:col>
      <xdr:colOff>44450</xdr:colOff>
      <xdr:row>40</xdr:row>
      <xdr:rowOff>26988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78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37165</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164147</xdr:rowOff>
    </xdr:from>
    <xdr:to>
      <xdr:col>68</xdr:col>
      <xdr:colOff>152400</xdr:colOff>
      <xdr:row>43</xdr:row>
      <xdr:rowOff>71120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365047"/>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15875</xdr:rowOff>
    </xdr:from>
    <xdr:to>
      <xdr:col>68</xdr:col>
      <xdr:colOff>203200</xdr:colOff>
      <xdr:row>40</xdr:row>
      <xdr:rowOff>117475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127652</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125413</xdr:rowOff>
    </xdr:from>
    <xdr:to>
      <xdr:col>81</xdr:col>
      <xdr:colOff>95250</xdr:colOff>
      <xdr:row>43</xdr:row>
      <xdr:rowOff>55563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21290</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22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107315</xdr:rowOff>
    </xdr:from>
    <xdr:to>
      <xdr:col>73</xdr:col>
      <xdr:colOff>44450</xdr:colOff>
      <xdr:row>43</xdr:row>
      <xdr:rowOff>37465</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3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22242</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39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113347</xdr:rowOff>
    </xdr:from>
    <xdr:to>
      <xdr:col>68</xdr:col>
      <xdr:colOff>203200</xdr:colOff>
      <xdr:row>43</xdr:row>
      <xdr:rowOff>43497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31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28274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40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20320</xdr:rowOff>
    </xdr:from>
    <xdr:to>
      <xdr:col>64</xdr:col>
      <xdr:colOff>152400</xdr:colOff>
      <xdr:row>43</xdr:row>
      <xdr:rowOff>121920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106697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これまで、地方債残高の圧縮を進めるとともに、基金の積み増しや優良債（交付税措置がある地方債）の活用による基準財政需要額算入見込額の増加に努めたことで、将来負担比率は改善している。ただ</a:t>
          </a:r>
          <a:r>
            <a:rPr kumimoji="1" lang="ja-JP" altLang="en-US" sz="1100" b="0" i="0" baseline="0">
              <a:solidFill>
                <a:schemeClr val="dk1"/>
              </a:solidFill>
              <a:effectLst/>
              <a:latin typeface="+mn-lt"/>
              <a:ea typeface="+mn-ea"/>
              <a:cs typeface="+mn-cs"/>
            </a:rPr>
            <a:t>し</a:t>
          </a:r>
          <a:r>
            <a:rPr kumimoji="1" lang="ja-JP" altLang="ja-JP" sz="1100" b="0" i="0" baseline="0">
              <a:solidFill>
                <a:schemeClr val="dk1"/>
              </a:solidFill>
              <a:effectLst/>
              <a:latin typeface="+mn-lt"/>
              <a:ea typeface="+mn-ea"/>
              <a:cs typeface="+mn-cs"/>
            </a:rPr>
            <a:t>、公営事業会計（工業用水道事業特別会計、</a:t>
          </a:r>
          <a:r>
            <a:rPr kumimoji="1" lang="ja-JP" altLang="en-US" sz="1100" b="0" i="0" baseline="0">
              <a:solidFill>
                <a:schemeClr val="dk1"/>
              </a:solidFill>
              <a:effectLst/>
              <a:latin typeface="+mn-lt"/>
              <a:ea typeface="+mn-ea"/>
              <a:cs typeface="+mn-cs"/>
            </a:rPr>
            <a:t>公共</a:t>
          </a:r>
          <a:r>
            <a:rPr kumimoji="1" lang="ja-JP" altLang="ja-JP" sz="1100" b="0" i="0" baseline="0">
              <a:solidFill>
                <a:schemeClr val="dk1"/>
              </a:solidFill>
              <a:effectLst/>
              <a:latin typeface="+mn-lt"/>
              <a:ea typeface="+mn-ea"/>
              <a:cs typeface="+mn-cs"/>
            </a:rPr>
            <a:t>下水道事業特別会計）への繰出金が多いことなどから、依然として類似団体平均よりも高い水準にある。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今後は、一般会計において</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中学校建設などの大型事業が控えていることもあり、可能な限り地方債の借入額を抑制しながら、適切な財政運営に努める。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86614</xdr:rowOff>
    </xdr:from>
    <xdr:to>
      <xdr:col>81</xdr:col>
      <xdr:colOff>44450</xdr:colOff>
      <xdr:row>18</xdr:row>
      <xdr:rowOff>18923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3001264"/>
          <a:ext cx="8382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170265</xdr:rowOff>
    </xdr:from>
    <xdr:to>
      <xdr:col>77</xdr:col>
      <xdr:colOff>44450</xdr:colOff>
      <xdr:row>18</xdr:row>
      <xdr:rowOff>18923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308491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170265</xdr:rowOff>
    </xdr:from>
    <xdr:to>
      <xdr:col>72</xdr:col>
      <xdr:colOff>203200</xdr:colOff>
      <xdr:row>18</xdr:row>
      <xdr:rowOff>57531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3084915"/>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57531</xdr:rowOff>
    </xdr:from>
    <xdr:to>
      <xdr:col>68</xdr:col>
      <xdr:colOff>152400</xdr:colOff>
      <xdr:row>19</xdr:row>
      <xdr:rowOff>138642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3143631"/>
          <a:ext cx="889000" cy="25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61807</xdr:rowOff>
    </xdr:from>
    <xdr:to>
      <xdr:col>68</xdr:col>
      <xdr:colOff>203200</xdr:colOff>
      <xdr:row>15</xdr:row>
      <xdr:rowOff>163407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2134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57633</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35814</xdr:rowOff>
    </xdr:from>
    <xdr:to>
      <xdr:col>81</xdr:col>
      <xdr:colOff>95250</xdr:colOff>
      <xdr:row>17</xdr:row>
      <xdr:rowOff>137414</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95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7891</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92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139573</xdr:rowOff>
    </xdr:from>
    <xdr:to>
      <xdr:col>77</xdr:col>
      <xdr:colOff>95250</xdr:colOff>
      <xdr:row>18</xdr:row>
      <xdr:rowOff>69723</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30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54500</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3140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119465</xdr:rowOff>
    </xdr:from>
    <xdr:to>
      <xdr:col>73</xdr:col>
      <xdr:colOff>44450</xdr:colOff>
      <xdr:row>18</xdr:row>
      <xdr:rowOff>49615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303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34392</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312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6731</xdr:rowOff>
    </xdr:from>
    <xdr:to>
      <xdr:col>68</xdr:col>
      <xdr:colOff>203200</xdr:colOff>
      <xdr:row>18</xdr:row>
      <xdr:rowOff>108331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309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93108</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317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87842</xdr:rowOff>
    </xdr:from>
    <xdr:to>
      <xdr:col>64</xdr:col>
      <xdr:colOff>152400</xdr:colOff>
      <xdr:row>20</xdr:row>
      <xdr:rowOff>17992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334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2769</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343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佐賀県伊万里市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55,083
54,480
255.25
27,543,939
27,187,565
328,547
13,981,592
21,390,052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16.5
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年度ごとに増減</a:t>
          </a:r>
          <a:r>
            <a:rPr kumimoji="1" lang="ja-JP" altLang="en-US" sz="1100">
              <a:solidFill>
                <a:schemeClr val="dk1"/>
              </a:solidFill>
              <a:effectLst/>
              <a:latin typeface="+mn-lt"/>
              <a:ea typeface="+mn-ea"/>
              <a:cs typeface="+mn-cs"/>
            </a:rPr>
            <a:t>はあるものの</a:t>
          </a:r>
          <a:r>
            <a:rPr kumimoji="1" lang="ja-JP" altLang="ja-JP" sz="1100">
              <a:solidFill>
                <a:schemeClr val="dk1"/>
              </a:solidFill>
              <a:effectLst/>
              <a:latin typeface="+mn-lt"/>
              <a:ea typeface="+mn-ea"/>
              <a:cs typeface="+mn-cs"/>
            </a:rPr>
            <a:t>、減少傾向にあ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、引き続き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時間外勤務の縮減に取り組</a:t>
          </a:r>
          <a:r>
            <a:rPr kumimoji="1" lang="ja-JP" altLang="en-US" sz="1100">
              <a:solidFill>
                <a:schemeClr val="dk1"/>
              </a:solidFill>
              <a:effectLst/>
              <a:latin typeface="+mn-lt"/>
              <a:ea typeface="+mn-ea"/>
              <a:cs typeface="+mn-cs"/>
            </a:rPr>
            <a:t>むなど</a:t>
          </a:r>
          <a:r>
            <a:rPr kumimoji="1" lang="ja-JP" altLang="ja-JP" sz="1100">
              <a:solidFill>
                <a:schemeClr val="dk1"/>
              </a:solidFill>
              <a:effectLst/>
              <a:latin typeface="+mn-lt"/>
              <a:ea typeface="+mn-ea"/>
              <a:cs typeface="+mn-cs"/>
            </a:rPr>
            <a:t>、人件費の抑制に努める。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07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230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230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23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ポイント増加しているが、類似団体平均と比較すると、</a:t>
          </a:r>
          <a:r>
            <a:rPr kumimoji="1" lang="en-US" altLang="ja-JP" sz="1100">
              <a:solidFill>
                <a:schemeClr val="dk1"/>
              </a:solidFill>
              <a:effectLst/>
              <a:latin typeface="+mn-lt"/>
              <a:ea typeface="+mn-ea"/>
              <a:cs typeface="+mn-cs"/>
            </a:rPr>
            <a:t>3.9</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　近年、おおむね横ばいで推移しているが、保育園や留守家庭児童クラブ、学校などの運営</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維持管理</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多額の経費（賃金、需用費等）を要しているため、公共施設の統廃合などによる適正配置を進め、経費の削減を図る。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43180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78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xdr:rowOff>
    </xdr:from>
    <xdr:to>
      <xdr:col>78</xdr:col>
      <xdr:colOff>69850</xdr:colOff>
      <xdr:row>16</xdr:row>
      <xdr:rowOff>35560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48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xdr:rowOff>
    </xdr:from>
    <xdr:to>
      <xdr:col>73</xdr:col>
      <xdr:colOff>180975</xdr:colOff>
      <xdr:row>16</xdr:row>
      <xdr:rowOff>35560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48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xdr:rowOff>
    </xdr:from>
    <xdr:to>
      <xdr:col>69</xdr:col>
      <xdr:colOff>92075</xdr:colOff>
      <xdr:row>16</xdr:row>
      <xdr:rowOff>35560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48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8907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125730</xdr:rowOff>
    </xdr:from>
    <xdr:to>
      <xdr:col>74</xdr:col>
      <xdr:colOff>31750</xdr:colOff>
      <xdr:row>16</xdr:row>
      <xdr:rowOff>55880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96537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ポイント減少している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en-US" sz="1100" baseline="0">
              <a:solidFill>
                <a:schemeClr val="dk1"/>
              </a:solidFill>
              <a:effectLst/>
              <a:latin typeface="+mn-lt"/>
              <a:ea typeface="+mn-ea"/>
              <a:cs typeface="+mn-cs"/>
            </a:rPr>
            <a:t>　類似団体と比較して、児童福祉や生活保護などの民生部門に多額の経費を支出しており、</a:t>
          </a:r>
          <a:r>
            <a:rPr kumimoji="1" lang="ja-JP" altLang="ja-JP" sz="1100">
              <a:solidFill>
                <a:schemeClr val="dk1"/>
              </a:solidFill>
              <a:effectLst/>
              <a:latin typeface="+mn-lt"/>
              <a:ea typeface="+mn-ea"/>
              <a:cs typeface="+mn-cs"/>
            </a:rPr>
            <a:t>今後も、資格審査等の適正化や頻回受診の是正指導等の取組を進めることで、扶助費の抑制に努める。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97282</xdr:rowOff>
    </xdr:from>
    <xdr:to>
      <xdr:col>24</xdr:col>
      <xdr:colOff>25400</xdr:colOff>
      <xdr:row>57</xdr:row>
      <xdr:rowOff>143002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8699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143002</xdr:rowOff>
    </xdr:from>
    <xdr:to>
      <xdr:col>19</xdr:col>
      <xdr:colOff>187325</xdr:colOff>
      <xdr:row>57</xdr:row>
      <xdr:rowOff>143002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915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33274</xdr:rowOff>
    </xdr:from>
    <xdr:to>
      <xdr:col>15</xdr:col>
      <xdr:colOff>98425</xdr:colOff>
      <xdr:row>57</xdr:row>
      <xdr:rowOff>143002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8059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33274</xdr:rowOff>
    </xdr:from>
    <xdr:to>
      <xdr:col>11</xdr:col>
      <xdr:colOff>9525</xdr:colOff>
      <xdr:row>57</xdr:row>
      <xdr:rowOff>51562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805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105918</xdr:rowOff>
    </xdr:from>
    <xdr:to>
      <xdr:col>11</xdr:col>
      <xdr:colOff>60325</xdr:colOff>
      <xdr:row>56</xdr:row>
      <xdr:rowOff>36068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46245</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46482</xdr:rowOff>
    </xdr:from>
    <xdr:to>
      <xdr:col>24</xdr:col>
      <xdr:colOff>76200</xdr:colOff>
      <xdr:row>57</xdr:row>
      <xdr:rowOff>148082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18559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92202</xdr:rowOff>
    </xdr:from>
    <xdr:to>
      <xdr:col>20</xdr:col>
      <xdr:colOff>38100</xdr:colOff>
      <xdr:row>58</xdr:row>
      <xdr:rowOff>22352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7129</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95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92202</xdr:rowOff>
    </xdr:from>
    <xdr:to>
      <xdr:col>15</xdr:col>
      <xdr:colOff>149225</xdr:colOff>
      <xdr:row>58</xdr:row>
      <xdr:rowOff>22352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7129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153924</xdr:rowOff>
    </xdr:from>
    <xdr:to>
      <xdr:col>11</xdr:col>
      <xdr:colOff>60325</xdr:colOff>
      <xdr:row>57</xdr:row>
      <xdr:rowOff>84074</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68851</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xdr:rowOff>
    </xdr:from>
    <xdr:to>
      <xdr:col>6</xdr:col>
      <xdr:colOff>171450</xdr:colOff>
      <xdr:row>57</xdr:row>
      <xdr:rowOff>102362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87139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年度は、前年度比で</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増加し</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依然として</a:t>
          </a:r>
          <a:r>
            <a:rPr kumimoji="1" lang="ja-JP" altLang="ja-JP" sz="1100" b="0" i="0" baseline="0">
              <a:solidFill>
                <a:schemeClr val="dk1"/>
              </a:solidFill>
              <a:effectLst/>
              <a:latin typeface="+mn-lt"/>
              <a:ea typeface="+mn-ea"/>
              <a:cs typeface="+mn-cs"/>
            </a:rPr>
            <a:t>類似団体平均を大きく上回る状況が続いている。これは、工業用水道事業特別会計や公共下水道事業特別会計、介護保険特別会計などへの多額の繰出金がその要因である。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今後は、使用料や保険料（税）の見直しなどにより、各会計の経営健全化を図り、繰出金の</a:t>
          </a:r>
          <a:r>
            <a:rPr kumimoji="1" lang="ja-JP" altLang="en-US" sz="1100" b="0" i="0" baseline="0">
              <a:solidFill>
                <a:schemeClr val="dk1"/>
              </a:solidFill>
              <a:effectLst/>
              <a:latin typeface="+mn-lt"/>
              <a:ea typeface="+mn-ea"/>
              <a:cs typeface="+mn-cs"/>
            </a:rPr>
            <a:t>削減</a:t>
          </a:r>
          <a:r>
            <a:rPr kumimoji="1" lang="ja-JP" altLang="ja-JP" sz="1100" b="0" i="0" baseline="0">
              <a:solidFill>
                <a:schemeClr val="dk1"/>
              </a:solidFill>
              <a:effectLst/>
              <a:latin typeface="+mn-lt"/>
              <a:ea typeface="+mn-ea"/>
              <a:cs typeface="+mn-cs"/>
            </a:rPr>
            <a:t>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62230</xdr:rowOff>
    </xdr:from>
    <xdr:to>
      <xdr:col>82</xdr:col>
      <xdr:colOff>107950</xdr:colOff>
      <xdr:row>59</xdr:row>
      <xdr:rowOff>85090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10177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62230</xdr:rowOff>
    </xdr:from>
    <xdr:to>
      <xdr:col>78</xdr:col>
      <xdr:colOff>69850</xdr:colOff>
      <xdr:row>59</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177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11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31750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116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34290</xdr:rowOff>
    </xdr:from>
    <xdr:to>
      <xdr:col>82</xdr:col>
      <xdr:colOff>158750</xdr:colOff>
      <xdr:row>59</xdr:row>
      <xdr:rowOff>135890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6367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11430</xdr:rowOff>
    </xdr:from>
    <xdr:to>
      <xdr:col>78</xdr:col>
      <xdr:colOff>120650</xdr:colOff>
      <xdr:row>59</xdr:row>
      <xdr:rowOff>113030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97807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21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年度は、広域ごみ処理組合</a:t>
          </a:r>
          <a:r>
            <a:rPr kumimoji="1" lang="ja-JP" altLang="en-US" sz="1100" b="0" i="0" baseline="0">
              <a:solidFill>
                <a:schemeClr val="dk1"/>
              </a:solidFill>
              <a:effectLst/>
              <a:latin typeface="+mn-lt"/>
              <a:ea typeface="+mn-ea"/>
              <a:cs typeface="+mn-cs"/>
            </a:rPr>
            <a:t>への負担金</a:t>
          </a:r>
          <a:r>
            <a:rPr kumimoji="1" lang="ja-JP" altLang="ja-JP" sz="1100" b="0" i="0" baseline="0">
              <a:solidFill>
                <a:schemeClr val="dk1"/>
              </a:solidFill>
              <a:effectLst/>
              <a:latin typeface="+mn-lt"/>
              <a:ea typeface="+mn-ea"/>
              <a:cs typeface="+mn-cs"/>
            </a:rPr>
            <a:t>などの増加により、対前年度比で</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ポイント増加した。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、広域ごみ処理組合の組合債に係る元金償還の本格開始など</a:t>
          </a:r>
          <a:r>
            <a:rPr kumimoji="1" lang="ja-JP" altLang="en-US" sz="1100" b="0" i="0" baseline="0">
              <a:solidFill>
                <a:schemeClr val="dk1"/>
              </a:solidFill>
              <a:effectLst/>
              <a:latin typeface="+mn-lt"/>
              <a:ea typeface="+mn-ea"/>
              <a:cs typeface="+mn-cs"/>
            </a:rPr>
            <a:t>により</a:t>
          </a:r>
          <a:r>
            <a:rPr kumimoji="1" lang="ja-JP" altLang="ja-JP" sz="1100" b="0" i="0" baseline="0">
              <a:solidFill>
                <a:schemeClr val="dk1"/>
              </a:solidFill>
              <a:effectLst/>
              <a:latin typeface="+mn-lt"/>
              <a:ea typeface="+mn-ea"/>
              <a:cs typeface="+mn-cs"/>
            </a:rPr>
            <a:t>、一定の上昇が見込まれ</a:t>
          </a:r>
          <a:r>
            <a:rPr kumimoji="1" lang="ja-JP" altLang="en-US" sz="1100" b="0" i="0" baseline="0">
              <a:solidFill>
                <a:schemeClr val="dk1"/>
              </a:solidFill>
              <a:effectLst/>
              <a:latin typeface="+mn-lt"/>
              <a:ea typeface="+mn-ea"/>
              <a:cs typeface="+mn-cs"/>
            </a:rPr>
            <a:t>るため、</a:t>
          </a:r>
          <a:r>
            <a:rPr kumimoji="1" lang="ja-JP" altLang="ja-JP" sz="1100" b="0" i="0" baseline="0">
              <a:solidFill>
                <a:schemeClr val="dk1"/>
              </a:solidFill>
              <a:effectLst/>
              <a:latin typeface="+mn-lt"/>
              <a:ea typeface="+mn-ea"/>
              <a:cs typeface="+mn-cs"/>
            </a:rPr>
            <a:t>引き続き、各種補助金の見直しなどを検討し、補助費等の抑制に努める。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37</xdr:row>
      <xdr:rowOff>19558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26262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90424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2260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53848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1894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30988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189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101346</xdr:rowOff>
    </xdr:from>
    <xdr:to>
      <xdr:col>69</xdr:col>
      <xdr:colOff>142875</xdr:colOff>
      <xdr:row>36</xdr:row>
      <xdr:rowOff>31496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52849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年度は、長期債償還元金、償還利子</a:t>
          </a:r>
          <a:r>
            <a:rPr kumimoji="1" lang="ja-JP" altLang="en-US" sz="1100" b="0" i="0" baseline="0">
              <a:solidFill>
                <a:schemeClr val="dk1"/>
              </a:solidFill>
              <a:effectLst/>
              <a:latin typeface="+mn-lt"/>
              <a:ea typeface="+mn-ea"/>
              <a:cs typeface="+mn-cs"/>
            </a:rPr>
            <a:t>ともに</a:t>
          </a:r>
          <a:r>
            <a:rPr kumimoji="1" lang="ja-JP" altLang="ja-JP" sz="1100" b="0" i="0" baseline="0">
              <a:solidFill>
                <a:schemeClr val="dk1"/>
              </a:solidFill>
              <a:effectLst/>
              <a:latin typeface="+mn-lt"/>
              <a:ea typeface="+mn-ea"/>
              <a:cs typeface="+mn-cs"/>
            </a:rPr>
            <a:t>減少し</a:t>
          </a:r>
          <a:r>
            <a:rPr kumimoji="1" lang="ja-JP" altLang="en-US" sz="1100" b="0" i="0" baseline="0">
              <a:solidFill>
                <a:schemeClr val="dk1"/>
              </a:solidFill>
              <a:effectLst/>
              <a:latin typeface="+mn-lt"/>
              <a:ea typeface="+mn-ea"/>
              <a:cs typeface="+mn-cs"/>
            </a:rPr>
            <a:t>、対</a:t>
          </a:r>
          <a:r>
            <a:rPr kumimoji="1" lang="ja-JP" altLang="ja-JP" sz="1100" b="0" i="0" baseline="0">
              <a:solidFill>
                <a:schemeClr val="dk1"/>
              </a:solidFill>
              <a:effectLst/>
              <a:latin typeface="+mn-lt"/>
              <a:ea typeface="+mn-ea"/>
              <a:cs typeface="+mn-cs"/>
            </a:rPr>
            <a:t>前年度比</a:t>
          </a:r>
          <a:r>
            <a:rPr kumimoji="1" lang="ja-JP" altLang="en-US" sz="1100" b="0" i="0" baseline="0">
              <a:solidFill>
                <a:schemeClr val="dk1"/>
              </a:solidFill>
              <a:effectLst/>
              <a:latin typeface="+mn-lt"/>
              <a:ea typeface="+mn-ea"/>
              <a:cs typeface="+mn-cs"/>
            </a:rPr>
            <a:t>で</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ポイント減少した。原則として、単年度の地方債借入額を長期債償還元金額以下に抑えることで、市債残高の圧縮に努めているが、中学校建設などの大型建設事業を控えているため、事業費削減による借入額の抑制を図るとともに、交付税措置がある優良債を活用するなどして、公債費の圧縮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28702</xdr:rowOff>
    </xdr:from>
    <xdr:to>
      <xdr:col>24</xdr:col>
      <xdr:colOff>25400</xdr:colOff>
      <xdr:row>77</xdr:row>
      <xdr:rowOff>78994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303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78994</xdr:rowOff>
    </xdr:from>
    <xdr:to>
      <xdr:col>19</xdr:col>
      <xdr:colOff>187325</xdr:colOff>
      <xdr:row>77</xdr:row>
      <xdr:rowOff>120142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80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83565</xdr:rowOff>
    </xdr:from>
    <xdr:to>
      <xdr:col>15</xdr:col>
      <xdr:colOff>98425</xdr:colOff>
      <xdr:row>77</xdr:row>
      <xdr:rowOff>120142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852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83565</xdr:rowOff>
    </xdr:from>
    <xdr:to>
      <xdr:col>11</xdr:col>
      <xdr:colOff>9525</xdr:colOff>
      <xdr:row>77</xdr:row>
      <xdr:rowOff>115570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852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149352</xdr:rowOff>
    </xdr:from>
    <xdr:to>
      <xdr:col>24</xdr:col>
      <xdr:colOff>76200</xdr:colOff>
      <xdr:row>77</xdr:row>
      <xdr:rowOff>79502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165879</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28194</xdr:rowOff>
    </xdr:from>
    <xdr:to>
      <xdr:col>20</xdr:col>
      <xdr:colOff>38100</xdr:colOff>
      <xdr:row>77</xdr:row>
      <xdr:rowOff>129794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69342</xdr:rowOff>
    </xdr:from>
    <xdr:to>
      <xdr:col>15</xdr:col>
      <xdr:colOff>149225</xdr:colOff>
      <xdr:row>77</xdr:row>
      <xdr:rowOff>170942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32765</xdr:rowOff>
    </xdr:from>
    <xdr:to>
      <xdr:col>11</xdr:col>
      <xdr:colOff>60325</xdr:colOff>
      <xdr:row>77</xdr:row>
      <xdr:rowOff>134365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補助費等や繰出金などの数値が上昇したことから、</a:t>
          </a:r>
          <a:r>
            <a:rPr kumimoji="1" lang="ja-JP" altLang="ja-JP" sz="1100" b="0" i="0" baseline="0">
              <a:solidFill>
                <a:schemeClr val="dk1"/>
              </a:solidFill>
              <a:effectLst/>
              <a:latin typeface="+mn-lt"/>
              <a:ea typeface="+mn-ea"/>
              <a:cs typeface="+mn-cs"/>
            </a:rPr>
            <a:t>対前年度比で</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増加した。</a:t>
          </a:r>
          <a:endParaRPr kumimoji="1"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依然として、類似団体や全国、佐賀県の平均をいずれも上回っており、財政負担の軽減に向けて</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なお一層の経費節減に努める。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90424</xdr:rowOff>
    </xdr:from>
    <xdr:to>
      <xdr:col>82</xdr:col>
      <xdr:colOff>107950</xdr:colOff>
      <xdr:row>79</xdr:row>
      <xdr:rowOff>5842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46352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90424</xdr:rowOff>
    </xdr:from>
    <xdr:to>
      <xdr:col>78</xdr:col>
      <xdr:colOff>69850</xdr:colOff>
      <xdr:row>78</xdr:row>
      <xdr:rowOff>99568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4635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97282</xdr:rowOff>
    </xdr:from>
    <xdr:to>
      <xdr:col>73</xdr:col>
      <xdr:colOff>180975</xdr:colOff>
      <xdr:row>78</xdr:row>
      <xdr:rowOff>99568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29893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97282</xdr:rowOff>
    </xdr:from>
    <xdr:to>
      <xdr:col>69</xdr:col>
      <xdr:colOff>92075</xdr:colOff>
      <xdr:row>77</xdr:row>
      <xdr:rowOff>152146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2989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126492</xdr:rowOff>
    </xdr:from>
    <xdr:to>
      <xdr:col>82</xdr:col>
      <xdr:colOff>158750</xdr:colOff>
      <xdr:row>79</xdr:row>
      <xdr:rowOff>56642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98569</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39624</xdr:rowOff>
    </xdr:from>
    <xdr:to>
      <xdr:col>78</xdr:col>
      <xdr:colOff>120650</xdr:colOff>
      <xdr:row>78</xdr:row>
      <xdr:rowOff>141224</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126001</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48768</xdr:rowOff>
    </xdr:from>
    <xdr:to>
      <xdr:col>74</xdr:col>
      <xdr:colOff>31750</xdr:colOff>
      <xdr:row>78</xdr:row>
      <xdr:rowOff>150368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46482</xdr:rowOff>
    </xdr:from>
    <xdr:to>
      <xdr:col>69</xdr:col>
      <xdr:colOff>142875</xdr:colOff>
      <xdr:row>77</xdr:row>
      <xdr:rowOff>148082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101346</xdr:rowOff>
    </xdr:from>
    <xdr:to>
      <xdr:col>65</xdr:col>
      <xdr:colOff>53975</xdr:colOff>
      <xdr:row>78</xdr:row>
      <xdr:rowOff>31496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16273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佐賀県伊万里市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57190</xdr:rowOff>
    </xdr:from>
    <xdr:to>
      <xdr:col>29</xdr:col>
      <xdr:colOff>127000</xdr:colOff>
      <xdr:row>16</xdr:row>
      <xdr:rowOff>99775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48015"/>
          <a:ext cx="647700" cy="42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4021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99775</xdr:rowOff>
    </xdr:from>
    <xdr:to>
      <xdr:col>26</xdr:col>
      <xdr:colOff>50800</xdr:colOff>
      <xdr:row>16</xdr:row>
      <xdr:rowOff>113866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90600"/>
          <a:ext cx="698500" cy="14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109833</xdr:rowOff>
    </xdr:from>
    <xdr:to>
      <xdr:col>22</xdr:col>
      <xdr:colOff>114300</xdr:colOff>
      <xdr:row>16</xdr:row>
      <xdr:rowOff>113866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00658"/>
          <a:ext cx="698500" cy="4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109833</xdr:rowOff>
    </xdr:from>
    <xdr:to>
      <xdr:col>18</xdr:col>
      <xdr:colOff>177800</xdr:colOff>
      <xdr:row>16</xdr:row>
      <xdr:rowOff>111009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00658"/>
          <a:ext cx="698500" cy="1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6390</xdr:rowOff>
    </xdr:from>
    <xdr:to>
      <xdr:col>29</xdr:col>
      <xdr:colOff>177800</xdr:colOff>
      <xdr:row>16</xdr:row>
      <xdr:rowOff>107990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97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22917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4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48975</xdr:rowOff>
    </xdr:from>
    <xdr:to>
      <xdr:col>26</xdr:col>
      <xdr:colOff>101600</xdr:colOff>
      <xdr:row>16</xdr:row>
      <xdr:rowOff>150575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39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160752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0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63066</xdr:rowOff>
    </xdr:from>
    <xdr:to>
      <xdr:col>22</xdr:col>
      <xdr:colOff>165100</xdr:colOff>
      <xdr:row>16</xdr:row>
      <xdr:rowOff>164666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53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3393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2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59033</xdr:rowOff>
    </xdr:from>
    <xdr:to>
      <xdr:col>19</xdr:col>
      <xdr:colOff>38100</xdr:colOff>
      <xdr:row>16</xdr:row>
      <xdr:rowOff>160633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49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170810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1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60209</xdr:rowOff>
    </xdr:from>
    <xdr:to>
      <xdr:col>15</xdr:col>
      <xdr:colOff>101600</xdr:colOff>
      <xdr:row>16</xdr:row>
      <xdr:rowOff>161809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51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536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1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178109</xdr:rowOff>
    </xdr:from>
    <xdr:to>
      <xdr:col>29</xdr:col>
      <xdr:colOff>127000</xdr:colOff>
      <xdr:row>33</xdr:row>
      <xdr:rowOff>201034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102659"/>
          <a:ext cx="647700" cy="22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154282</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6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199858</xdr:rowOff>
    </xdr:from>
    <xdr:to>
      <xdr:col>26</xdr:col>
      <xdr:colOff>50800</xdr:colOff>
      <xdr:row>33</xdr:row>
      <xdr:rowOff>201034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124408"/>
          <a:ext cx="698500" cy="1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199858</xdr:rowOff>
    </xdr:from>
    <xdr:to>
      <xdr:col>22</xdr:col>
      <xdr:colOff>114300</xdr:colOff>
      <xdr:row>33</xdr:row>
      <xdr:rowOff>288424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124408"/>
          <a:ext cx="698500" cy="88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199793</xdr:rowOff>
    </xdr:from>
    <xdr:to>
      <xdr:col>18</xdr:col>
      <xdr:colOff>177800</xdr:colOff>
      <xdr:row>33</xdr:row>
      <xdr:rowOff>288424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124343"/>
          <a:ext cx="698500" cy="8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335726</xdr:rowOff>
    </xdr:from>
    <xdr:to>
      <xdr:col>19</xdr:col>
      <xdr:colOff>38100</xdr:colOff>
      <xdr:row>35</xdr:row>
      <xdr:rowOff>94426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79203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8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127309</xdr:rowOff>
    </xdr:from>
    <xdr:to>
      <xdr:col>29</xdr:col>
      <xdr:colOff>177800</xdr:colOff>
      <xdr:row>33</xdr:row>
      <xdr:rowOff>228909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051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73986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599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150234</xdr:rowOff>
    </xdr:from>
    <xdr:to>
      <xdr:col>26</xdr:col>
      <xdr:colOff>101600</xdr:colOff>
      <xdr:row>33</xdr:row>
      <xdr:rowOff>251834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074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90561</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5843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149058</xdr:rowOff>
    </xdr:from>
    <xdr:to>
      <xdr:col>22</xdr:col>
      <xdr:colOff>165100</xdr:colOff>
      <xdr:row>33</xdr:row>
      <xdr:rowOff>250658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073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89385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58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237624</xdr:rowOff>
    </xdr:from>
    <xdr:to>
      <xdr:col>19</xdr:col>
      <xdr:colOff>38100</xdr:colOff>
      <xdr:row>33</xdr:row>
      <xdr:rowOff>339224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162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6501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593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148993</xdr:rowOff>
    </xdr:from>
    <xdr:to>
      <xdr:col>15</xdr:col>
      <xdr:colOff>101600</xdr:colOff>
      <xdr:row>33</xdr:row>
      <xdr:rowOff>250593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073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89320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584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佐賀県伊万里市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55,083
54,480
255.25
27,543,939
27,187,565
328,547
13,981,592
21,390,052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16.5
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28441</xdr:rowOff>
    </xdr:from>
    <xdr:to>
      <xdr:col>24</xdr:col>
      <xdr:colOff>63500</xdr:colOff>
      <xdr:row>35</xdr:row>
      <xdr:rowOff>65748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029191"/>
          <a:ext cx="838200" cy="3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55324</xdr:rowOff>
    </xdr:from>
    <xdr:to>
      <xdr:col>19</xdr:col>
      <xdr:colOff>177800</xdr:colOff>
      <xdr:row>35</xdr:row>
      <xdr:rowOff>65748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056074"/>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49197</xdr:rowOff>
    </xdr:from>
    <xdr:to>
      <xdr:col>15</xdr:col>
      <xdr:colOff>50800</xdr:colOff>
      <xdr:row>35</xdr:row>
      <xdr:rowOff>55324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049947"/>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41425</xdr:rowOff>
    </xdr:from>
    <xdr:to>
      <xdr:col>10</xdr:col>
      <xdr:colOff>114300</xdr:colOff>
      <xdr:row>35</xdr:row>
      <xdr:rowOff>49197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042175"/>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36345</xdr:rowOff>
    </xdr:from>
    <xdr:to>
      <xdr:col>10</xdr:col>
      <xdr:colOff>165100</xdr:colOff>
      <xdr:row>34</xdr:row>
      <xdr:rowOff>137945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86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154472</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64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121871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149091</xdr:rowOff>
    </xdr:from>
    <xdr:to>
      <xdr:col>24</xdr:col>
      <xdr:colOff>114300</xdr:colOff>
      <xdr:row>35</xdr:row>
      <xdr:rowOff>79241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97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518</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82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14948</xdr:rowOff>
    </xdr:from>
    <xdr:to>
      <xdr:col>20</xdr:col>
      <xdr:colOff>38100</xdr:colOff>
      <xdr:row>35</xdr:row>
      <xdr:rowOff>116548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01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133075</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7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4524</xdr:rowOff>
    </xdr:from>
    <xdr:to>
      <xdr:col>15</xdr:col>
      <xdr:colOff>101600</xdr:colOff>
      <xdr:row>35</xdr:row>
      <xdr:rowOff>106124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00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122651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78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169847</xdr:rowOff>
    </xdr:from>
    <xdr:to>
      <xdr:col>10</xdr:col>
      <xdr:colOff>165100</xdr:colOff>
      <xdr:row>35</xdr:row>
      <xdr:rowOff>99997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99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91124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09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162075</xdr:rowOff>
    </xdr:from>
    <xdr:to>
      <xdr:col>6</xdr:col>
      <xdr:colOff>38100</xdr:colOff>
      <xdr:row>35</xdr:row>
      <xdr:rowOff>92225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99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108752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76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31572</xdr:rowOff>
    </xdr:from>
    <xdr:to>
      <xdr:col>24</xdr:col>
      <xdr:colOff>63500</xdr:colOff>
      <xdr:row>57</xdr:row>
      <xdr:rowOff>38100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804222"/>
          <a:ext cx="838200" cy="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31572</xdr:rowOff>
    </xdr:from>
    <xdr:to>
      <xdr:col>19</xdr:col>
      <xdr:colOff>177800</xdr:colOff>
      <xdr:row>57</xdr:row>
      <xdr:rowOff>37427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04222"/>
          <a:ext cx="889000" cy="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37427</xdr:rowOff>
    </xdr:from>
    <xdr:to>
      <xdr:col>15</xdr:col>
      <xdr:colOff>50800</xdr:colOff>
      <xdr:row>57</xdr:row>
      <xdr:rowOff>78880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10077"/>
          <a:ext cx="889000" cy="4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78880</xdr:rowOff>
    </xdr:from>
    <xdr:to>
      <xdr:col>10</xdr:col>
      <xdr:colOff>114300</xdr:colOff>
      <xdr:row>58</xdr:row>
      <xdr:rowOff>29401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51530"/>
          <a:ext cx="889000" cy="1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133807</xdr:rowOff>
    </xdr:from>
    <xdr:to>
      <xdr:col>10</xdr:col>
      <xdr:colOff>165100</xdr:colOff>
      <xdr:row>56</xdr:row>
      <xdr:rowOff>63957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80484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33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112247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158750</xdr:rowOff>
    </xdr:from>
    <xdr:to>
      <xdr:col>24</xdr:col>
      <xdr:colOff>114300</xdr:colOff>
      <xdr:row>57</xdr:row>
      <xdr:rowOff>88900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137177</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3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152222</xdr:rowOff>
    </xdr:from>
    <xdr:to>
      <xdr:col>20</xdr:col>
      <xdr:colOff>38100</xdr:colOff>
      <xdr:row>57</xdr:row>
      <xdr:rowOff>82372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5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73499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84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158077</xdr:rowOff>
    </xdr:from>
    <xdr:to>
      <xdr:col>15</xdr:col>
      <xdr:colOff>101600</xdr:colOff>
      <xdr:row>57</xdr:row>
      <xdr:rowOff>88227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5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79354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8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28080</xdr:rowOff>
    </xdr:from>
    <xdr:to>
      <xdr:col>10</xdr:col>
      <xdr:colOff>165100</xdr:colOff>
      <xdr:row>57</xdr:row>
      <xdr:rowOff>129680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0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120807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89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150051</xdr:rowOff>
    </xdr:from>
    <xdr:to>
      <xdr:col>6</xdr:col>
      <xdr:colOff>38100</xdr:colOff>
      <xdr:row>58</xdr:row>
      <xdr:rowOff>80201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71328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38506</xdr:rowOff>
    </xdr:from>
    <xdr:to>
      <xdr:col>24</xdr:col>
      <xdr:colOff>63500</xdr:colOff>
      <xdr:row>78</xdr:row>
      <xdr:rowOff>50164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11606"/>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50164</xdr:rowOff>
    </xdr:from>
    <xdr:to>
      <xdr:col>19</xdr:col>
      <xdr:colOff>177800</xdr:colOff>
      <xdr:row>78</xdr:row>
      <xdr:rowOff>61291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23264"/>
          <a:ext cx="889000" cy="1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52299</xdr:rowOff>
    </xdr:from>
    <xdr:to>
      <xdr:col>15</xdr:col>
      <xdr:colOff>50800</xdr:colOff>
      <xdr:row>78</xdr:row>
      <xdr:rowOff>61291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25399"/>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52299</xdr:rowOff>
    </xdr:from>
    <xdr:to>
      <xdr:col>10</xdr:col>
      <xdr:colOff>114300</xdr:colOff>
      <xdr:row>78</xdr:row>
      <xdr:rowOff>73253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25399"/>
          <a:ext cx="889000" cy="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81127</xdr:rowOff>
    </xdr:from>
    <xdr:to>
      <xdr:col>10</xdr:col>
      <xdr:colOff>165100</xdr:colOff>
      <xdr:row>77</xdr:row>
      <xdr:rowOff>11277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27805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8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159156</xdr:rowOff>
    </xdr:from>
    <xdr:to>
      <xdr:col>24</xdr:col>
      <xdr:colOff>114300</xdr:colOff>
      <xdr:row>78</xdr:row>
      <xdr:rowOff>89306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6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137583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3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170814</xdr:rowOff>
    </xdr:from>
    <xdr:to>
      <xdr:col>20</xdr:col>
      <xdr:colOff>38100</xdr:colOff>
      <xdr:row>78</xdr:row>
      <xdr:rowOff>100964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7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92091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10491</xdr:rowOff>
    </xdr:from>
    <xdr:to>
      <xdr:col>15</xdr:col>
      <xdr:colOff>101600</xdr:colOff>
      <xdr:row>78</xdr:row>
      <xdr:rowOff>112091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8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103218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7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1499</xdr:rowOff>
    </xdr:from>
    <xdr:to>
      <xdr:col>10</xdr:col>
      <xdr:colOff>165100</xdr:colOff>
      <xdr:row>78</xdr:row>
      <xdr:rowOff>103099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7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94226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6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22453</xdr:rowOff>
    </xdr:from>
    <xdr:to>
      <xdr:col>6</xdr:col>
      <xdr:colOff>38100</xdr:colOff>
      <xdr:row>78</xdr:row>
      <xdr:rowOff>124053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9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115180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8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131420</xdr:rowOff>
    </xdr:from>
    <xdr:to>
      <xdr:col>24</xdr:col>
      <xdr:colOff>63500</xdr:colOff>
      <xdr:row>92</xdr:row>
      <xdr:rowOff>146813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5904820"/>
          <a:ext cx="8382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146813</xdr:rowOff>
    </xdr:from>
    <xdr:to>
      <xdr:col>19</xdr:col>
      <xdr:colOff>177800</xdr:colOff>
      <xdr:row>92</xdr:row>
      <xdr:rowOff>157150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5920213"/>
          <a:ext cx="889000" cy="1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157150</xdr:rowOff>
    </xdr:from>
    <xdr:to>
      <xdr:col>15</xdr:col>
      <xdr:colOff>50800</xdr:colOff>
      <xdr:row>93</xdr:row>
      <xdr:rowOff>98895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5930550"/>
          <a:ext cx="889000" cy="11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98895</xdr:rowOff>
    </xdr:from>
    <xdr:to>
      <xdr:col>10</xdr:col>
      <xdr:colOff>114300</xdr:colOff>
      <xdr:row>93</xdr:row>
      <xdr:rowOff>143853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043745"/>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118771</xdr:rowOff>
    </xdr:from>
    <xdr:to>
      <xdr:col>10</xdr:col>
      <xdr:colOff>165100</xdr:colOff>
      <xdr:row>95</xdr:row>
      <xdr:rowOff>48921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2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40048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2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116628</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80620</xdr:rowOff>
    </xdr:from>
    <xdr:to>
      <xdr:col>24</xdr:col>
      <xdr:colOff>114300</xdr:colOff>
      <xdr:row>93</xdr:row>
      <xdr:rowOff>10770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85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103497</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70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96013</xdr:rowOff>
    </xdr:from>
    <xdr:to>
      <xdr:col>20</xdr:col>
      <xdr:colOff>38100</xdr:colOff>
      <xdr:row>93</xdr:row>
      <xdr:rowOff>26163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58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42690</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64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106350</xdr:rowOff>
    </xdr:from>
    <xdr:to>
      <xdr:col>15</xdr:col>
      <xdr:colOff>101600</xdr:colOff>
      <xdr:row>93</xdr:row>
      <xdr:rowOff>36500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587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53027</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565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48095</xdr:rowOff>
    </xdr:from>
    <xdr:to>
      <xdr:col>10</xdr:col>
      <xdr:colOff>165100</xdr:colOff>
      <xdr:row>93</xdr:row>
      <xdr:rowOff>149695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599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166222</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57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93053</xdr:rowOff>
    </xdr:from>
    <xdr:to>
      <xdr:col>6</xdr:col>
      <xdr:colOff>38100</xdr:colOff>
      <xdr:row>94</xdr:row>
      <xdr:rowOff>23203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03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39730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5813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6263</xdr:rowOff>
    </xdr:from>
    <xdr:to>
      <xdr:col>55</xdr:col>
      <xdr:colOff>0</xdr:colOff>
      <xdr:row>36</xdr:row>
      <xdr:rowOff>74114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178463"/>
          <a:ext cx="838200" cy="6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58493</xdr:rowOff>
    </xdr:from>
    <xdr:to>
      <xdr:col>50</xdr:col>
      <xdr:colOff>114300</xdr:colOff>
      <xdr:row>36</xdr:row>
      <xdr:rowOff>74114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230693"/>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58493</xdr:rowOff>
    </xdr:from>
    <xdr:to>
      <xdr:col>45</xdr:col>
      <xdr:colOff>177800</xdr:colOff>
      <xdr:row>36</xdr:row>
      <xdr:rowOff>71501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230693"/>
          <a:ext cx="889000" cy="1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71501</xdr:rowOff>
    </xdr:from>
    <xdr:to>
      <xdr:col>41</xdr:col>
      <xdr:colOff>50800</xdr:colOff>
      <xdr:row>36</xdr:row>
      <xdr:rowOff>138524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243701"/>
          <a:ext cx="889000" cy="6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138208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126913</xdr:rowOff>
    </xdr:from>
    <xdr:to>
      <xdr:col>55</xdr:col>
      <xdr:colOff>50800</xdr:colOff>
      <xdr:row>36</xdr:row>
      <xdr:rowOff>57063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2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149790</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7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23314</xdr:rowOff>
    </xdr:from>
    <xdr:to>
      <xdr:col>50</xdr:col>
      <xdr:colOff>165100</xdr:colOff>
      <xdr:row>36</xdr:row>
      <xdr:rowOff>124914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19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141441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97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7693</xdr:rowOff>
    </xdr:from>
    <xdr:to>
      <xdr:col>46</xdr:col>
      <xdr:colOff>38100</xdr:colOff>
      <xdr:row>36</xdr:row>
      <xdr:rowOff>109293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17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125820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95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20701</xdr:rowOff>
    </xdr:from>
    <xdr:to>
      <xdr:col>41</xdr:col>
      <xdr:colOff>101600</xdr:colOff>
      <xdr:row>36</xdr:row>
      <xdr:rowOff>122301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113428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28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87724</xdr:rowOff>
    </xdr:from>
    <xdr:to>
      <xdr:col>36</xdr:col>
      <xdr:colOff>165100</xdr:colOff>
      <xdr:row>37</xdr:row>
      <xdr:rowOff>17874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5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34401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0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33906</xdr:rowOff>
    </xdr:from>
    <xdr:to>
      <xdr:col>55</xdr:col>
      <xdr:colOff>0</xdr:colOff>
      <xdr:row>58</xdr:row>
      <xdr:rowOff>70320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978006"/>
          <a:ext cx="838200" cy="3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33906</xdr:rowOff>
    </xdr:from>
    <xdr:to>
      <xdr:col>50</xdr:col>
      <xdr:colOff>114300</xdr:colOff>
      <xdr:row>58</xdr:row>
      <xdr:rowOff>63428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978006"/>
          <a:ext cx="889000" cy="2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42170</xdr:rowOff>
    </xdr:from>
    <xdr:to>
      <xdr:col>45</xdr:col>
      <xdr:colOff>177800</xdr:colOff>
      <xdr:row>58</xdr:row>
      <xdr:rowOff>63428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986270"/>
          <a:ext cx="889000" cy="2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8150</xdr:rowOff>
    </xdr:from>
    <xdr:to>
      <xdr:col>41</xdr:col>
      <xdr:colOff>50800</xdr:colOff>
      <xdr:row>58</xdr:row>
      <xdr:rowOff>42170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952250"/>
          <a:ext cx="889000" cy="3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49474</xdr:rowOff>
    </xdr:from>
    <xdr:to>
      <xdr:col>41</xdr:col>
      <xdr:colOff>101600</xdr:colOff>
      <xdr:row>57</xdr:row>
      <xdr:rowOff>151074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167601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19520</xdr:rowOff>
    </xdr:from>
    <xdr:to>
      <xdr:col>55</xdr:col>
      <xdr:colOff>50800</xdr:colOff>
      <xdr:row>58</xdr:row>
      <xdr:rowOff>121120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6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113769</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154556</xdr:rowOff>
    </xdr:from>
    <xdr:to>
      <xdr:col>50</xdr:col>
      <xdr:colOff>165100</xdr:colOff>
      <xdr:row>58</xdr:row>
      <xdr:rowOff>84706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2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75833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1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12628</xdr:rowOff>
    </xdr:from>
    <xdr:to>
      <xdr:col>46</xdr:col>
      <xdr:colOff>38100</xdr:colOff>
      <xdr:row>58</xdr:row>
      <xdr:rowOff>114228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105355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4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162820</xdr:rowOff>
    </xdr:from>
    <xdr:to>
      <xdr:col>41</xdr:col>
      <xdr:colOff>101600</xdr:colOff>
      <xdr:row>58</xdr:row>
      <xdr:rowOff>92970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84097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2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128800</xdr:rowOff>
    </xdr:from>
    <xdr:to>
      <xdr:col>36</xdr:col>
      <xdr:colOff>165100</xdr:colOff>
      <xdr:row>58</xdr:row>
      <xdr:rowOff>58950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0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50077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9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66917</xdr:rowOff>
    </xdr:from>
    <xdr:to>
      <xdr:col>55</xdr:col>
      <xdr:colOff>0</xdr:colOff>
      <xdr:row>79</xdr:row>
      <xdr:rowOff>83795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611467"/>
          <a:ext cx="8382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60530</xdr:rowOff>
    </xdr:from>
    <xdr:to>
      <xdr:col>50</xdr:col>
      <xdr:colOff>114300</xdr:colOff>
      <xdr:row>79</xdr:row>
      <xdr:rowOff>66917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605080"/>
          <a:ext cx="889000" cy="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33643</xdr:rowOff>
    </xdr:from>
    <xdr:to>
      <xdr:col>45</xdr:col>
      <xdr:colOff>177800</xdr:colOff>
      <xdr:row>79</xdr:row>
      <xdr:rowOff>60530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578193"/>
          <a:ext cx="8890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33643</xdr:rowOff>
    </xdr:from>
    <xdr:to>
      <xdr:col>41</xdr:col>
      <xdr:colOff>50800</xdr:colOff>
      <xdr:row>79</xdr:row>
      <xdr:rowOff>55556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578193"/>
          <a:ext cx="889000" cy="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67287</xdr:rowOff>
    </xdr:from>
    <xdr:to>
      <xdr:col>41</xdr:col>
      <xdr:colOff>101600</xdr:colOff>
      <xdr:row>78</xdr:row>
      <xdr:rowOff>168887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13964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21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32995</xdr:rowOff>
    </xdr:from>
    <xdr:to>
      <xdr:col>55</xdr:col>
      <xdr:colOff>50800</xdr:colOff>
      <xdr:row>79</xdr:row>
      <xdr:rowOff>134595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151724</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52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16117</xdr:rowOff>
    </xdr:from>
    <xdr:to>
      <xdr:col>50</xdr:col>
      <xdr:colOff>165100</xdr:colOff>
      <xdr:row>79</xdr:row>
      <xdr:rowOff>117717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6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108844</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5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9730</xdr:rowOff>
    </xdr:from>
    <xdr:to>
      <xdr:col>46</xdr:col>
      <xdr:colOff>38100</xdr:colOff>
      <xdr:row>79</xdr:row>
      <xdr:rowOff>111330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5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102457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6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154293</xdr:rowOff>
    </xdr:from>
    <xdr:to>
      <xdr:col>41</xdr:col>
      <xdr:colOff>101600</xdr:colOff>
      <xdr:row>79</xdr:row>
      <xdr:rowOff>84443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2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75570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6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4756</xdr:rowOff>
    </xdr:from>
    <xdr:to>
      <xdr:col>36</xdr:col>
      <xdr:colOff>165100</xdr:colOff>
      <xdr:row>79</xdr:row>
      <xdr:rowOff>106356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4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97483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64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89653</xdr:rowOff>
    </xdr:from>
    <xdr:to>
      <xdr:col>55</xdr:col>
      <xdr:colOff>0</xdr:colOff>
      <xdr:row>98</xdr:row>
      <xdr:rowOff>60246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548853"/>
          <a:ext cx="838200" cy="31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89653</xdr:rowOff>
    </xdr:from>
    <xdr:to>
      <xdr:col>50</xdr:col>
      <xdr:colOff>114300</xdr:colOff>
      <xdr:row>98</xdr:row>
      <xdr:rowOff>102863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548853"/>
          <a:ext cx="889000" cy="35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33428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150575</xdr:rowOff>
    </xdr:from>
    <xdr:to>
      <xdr:col>45</xdr:col>
      <xdr:colOff>177800</xdr:colOff>
      <xdr:row>98</xdr:row>
      <xdr:rowOff>102863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781225"/>
          <a:ext cx="889000" cy="12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157499</xdr:rowOff>
    </xdr:from>
    <xdr:to>
      <xdr:col>41</xdr:col>
      <xdr:colOff>50800</xdr:colOff>
      <xdr:row>97</xdr:row>
      <xdr:rowOff>150575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616699"/>
          <a:ext cx="889000" cy="16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65034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9446</xdr:rowOff>
    </xdr:from>
    <xdr:to>
      <xdr:col>55</xdr:col>
      <xdr:colOff>50800</xdr:colOff>
      <xdr:row>98</xdr:row>
      <xdr:rowOff>111046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81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95823</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72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38853</xdr:rowOff>
    </xdr:from>
    <xdr:to>
      <xdr:col>50</xdr:col>
      <xdr:colOff>165100</xdr:colOff>
      <xdr:row>96</xdr:row>
      <xdr:rowOff>140453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49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156980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27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52063</xdr:rowOff>
    </xdr:from>
    <xdr:to>
      <xdr:col>46</xdr:col>
      <xdr:colOff>38100</xdr:colOff>
      <xdr:row>98</xdr:row>
      <xdr:rowOff>153663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85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144790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94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99775</xdr:rowOff>
    </xdr:from>
    <xdr:to>
      <xdr:col>41</xdr:col>
      <xdr:colOff>101600</xdr:colOff>
      <xdr:row>98</xdr:row>
      <xdr:rowOff>29925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73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21052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82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106699</xdr:rowOff>
    </xdr:from>
    <xdr:to>
      <xdr:col>36</xdr:col>
      <xdr:colOff>165100</xdr:colOff>
      <xdr:row>97</xdr:row>
      <xdr:rowOff>36849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56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53376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34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168287</xdr:rowOff>
    </xdr:from>
    <xdr:to>
      <xdr:col>85</xdr:col>
      <xdr:colOff>127000</xdr:colOff>
      <xdr:row>39</xdr:row>
      <xdr:rowOff>32893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683387"/>
          <a:ext cx="838200" cy="3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115891</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63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24485</xdr:rowOff>
    </xdr:from>
    <xdr:to>
      <xdr:col>81</xdr:col>
      <xdr:colOff>50800</xdr:colOff>
      <xdr:row>39</xdr:row>
      <xdr:rowOff>32893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11035"/>
          <a:ext cx="889000" cy="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24485</xdr:rowOff>
    </xdr:from>
    <xdr:to>
      <xdr:col>76</xdr:col>
      <xdr:colOff>114300</xdr:colOff>
      <xdr:row>39</xdr:row>
      <xdr:rowOff>29349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711035"/>
          <a:ext cx="889000" cy="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27927</xdr:rowOff>
    </xdr:from>
    <xdr:to>
      <xdr:col>71</xdr:col>
      <xdr:colOff>177800</xdr:colOff>
      <xdr:row>39</xdr:row>
      <xdr:rowOff>29349</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14477"/>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86919</xdr:rowOff>
    </xdr:from>
    <xdr:to>
      <xdr:col>72</xdr:col>
      <xdr:colOff>38100</xdr:colOff>
      <xdr:row>39</xdr:row>
      <xdr:rowOff>17069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0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33596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37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117487</xdr:rowOff>
    </xdr:from>
    <xdr:to>
      <xdr:col>85</xdr:col>
      <xdr:colOff>177800</xdr:colOff>
      <xdr:row>39</xdr:row>
      <xdr:rowOff>47637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3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76865</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4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153543</xdr:rowOff>
    </xdr:from>
    <xdr:to>
      <xdr:col>81</xdr:col>
      <xdr:colOff>101600</xdr:colOff>
      <xdr:row>39</xdr:row>
      <xdr:rowOff>83693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74820</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2017" y="6761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145135</xdr:rowOff>
    </xdr:from>
    <xdr:to>
      <xdr:col>76</xdr:col>
      <xdr:colOff>165100</xdr:colOff>
      <xdr:row>39</xdr:row>
      <xdr:rowOff>75285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6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66412</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75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149999</xdr:rowOff>
    </xdr:from>
    <xdr:to>
      <xdr:col>72</xdr:col>
      <xdr:colOff>38100</xdr:colOff>
      <xdr:row>39</xdr:row>
      <xdr:rowOff>80149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6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71276</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75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148577</xdr:rowOff>
    </xdr:from>
    <xdr:to>
      <xdr:col>67</xdr:col>
      <xdr:colOff>101600</xdr:colOff>
      <xdr:row>39</xdr:row>
      <xdr:rowOff>78727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6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69854</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75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136173</xdr:rowOff>
    </xdr:from>
    <xdr:to>
      <xdr:col>85</xdr:col>
      <xdr:colOff>127000</xdr:colOff>
      <xdr:row>76</xdr:row>
      <xdr:rowOff>2197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994923"/>
          <a:ext cx="838200" cy="3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132434</xdr:rowOff>
    </xdr:from>
    <xdr:to>
      <xdr:col>81</xdr:col>
      <xdr:colOff>50800</xdr:colOff>
      <xdr:row>75</xdr:row>
      <xdr:rowOff>136173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2991184"/>
          <a:ext cx="8890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132434</xdr:rowOff>
    </xdr:from>
    <xdr:to>
      <xdr:col>76</xdr:col>
      <xdr:colOff>114300</xdr:colOff>
      <xdr:row>75</xdr:row>
      <xdr:rowOff>142998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991184"/>
          <a:ext cx="889000" cy="1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136647</xdr:rowOff>
    </xdr:from>
    <xdr:to>
      <xdr:col>71</xdr:col>
      <xdr:colOff>177800</xdr:colOff>
      <xdr:row>75</xdr:row>
      <xdr:rowOff>142998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995397"/>
          <a:ext cx="889000" cy="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50234</xdr:rowOff>
    </xdr:from>
    <xdr:to>
      <xdr:col>72</xdr:col>
      <xdr:colOff>38100</xdr:colOff>
      <xdr:row>74</xdr:row>
      <xdr:rowOff>151834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73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168361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51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117432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122847</xdr:rowOff>
    </xdr:from>
    <xdr:to>
      <xdr:col>85</xdr:col>
      <xdr:colOff>177800</xdr:colOff>
      <xdr:row>76</xdr:row>
      <xdr:rowOff>52997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9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101274</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96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85373</xdr:rowOff>
    </xdr:from>
    <xdr:to>
      <xdr:col>81</xdr:col>
      <xdr:colOff>101600</xdr:colOff>
      <xdr:row>76</xdr:row>
      <xdr:rowOff>15523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94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6650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81634</xdr:rowOff>
    </xdr:from>
    <xdr:to>
      <xdr:col>76</xdr:col>
      <xdr:colOff>165100</xdr:colOff>
      <xdr:row>76</xdr:row>
      <xdr:rowOff>11784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94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2911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0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92198</xdr:rowOff>
    </xdr:from>
    <xdr:to>
      <xdr:col>72</xdr:col>
      <xdr:colOff>38100</xdr:colOff>
      <xdr:row>76</xdr:row>
      <xdr:rowOff>22349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9509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13476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04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85847</xdr:rowOff>
    </xdr:from>
    <xdr:to>
      <xdr:col>67</xdr:col>
      <xdr:colOff>101600</xdr:colOff>
      <xdr:row>76</xdr:row>
      <xdr:rowOff>15996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9445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7123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03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132852</xdr:rowOff>
    </xdr:from>
    <xdr:to>
      <xdr:col>85</xdr:col>
      <xdr:colOff>127000</xdr:colOff>
      <xdr:row>97</xdr:row>
      <xdr:rowOff>137175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592052"/>
          <a:ext cx="838200" cy="17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32047</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834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78490</xdr:rowOff>
    </xdr:from>
    <xdr:to>
      <xdr:col>81</xdr:col>
      <xdr:colOff>50800</xdr:colOff>
      <xdr:row>97</xdr:row>
      <xdr:rowOff>137175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6709140"/>
          <a:ext cx="889000" cy="5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9414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78490</xdr:rowOff>
    </xdr:from>
    <xdr:to>
      <xdr:col>76</xdr:col>
      <xdr:colOff>114300</xdr:colOff>
      <xdr:row>98</xdr:row>
      <xdr:rowOff>18836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709140"/>
          <a:ext cx="889000" cy="1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151571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9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18836</xdr:rowOff>
    </xdr:from>
    <xdr:to>
      <xdr:col>71</xdr:col>
      <xdr:colOff>177800</xdr:colOff>
      <xdr:row>99</xdr:row>
      <xdr:rowOff>19989</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820936"/>
          <a:ext cx="889000" cy="17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146093</xdr:rowOff>
    </xdr:from>
    <xdr:to>
      <xdr:col>72</xdr:col>
      <xdr:colOff>38100</xdr:colOff>
      <xdr:row>98</xdr:row>
      <xdr:rowOff>76243</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77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67370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86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82052</xdr:rowOff>
    </xdr:from>
    <xdr:to>
      <xdr:col>85</xdr:col>
      <xdr:colOff>177800</xdr:colOff>
      <xdr:row>97</xdr:row>
      <xdr:rowOff>12202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54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104929</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39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86375</xdr:rowOff>
    </xdr:from>
    <xdr:to>
      <xdr:col>81</xdr:col>
      <xdr:colOff>101600</xdr:colOff>
      <xdr:row>98</xdr:row>
      <xdr:rowOff>16525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71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33052</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49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27690</xdr:rowOff>
    </xdr:from>
    <xdr:to>
      <xdr:col>76</xdr:col>
      <xdr:colOff>165100</xdr:colOff>
      <xdr:row>97</xdr:row>
      <xdr:rowOff>129290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65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145817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4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139486</xdr:rowOff>
    </xdr:from>
    <xdr:to>
      <xdr:col>72</xdr:col>
      <xdr:colOff>38100</xdr:colOff>
      <xdr:row>98</xdr:row>
      <xdr:rowOff>69636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77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86163</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5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140639</xdr:rowOff>
    </xdr:from>
    <xdr:to>
      <xdr:col>67</xdr:col>
      <xdr:colOff>101600</xdr:colOff>
      <xdr:row>99</xdr:row>
      <xdr:rowOff>70789</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94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61916</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70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64582</xdr:rowOff>
    </xdr:from>
    <xdr:to>
      <xdr:col>116</xdr:col>
      <xdr:colOff>63500</xdr:colOff>
      <xdr:row>36</xdr:row>
      <xdr:rowOff>81544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236782"/>
          <a:ext cx="8382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122968</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66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64582</xdr:rowOff>
    </xdr:from>
    <xdr:to>
      <xdr:col>111</xdr:col>
      <xdr:colOff>177800</xdr:colOff>
      <xdr:row>36</xdr:row>
      <xdr:rowOff>93157</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236782"/>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77568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59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66274</xdr:rowOff>
    </xdr:from>
    <xdr:to>
      <xdr:col>107</xdr:col>
      <xdr:colOff>50800</xdr:colOff>
      <xdr:row>36</xdr:row>
      <xdr:rowOff>93157</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238474"/>
          <a:ext cx="889000" cy="2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85203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8026</xdr:rowOff>
    </xdr:from>
    <xdr:to>
      <xdr:col>102</xdr:col>
      <xdr:colOff>114300</xdr:colOff>
      <xdr:row>36</xdr:row>
      <xdr:rowOff>66274</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008776"/>
          <a:ext cx="889000" cy="22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4912</xdr:rowOff>
    </xdr:from>
    <xdr:to>
      <xdr:col>102</xdr:col>
      <xdr:colOff>165100</xdr:colOff>
      <xdr:row>38</xdr:row>
      <xdr:rowOff>106512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2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97639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61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124706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6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30744</xdr:rowOff>
    </xdr:from>
    <xdr:to>
      <xdr:col>116</xdr:col>
      <xdr:colOff>114300</xdr:colOff>
      <xdr:row>36</xdr:row>
      <xdr:rowOff>132344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2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53621</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05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13782</xdr:rowOff>
    </xdr:from>
    <xdr:to>
      <xdr:col>112</xdr:col>
      <xdr:colOff>38100</xdr:colOff>
      <xdr:row>36</xdr:row>
      <xdr:rowOff>115382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18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131909</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596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42357</xdr:rowOff>
    </xdr:from>
    <xdr:to>
      <xdr:col>107</xdr:col>
      <xdr:colOff>101600</xdr:colOff>
      <xdr:row>36</xdr:row>
      <xdr:rowOff>143957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21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160484</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598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15474</xdr:rowOff>
    </xdr:from>
    <xdr:to>
      <xdr:col>102</xdr:col>
      <xdr:colOff>165100</xdr:colOff>
      <xdr:row>36</xdr:row>
      <xdr:rowOff>117074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18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133601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596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128676</xdr:rowOff>
    </xdr:from>
    <xdr:to>
      <xdr:col>98</xdr:col>
      <xdr:colOff>38100</xdr:colOff>
      <xdr:row>35</xdr:row>
      <xdr:rowOff>58826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595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75353</xdr:rowOff>
    </xdr:from>
    <xdr:ext cx="534377"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389111" y="57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6998</xdr:rowOff>
    </xdr:from>
    <xdr:to>
      <xdr:col>116</xdr:col>
      <xdr:colOff>63500</xdr:colOff>
      <xdr:row>58</xdr:row>
      <xdr:rowOff>9093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9951098"/>
          <a:ext cx="8382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109046</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8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9093</xdr:rowOff>
    </xdr:from>
    <xdr:to>
      <xdr:col>111</xdr:col>
      <xdr:colOff>177800</xdr:colOff>
      <xdr:row>58</xdr:row>
      <xdr:rowOff>10275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9953193"/>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4216</xdr:rowOff>
    </xdr:from>
    <xdr:to>
      <xdr:col>107</xdr:col>
      <xdr:colOff>50800</xdr:colOff>
      <xdr:row>58</xdr:row>
      <xdr:rowOff>10275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9948316"/>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4216</xdr:rowOff>
    </xdr:from>
    <xdr:to>
      <xdr:col>102</xdr:col>
      <xdr:colOff>114300</xdr:colOff>
      <xdr:row>58</xdr:row>
      <xdr:rowOff>6426</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9948316"/>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127648</xdr:rowOff>
    </xdr:from>
    <xdr:to>
      <xdr:col>116</xdr:col>
      <xdr:colOff>114300</xdr:colOff>
      <xdr:row>58</xdr:row>
      <xdr:rowOff>57798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9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150525</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75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129743</xdr:rowOff>
    </xdr:from>
    <xdr:to>
      <xdr:col>112</xdr:col>
      <xdr:colOff>38100</xdr:colOff>
      <xdr:row>58</xdr:row>
      <xdr:rowOff>59893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9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51020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99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130925</xdr:rowOff>
    </xdr:from>
    <xdr:to>
      <xdr:col>107</xdr:col>
      <xdr:colOff>101600</xdr:colOff>
      <xdr:row>58</xdr:row>
      <xdr:rowOff>61075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90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52202</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99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124866</xdr:rowOff>
    </xdr:from>
    <xdr:to>
      <xdr:col>102</xdr:col>
      <xdr:colOff>165100</xdr:colOff>
      <xdr:row>58</xdr:row>
      <xdr:rowOff>55016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8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46143</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999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127076</xdr:rowOff>
    </xdr:from>
    <xdr:to>
      <xdr:col>98</xdr:col>
      <xdr:colOff>38100</xdr:colOff>
      <xdr:row>58</xdr:row>
      <xdr:rowOff>57226</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89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73753</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967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16618</xdr:rowOff>
    </xdr:from>
    <xdr:to>
      <xdr:col>116</xdr:col>
      <xdr:colOff>63500</xdr:colOff>
      <xdr:row>74</xdr:row>
      <xdr:rowOff>81312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2703918"/>
          <a:ext cx="8382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70051</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10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16618</xdr:rowOff>
    </xdr:from>
    <xdr:to>
      <xdr:col>111</xdr:col>
      <xdr:colOff>177800</xdr:colOff>
      <xdr:row>75</xdr:row>
      <xdr:rowOff>36602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703918"/>
          <a:ext cx="889000" cy="19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33477</xdr:rowOff>
    </xdr:from>
    <xdr:to>
      <xdr:col>107</xdr:col>
      <xdr:colOff>50800</xdr:colOff>
      <xdr:row>75</xdr:row>
      <xdr:rowOff>36602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892227"/>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33477</xdr:rowOff>
    </xdr:from>
    <xdr:to>
      <xdr:col>102</xdr:col>
      <xdr:colOff>114300</xdr:colOff>
      <xdr:row>75</xdr:row>
      <xdr:rowOff>91237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892227"/>
          <a:ext cx="889000" cy="5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171017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30512</xdr:rowOff>
    </xdr:from>
    <xdr:to>
      <xdr:col>116</xdr:col>
      <xdr:colOff>114300</xdr:colOff>
      <xdr:row>74</xdr:row>
      <xdr:rowOff>132112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71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53389</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56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137268</xdr:rowOff>
    </xdr:from>
    <xdr:to>
      <xdr:col>112</xdr:col>
      <xdr:colOff>38100</xdr:colOff>
      <xdr:row>74</xdr:row>
      <xdr:rowOff>67418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65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83945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42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157252</xdr:rowOff>
    </xdr:from>
    <xdr:to>
      <xdr:col>107</xdr:col>
      <xdr:colOff>101600</xdr:colOff>
      <xdr:row>75</xdr:row>
      <xdr:rowOff>87402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84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103929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61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154127</xdr:rowOff>
    </xdr:from>
    <xdr:to>
      <xdr:col>102</xdr:col>
      <xdr:colOff>165100</xdr:colOff>
      <xdr:row>75</xdr:row>
      <xdr:rowOff>84277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84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100804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6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40437</xdr:rowOff>
    </xdr:from>
    <xdr:to>
      <xdr:col>98</xdr:col>
      <xdr:colOff>38100</xdr:colOff>
      <xdr:row>75</xdr:row>
      <xdr:rowOff>142037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8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158564</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6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493,574</a:t>
          </a:r>
          <a:r>
            <a:rPr kumimoji="1" lang="ja-JP" altLang="ja-JP" sz="1100" b="0" i="0" baseline="0">
              <a:solidFill>
                <a:schemeClr val="dk1"/>
              </a:solidFill>
              <a:effectLst/>
              <a:latin typeface="+mn-lt"/>
              <a:ea typeface="+mn-ea"/>
              <a:cs typeface="+mn-cs"/>
            </a:rPr>
            <a:t>円となっている。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・主な構成項目である扶助費は、住民一人当たり</a:t>
          </a:r>
          <a:r>
            <a:rPr kumimoji="1" lang="en-US" altLang="ja-JP" sz="1100" b="0" i="0" baseline="0">
              <a:solidFill>
                <a:schemeClr val="dk1"/>
              </a:solidFill>
              <a:effectLst/>
              <a:latin typeface="+mn-lt"/>
              <a:ea typeface="+mn-ea"/>
              <a:cs typeface="+mn-cs"/>
            </a:rPr>
            <a:t>117,652</a:t>
          </a:r>
          <a:r>
            <a:rPr kumimoji="1" lang="ja-JP" altLang="ja-JP" sz="1100" b="0" i="0" baseline="0">
              <a:solidFill>
                <a:schemeClr val="dk1"/>
              </a:solidFill>
              <a:effectLst/>
              <a:latin typeface="+mn-lt"/>
              <a:ea typeface="+mn-ea"/>
              <a:cs typeface="+mn-cs"/>
            </a:rPr>
            <a:t>円で、年々増加しており、翌年度以降も引き続き増加する見込みである。特に、児童福祉費は類似団体平均に比べて高い水準にあり、子ども</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子育て支援新制度</a:t>
          </a:r>
          <a:r>
            <a:rPr kumimoji="1" lang="ja-JP" altLang="en-US" sz="1100" b="0" i="0" baseline="0">
              <a:solidFill>
                <a:schemeClr val="dk1"/>
              </a:solidFill>
              <a:effectLst/>
              <a:latin typeface="+mn-lt"/>
              <a:ea typeface="+mn-ea"/>
              <a:cs typeface="+mn-cs"/>
            </a:rPr>
            <a:t>における</a:t>
          </a:r>
          <a:r>
            <a:rPr kumimoji="1" lang="ja-JP" altLang="ja-JP" sz="1100" b="0" i="0" baseline="0">
              <a:solidFill>
                <a:schemeClr val="dk1"/>
              </a:solidFill>
              <a:effectLst/>
              <a:latin typeface="+mn-lt"/>
              <a:ea typeface="+mn-ea"/>
              <a:cs typeface="+mn-cs"/>
            </a:rPr>
            <a:t>教育・保育給付費負担金や医療費助成事業などの単独事業に多額の経費を要していることがその要因である。また、生活保護費についても類似団体平均に比べて高い水準にあり、頻回受診の是正指導等の適正実施に努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類似団体平均を上回っている投資及び出資金については、公営企業（水道事業、工業用水道事業）の企業債償還元金に対する出資であり、企業債残高が多いため大幅な削減は困難であるが、今後の企業債発行を可能な限り抑えることで、出資額の減少を図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・そのほか、繰出金については、特別会計（工業用水道事業特別会計</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公共下水道事業特別会計、介護保険特別会計など）への繰出であり、各会計の経営健全化を図ることで繰出金の減額に努める。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佐賀県伊万里市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55,083
54,480
255.25
27,543,939
27,187,565
328,547
13,981,592
21,390,052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16.5
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151130</xdr:rowOff>
    </xdr:from>
    <xdr:to>
      <xdr:col>24</xdr:col>
      <xdr:colOff>63500</xdr:colOff>
      <xdr:row>33</xdr:row>
      <xdr:rowOff>254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3753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254</xdr:rowOff>
    </xdr:from>
    <xdr:to>
      <xdr:col>19</xdr:col>
      <xdr:colOff>177800</xdr:colOff>
      <xdr:row>33</xdr:row>
      <xdr:rowOff>29972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5810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12065</xdr:rowOff>
    </xdr:from>
    <xdr:to>
      <xdr:col>15</xdr:col>
      <xdr:colOff>50800</xdr:colOff>
      <xdr:row>33</xdr:row>
      <xdr:rowOff>29972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498465"/>
          <a:ext cx="889000" cy="18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12065</xdr:rowOff>
    </xdr:from>
    <xdr:to>
      <xdr:col>10</xdr:col>
      <xdr:colOff>114300</xdr:colOff>
      <xdr:row>32</xdr:row>
      <xdr:rowOff>109982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498465"/>
          <a:ext cx="8890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139954</xdr:rowOff>
    </xdr:from>
    <xdr:to>
      <xdr:col>10</xdr:col>
      <xdr:colOff>165100</xdr:colOff>
      <xdr:row>35</xdr:row>
      <xdr:rowOff>70104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61231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146194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100330</xdr:rowOff>
    </xdr:from>
    <xdr:to>
      <xdr:col>24</xdr:col>
      <xdr:colOff>114300</xdr:colOff>
      <xdr:row>33</xdr:row>
      <xdr:rowOff>30480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123207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3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120904</xdr:rowOff>
    </xdr:from>
    <xdr:to>
      <xdr:col>20</xdr:col>
      <xdr:colOff>38100</xdr:colOff>
      <xdr:row>33</xdr:row>
      <xdr:rowOff>51054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67581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8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150622</xdr:rowOff>
    </xdr:from>
    <xdr:to>
      <xdr:col>15</xdr:col>
      <xdr:colOff>101600</xdr:colOff>
      <xdr:row>33</xdr:row>
      <xdr:rowOff>80772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3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97299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132715</xdr:rowOff>
    </xdr:from>
    <xdr:to>
      <xdr:col>10</xdr:col>
      <xdr:colOff>165100</xdr:colOff>
      <xdr:row>32</xdr:row>
      <xdr:rowOff>62865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4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79392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59182</xdr:rowOff>
    </xdr:from>
    <xdr:to>
      <xdr:col>6</xdr:col>
      <xdr:colOff>38100</xdr:colOff>
      <xdr:row>32</xdr:row>
      <xdr:rowOff>160782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4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5859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55114</xdr:rowOff>
    </xdr:from>
    <xdr:to>
      <xdr:col>24</xdr:col>
      <xdr:colOff>63500</xdr:colOff>
      <xdr:row>56</xdr:row>
      <xdr:rowOff>112524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56314"/>
          <a:ext cx="838200" cy="5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135971</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73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84461</xdr:rowOff>
    </xdr:from>
    <xdr:to>
      <xdr:col>19</xdr:col>
      <xdr:colOff>177800</xdr:colOff>
      <xdr:row>56</xdr:row>
      <xdr:rowOff>112524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685661"/>
          <a:ext cx="889000" cy="2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103922</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84461</xdr:rowOff>
    </xdr:from>
    <xdr:to>
      <xdr:col>15</xdr:col>
      <xdr:colOff>50800</xdr:colOff>
      <xdr:row>56</xdr:row>
      <xdr:rowOff>139613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85661"/>
          <a:ext cx="889000" cy="5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77298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139613</xdr:rowOff>
    </xdr:from>
    <xdr:to>
      <xdr:col>10</xdr:col>
      <xdr:colOff>114300</xdr:colOff>
      <xdr:row>57</xdr:row>
      <xdr:rowOff>86153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40813"/>
          <a:ext cx="889000" cy="11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99040</xdr:rowOff>
    </xdr:from>
    <xdr:to>
      <xdr:col>10</xdr:col>
      <xdr:colOff>165100</xdr:colOff>
      <xdr:row>57</xdr:row>
      <xdr:rowOff>29190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0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20317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9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4314</xdr:rowOff>
    </xdr:from>
    <xdr:to>
      <xdr:col>24</xdr:col>
      <xdr:colOff>114300</xdr:colOff>
      <xdr:row>56</xdr:row>
      <xdr:rowOff>105914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0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27191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5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61724</xdr:rowOff>
    </xdr:from>
    <xdr:to>
      <xdr:col>20</xdr:col>
      <xdr:colOff>38100</xdr:colOff>
      <xdr:row>56</xdr:row>
      <xdr:rowOff>163324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8401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4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33661</xdr:rowOff>
    </xdr:from>
    <xdr:to>
      <xdr:col>15</xdr:col>
      <xdr:colOff>101600</xdr:colOff>
      <xdr:row>56</xdr:row>
      <xdr:rowOff>135261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151788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41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88813</xdr:rowOff>
    </xdr:from>
    <xdr:to>
      <xdr:col>10</xdr:col>
      <xdr:colOff>165100</xdr:colOff>
      <xdr:row>57</xdr:row>
      <xdr:rowOff>18963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9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35490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46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35353</xdr:rowOff>
    </xdr:from>
    <xdr:to>
      <xdr:col>6</xdr:col>
      <xdr:colOff>38100</xdr:colOff>
      <xdr:row>57</xdr:row>
      <xdr:rowOff>136953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0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128080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0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149631</xdr:rowOff>
    </xdr:from>
    <xdr:to>
      <xdr:col>24</xdr:col>
      <xdr:colOff>63500</xdr:colOff>
      <xdr:row>72</xdr:row>
      <xdr:rowOff>29210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322581"/>
          <a:ext cx="838200" cy="5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30522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89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149631</xdr:rowOff>
    </xdr:from>
    <xdr:to>
      <xdr:col>19</xdr:col>
      <xdr:colOff>177800</xdr:colOff>
      <xdr:row>72</xdr:row>
      <xdr:rowOff>105016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322581"/>
          <a:ext cx="889000" cy="12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118863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7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105016</xdr:rowOff>
    </xdr:from>
    <xdr:to>
      <xdr:col>15</xdr:col>
      <xdr:colOff>50800</xdr:colOff>
      <xdr:row>73</xdr:row>
      <xdr:rowOff>83159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449416"/>
          <a:ext cx="889000" cy="14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56659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1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83159</xdr:rowOff>
    </xdr:from>
    <xdr:to>
      <xdr:col>10</xdr:col>
      <xdr:colOff>114300</xdr:colOff>
      <xdr:row>73</xdr:row>
      <xdr:rowOff>163220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599009"/>
          <a:ext cx="889000" cy="8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31102</xdr:rowOff>
    </xdr:from>
    <xdr:to>
      <xdr:col>10</xdr:col>
      <xdr:colOff>165100</xdr:colOff>
      <xdr:row>73</xdr:row>
      <xdr:rowOff>132702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54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149229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322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83558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149860</xdr:rowOff>
    </xdr:from>
    <xdr:to>
      <xdr:col>24</xdr:col>
      <xdr:colOff>114300</xdr:colOff>
      <xdr:row>72</xdr:row>
      <xdr:rowOff>80010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32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1287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17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98831</xdr:rowOff>
    </xdr:from>
    <xdr:to>
      <xdr:col>20</xdr:col>
      <xdr:colOff>38100</xdr:colOff>
      <xdr:row>72</xdr:row>
      <xdr:rowOff>28981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27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45508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0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54216</xdr:rowOff>
    </xdr:from>
    <xdr:to>
      <xdr:col>15</xdr:col>
      <xdr:colOff>101600</xdr:colOff>
      <xdr:row>72</xdr:row>
      <xdr:rowOff>155816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3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893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173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32359</xdr:rowOff>
    </xdr:from>
    <xdr:to>
      <xdr:col>10</xdr:col>
      <xdr:colOff>165100</xdr:colOff>
      <xdr:row>73</xdr:row>
      <xdr:rowOff>133959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54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125086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112420</xdr:rowOff>
    </xdr:from>
    <xdr:to>
      <xdr:col>6</xdr:col>
      <xdr:colOff>38100</xdr:colOff>
      <xdr:row>74</xdr:row>
      <xdr:rowOff>42570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6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59097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40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140900</xdr:rowOff>
    </xdr:from>
    <xdr:to>
      <xdr:col>24</xdr:col>
      <xdr:colOff>63500</xdr:colOff>
      <xdr:row>98</xdr:row>
      <xdr:rowOff>42069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71550"/>
          <a:ext cx="838200" cy="7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42069</xdr:rowOff>
    </xdr:from>
    <xdr:to>
      <xdr:col>19</xdr:col>
      <xdr:colOff>177800</xdr:colOff>
      <xdr:row>98</xdr:row>
      <xdr:rowOff>53194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844169"/>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17514</xdr:rowOff>
    </xdr:from>
    <xdr:to>
      <xdr:col>15</xdr:col>
      <xdr:colOff>50800</xdr:colOff>
      <xdr:row>98</xdr:row>
      <xdr:rowOff>53194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819614"/>
          <a:ext cx="889000" cy="3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92760</xdr:rowOff>
    </xdr:from>
    <xdr:to>
      <xdr:col>10</xdr:col>
      <xdr:colOff>114300</xdr:colOff>
      <xdr:row>98</xdr:row>
      <xdr:rowOff>17514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723410"/>
          <a:ext cx="889000" cy="9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90100</xdr:rowOff>
    </xdr:from>
    <xdr:to>
      <xdr:col>24</xdr:col>
      <xdr:colOff>114300</xdr:colOff>
      <xdr:row>98</xdr:row>
      <xdr:rowOff>20250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68527</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9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162719</xdr:rowOff>
    </xdr:from>
    <xdr:to>
      <xdr:col>20</xdr:col>
      <xdr:colOff>38100</xdr:colOff>
      <xdr:row>98</xdr:row>
      <xdr:rowOff>92869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9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83996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8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2394</xdr:rowOff>
    </xdr:from>
    <xdr:to>
      <xdr:col>15</xdr:col>
      <xdr:colOff>101600</xdr:colOff>
      <xdr:row>98</xdr:row>
      <xdr:rowOff>103994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0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95121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9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138164</xdr:rowOff>
    </xdr:from>
    <xdr:to>
      <xdr:col>10</xdr:col>
      <xdr:colOff>165100</xdr:colOff>
      <xdr:row>98</xdr:row>
      <xdr:rowOff>68314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6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59441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6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41960</xdr:rowOff>
    </xdr:from>
    <xdr:to>
      <xdr:col>6</xdr:col>
      <xdr:colOff>38100</xdr:colOff>
      <xdr:row>97</xdr:row>
      <xdr:rowOff>143560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7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134687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6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80493</xdr:rowOff>
    </xdr:from>
    <xdr:to>
      <xdr:col>55</xdr:col>
      <xdr:colOff>0</xdr:colOff>
      <xdr:row>38</xdr:row>
      <xdr:rowOff>81087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595593"/>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81087</xdr:rowOff>
    </xdr:from>
    <xdr:to>
      <xdr:col>50</xdr:col>
      <xdr:colOff>114300</xdr:colOff>
      <xdr:row>38</xdr:row>
      <xdr:rowOff>81498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596187"/>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81498</xdr:rowOff>
    </xdr:from>
    <xdr:to>
      <xdr:col>45</xdr:col>
      <xdr:colOff>177800</xdr:colOff>
      <xdr:row>38</xdr:row>
      <xdr:rowOff>81681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59659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52740</xdr:rowOff>
    </xdr:from>
    <xdr:to>
      <xdr:col>41</xdr:col>
      <xdr:colOff>50800</xdr:colOff>
      <xdr:row>38</xdr:row>
      <xdr:rowOff>81681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567840"/>
          <a:ext cx="889000" cy="2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32756</xdr:rowOff>
    </xdr:from>
    <xdr:to>
      <xdr:col>41</xdr:col>
      <xdr:colOff>101600</xdr:colOff>
      <xdr:row>38</xdr:row>
      <xdr:rowOff>134356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125483</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64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125026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29693</xdr:rowOff>
    </xdr:from>
    <xdr:to>
      <xdr:col>55</xdr:col>
      <xdr:colOff>50800</xdr:colOff>
      <xdr:row>38</xdr:row>
      <xdr:rowOff>131293</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1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30287</xdr:rowOff>
    </xdr:from>
    <xdr:to>
      <xdr:col>50</xdr:col>
      <xdr:colOff>165100</xdr:colOff>
      <xdr:row>38</xdr:row>
      <xdr:rowOff>131887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4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123014</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04428" y="663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30698</xdr:rowOff>
    </xdr:from>
    <xdr:to>
      <xdr:col>46</xdr:col>
      <xdr:colOff>38100</xdr:colOff>
      <xdr:row>38</xdr:row>
      <xdr:rowOff>132298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4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123425</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663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30881</xdr:rowOff>
    </xdr:from>
    <xdr:to>
      <xdr:col>41</xdr:col>
      <xdr:colOff>101600</xdr:colOff>
      <xdr:row>38</xdr:row>
      <xdr:rowOff>132481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4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149008</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632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1940</xdr:rowOff>
    </xdr:from>
    <xdr:to>
      <xdr:col>36</xdr:col>
      <xdr:colOff>165100</xdr:colOff>
      <xdr:row>38</xdr:row>
      <xdr:rowOff>103540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120068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29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59606</xdr:rowOff>
    </xdr:from>
    <xdr:to>
      <xdr:col>55</xdr:col>
      <xdr:colOff>0</xdr:colOff>
      <xdr:row>58</xdr:row>
      <xdr:rowOff>84143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10003706"/>
          <a:ext cx="8382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46121</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99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45989</xdr:rowOff>
    </xdr:from>
    <xdr:to>
      <xdr:col>50</xdr:col>
      <xdr:colOff>114300</xdr:colOff>
      <xdr:row>58</xdr:row>
      <xdr:rowOff>84143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990089"/>
          <a:ext cx="889000" cy="3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162082</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101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45989</xdr:rowOff>
    </xdr:from>
    <xdr:to>
      <xdr:col>45</xdr:col>
      <xdr:colOff>177800</xdr:colOff>
      <xdr:row>58</xdr:row>
      <xdr:rowOff>74404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990089"/>
          <a:ext cx="889000" cy="2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159857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1010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15060</xdr:rowOff>
    </xdr:from>
    <xdr:to>
      <xdr:col>41</xdr:col>
      <xdr:colOff>50800</xdr:colOff>
      <xdr:row>58</xdr:row>
      <xdr:rowOff>74404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959160"/>
          <a:ext cx="889000" cy="5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120180</xdr:rowOff>
    </xdr:from>
    <xdr:to>
      <xdr:col>41</xdr:col>
      <xdr:colOff>101600</xdr:colOff>
      <xdr:row>58</xdr:row>
      <xdr:rowOff>50330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89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66857</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66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148769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100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8806</xdr:rowOff>
    </xdr:from>
    <xdr:to>
      <xdr:col>55</xdr:col>
      <xdr:colOff>50800</xdr:colOff>
      <xdr:row>58</xdr:row>
      <xdr:rowOff>110406</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95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31683</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80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33343</xdr:rowOff>
    </xdr:from>
    <xdr:to>
      <xdr:col>50</xdr:col>
      <xdr:colOff>165100</xdr:colOff>
      <xdr:row>58</xdr:row>
      <xdr:rowOff>134943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97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151470</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75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166639</xdr:rowOff>
    </xdr:from>
    <xdr:to>
      <xdr:col>46</xdr:col>
      <xdr:colOff>38100</xdr:colOff>
      <xdr:row>58</xdr:row>
      <xdr:rowOff>96789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93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113316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71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23604</xdr:rowOff>
    </xdr:from>
    <xdr:to>
      <xdr:col>41</xdr:col>
      <xdr:colOff>101600</xdr:colOff>
      <xdr:row>58</xdr:row>
      <xdr:rowOff>125204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96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116331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1006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135710</xdr:rowOff>
    </xdr:from>
    <xdr:to>
      <xdr:col>36</xdr:col>
      <xdr:colOff>165100</xdr:colOff>
      <xdr:row>58</xdr:row>
      <xdr:rowOff>65860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90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82387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68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170390</xdr:rowOff>
    </xdr:from>
    <xdr:to>
      <xdr:col>55</xdr:col>
      <xdr:colOff>0</xdr:colOff>
      <xdr:row>77</xdr:row>
      <xdr:rowOff>11303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00590"/>
          <a:ext cx="838200" cy="1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94550</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170390</xdr:rowOff>
    </xdr:from>
    <xdr:to>
      <xdr:col>50</xdr:col>
      <xdr:colOff>114300</xdr:colOff>
      <xdr:row>77</xdr:row>
      <xdr:rowOff>18732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00590"/>
          <a:ext cx="889000" cy="1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28046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140</xdr:rowOff>
    </xdr:from>
    <xdr:to>
      <xdr:col>45</xdr:col>
      <xdr:colOff>177800</xdr:colOff>
      <xdr:row>77</xdr:row>
      <xdr:rowOff>18732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201790"/>
          <a:ext cx="889000" cy="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12177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140</xdr:rowOff>
    </xdr:from>
    <xdr:to>
      <xdr:col>41</xdr:col>
      <xdr:colOff>50800</xdr:colOff>
      <xdr:row>77</xdr:row>
      <xdr:rowOff>49746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201790"/>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167015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3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131953</xdr:rowOff>
    </xdr:from>
    <xdr:to>
      <xdr:col>55</xdr:col>
      <xdr:colOff>50800</xdr:colOff>
      <xdr:row>77</xdr:row>
      <xdr:rowOff>62103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16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154830</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0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119590</xdr:rowOff>
    </xdr:from>
    <xdr:to>
      <xdr:col>50</xdr:col>
      <xdr:colOff>165100</xdr:colOff>
      <xdr:row>77</xdr:row>
      <xdr:rowOff>49740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14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66267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92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139382</xdr:rowOff>
    </xdr:from>
    <xdr:to>
      <xdr:col>46</xdr:col>
      <xdr:colOff>38100</xdr:colOff>
      <xdr:row>77</xdr:row>
      <xdr:rowOff>69532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16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86059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94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120790</xdr:rowOff>
    </xdr:from>
    <xdr:to>
      <xdr:col>41</xdr:col>
      <xdr:colOff>101600</xdr:colOff>
      <xdr:row>77</xdr:row>
      <xdr:rowOff>50940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1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67467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9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170396</xdr:rowOff>
    </xdr:from>
    <xdr:to>
      <xdr:col>36</xdr:col>
      <xdr:colOff>165100</xdr:colOff>
      <xdr:row>77</xdr:row>
      <xdr:rowOff>100546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0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117073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97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93683</xdr:rowOff>
    </xdr:from>
    <xdr:to>
      <xdr:col>55</xdr:col>
      <xdr:colOff>0</xdr:colOff>
      <xdr:row>98</xdr:row>
      <xdr:rowOff>97946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895783"/>
          <a:ext cx="838200" cy="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97946</xdr:rowOff>
    </xdr:from>
    <xdr:to>
      <xdr:col>50</xdr:col>
      <xdr:colOff>114300</xdr:colOff>
      <xdr:row>98</xdr:row>
      <xdr:rowOff>104812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900046"/>
          <a:ext cx="889000" cy="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47558</xdr:rowOff>
    </xdr:from>
    <xdr:to>
      <xdr:col>45</xdr:col>
      <xdr:colOff>177800</xdr:colOff>
      <xdr:row>98</xdr:row>
      <xdr:rowOff>104812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849658"/>
          <a:ext cx="889000" cy="5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47558</xdr:rowOff>
    </xdr:from>
    <xdr:to>
      <xdr:col>41</xdr:col>
      <xdr:colOff>50800</xdr:colOff>
      <xdr:row>98</xdr:row>
      <xdr:rowOff>69509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849658"/>
          <a:ext cx="889000" cy="2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101431</xdr:rowOff>
    </xdr:from>
    <xdr:to>
      <xdr:col>41</xdr:col>
      <xdr:colOff>101600</xdr:colOff>
      <xdr:row>98</xdr:row>
      <xdr:rowOff>31581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73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48108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104218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42883</xdr:rowOff>
    </xdr:from>
    <xdr:to>
      <xdr:col>55</xdr:col>
      <xdr:colOff>50800</xdr:colOff>
      <xdr:row>98</xdr:row>
      <xdr:rowOff>144483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84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47146</xdr:rowOff>
    </xdr:from>
    <xdr:to>
      <xdr:col>50</xdr:col>
      <xdr:colOff>165100</xdr:colOff>
      <xdr:row>98</xdr:row>
      <xdr:rowOff>148746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84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139873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94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54012</xdr:rowOff>
    </xdr:from>
    <xdr:to>
      <xdr:col>46</xdr:col>
      <xdr:colOff>38100</xdr:colOff>
      <xdr:row>98</xdr:row>
      <xdr:rowOff>155612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8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146739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94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168208</xdr:rowOff>
    </xdr:from>
    <xdr:to>
      <xdr:col>41</xdr:col>
      <xdr:colOff>101600</xdr:colOff>
      <xdr:row>98</xdr:row>
      <xdr:rowOff>98358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89485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9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18709</xdr:rowOff>
    </xdr:from>
    <xdr:to>
      <xdr:col>36</xdr:col>
      <xdr:colOff>165100</xdr:colOff>
      <xdr:row>98</xdr:row>
      <xdr:rowOff>120309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82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111436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91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97181</xdr:rowOff>
    </xdr:from>
    <xdr:to>
      <xdr:col>85</xdr:col>
      <xdr:colOff>127000</xdr:colOff>
      <xdr:row>36</xdr:row>
      <xdr:rowOff>8941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097931"/>
          <a:ext cx="8382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126853</xdr:rowOff>
    </xdr:from>
    <xdr:to>
      <xdr:col>81</xdr:col>
      <xdr:colOff>50800</xdr:colOff>
      <xdr:row>35</xdr:row>
      <xdr:rowOff>97181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5956153"/>
          <a:ext cx="889000" cy="14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126853</xdr:rowOff>
    </xdr:from>
    <xdr:to>
      <xdr:col>76</xdr:col>
      <xdr:colOff>114300</xdr:colOff>
      <xdr:row>35</xdr:row>
      <xdr:rowOff>58501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5956153"/>
          <a:ext cx="889000" cy="10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88175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58501</xdr:rowOff>
    </xdr:from>
    <xdr:to>
      <xdr:col>71</xdr:col>
      <xdr:colOff>177800</xdr:colOff>
      <xdr:row>36</xdr:row>
      <xdr:rowOff>111171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059251"/>
          <a:ext cx="889000" cy="22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69064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129591</xdr:rowOff>
    </xdr:from>
    <xdr:to>
      <xdr:col>85</xdr:col>
      <xdr:colOff>177800</xdr:colOff>
      <xdr:row>36</xdr:row>
      <xdr:rowOff>59741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13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152468</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9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46381</xdr:rowOff>
    </xdr:from>
    <xdr:to>
      <xdr:col>81</xdr:col>
      <xdr:colOff>101600</xdr:colOff>
      <xdr:row>35</xdr:row>
      <xdr:rowOff>147981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0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164508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58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76053</xdr:rowOff>
    </xdr:from>
    <xdr:to>
      <xdr:col>76</xdr:col>
      <xdr:colOff>165100</xdr:colOff>
      <xdr:row>35</xdr:row>
      <xdr:rowOff>6203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590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22730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68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7701</xdr:rowOff>
    </xdr:from>
    <xdr:to>
      <xdr:col>72</xdr:col>
      <xdr:colOff>38100</xdr:colOff>
      <xdr:row>35</xdr:row>
      <xdr:rowOff>109301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0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125828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78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60371</xdr:rowOff>
    </xdr:from>
    <xdr:to>
      <xdr:col>67</xdr:col>
      <xdr:colOff>101600</xdr:colOff>
      <xdr:row>36</xdr:row>
      <xdr:rowOff>161971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23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7048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00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170500</xdr:rowOff>
    </xdr:from>
    <xdr:to>
      <xdr:col>85</xdr:col>
      <xdr:colOff>127000</xdr:colOff>
      <xdr:row>57</xdr:row>
      <xdr:rowOff>137231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771700"/>
          <a:ext cx="838200" cy="13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170500</xdr:rowOff>
    </xdr:from>
    <xdr:to>
      <xdr:col>81</xdr:col>
      <xdr:colOff>50800</xdr:colOff>
      <xdr:row>58</xdr:row>
      <xdr:rowOff>109631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771700"/>
          <a:ext cx="889000" cy="28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109631</xdr:rowOff>
    </xdr:from>
    <xdr:to>
      <xdr:col>76</xdr:col>
      <xdr:colOff>114300</xdr:colOff>
      <xdr:row>58</xdr:row>
      <xdr:rowOff>133817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10053731"/>
          <a:ext cx="8890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93645</xdr:rowOff>
    </xdr:from>
    <xdr:to>
      <xdr:col>71</xdr:col>
      <xdr:colOff>177800</xdr:colOff>
      <xdr:row>58</xdr:row>
      <xdr:rowOff>133817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866295"/>
          <a:ext cx="889000" cy="21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112187</xdr:rowOff>
    </xdr:from>
    <xdr:to>
      <xdr:col>72</xdr:col>
      <xdr:colOff>38100</xdr:colOff>
      <xdr:row>57</xdr:row>
      <xdr:rowOff>42337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1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58864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48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127429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86431</xdr:rowOff>
    </xdr:from>
    <xdr:to>
      <xdr:col>85</xdr:col>
      <xdr:colOff>177800</xdr:colOff>
      <xdr:row>58</xdr:row>
      <xdr:rowOff>16581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5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64858</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3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119700</xdr:rowOff>
    </xdr:from>
    <xdr:to>
      <xdr:col>81</xdr:col>
      <xdr:colOff>101600</xdr:colOff>
      <xdr:row>57</xdr:row>
      <xdr:rowOff>49850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66377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49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58831</xdr:rowOff>
    </xdr:from>
    <xdr:to>
      <xdr:col>76</xdr:col>
      <xdr:colOff>165100</xdr:colOff>
      <xdr:row>58</xdr:row>
      <xdr:rowOff>160431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1000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151558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9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83017</xdr:rowOff>
    </xdr:from>
    <xdr:to>
      <xdr:col>72</xdr:col>
      <xdr:colOff>38100</xdr:colOff>
      <xdr:row>59</xdr:row>
      <xdr:rowOff>13167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100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4294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11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42845</xdr:rowOff>
    </xdr:from>
    <xdr:to>
      <xdr:col>67</xdr:col>
      <xdr:colOff>101600</xdr:colOff>
      <xdr:row>57</xdr:row>
      <xdr:rowOff>144445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1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135572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0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168287</xdr:rowOff>
    </xdr:from>
    <xdr:to>
      <xdr:col>85</xdr:col>
      <xdr:colOff>127000</xdr:colOff>
      <xdr:row>79</xdr:row>
      <xdr:rowOff>32893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541387"/>
          <a:ext cx="838200" cy="3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115879</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488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24485</xdr:rowOff>
    </xdr:from>
    <xdr:to>
      <xdr:col>81</xdr:col>
      <xdr:colOff>50800</xdr:colOff>
      <xdr:row>79</xdr:row>
      <xdr:rowOff>32893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69035"/>
          <a:ext cx="889000" cy="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24485</xdr:rowOff>
    </xdr:from>
    <xdr:to>
      <xdr:col>76</xdr:col>
      <xdr:colOff>114300</xdr:colOff>
      <xdr:row>79</xdr:row>
      <xdr:rowOff>29350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569035"/>
          <a:ext cx="8890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27927</xdr:rowOff>
    </xdr:from>
    <xdr:to>
      <xdr:col>71</xdr:col>
      <xdr:colOff>177800</xdr:colOff>
      <xdr:row>79</xdr:row>
      <xdr:rowOff>29350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72477"/>
          <a:ext cx="8890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86919</xdr:rowOff>
    </xdr:from>
    <xdr:to>
      <xdr:col>72</xdr:col>
      <xdr:colOff>38100</xdr:colOff>
      <xdr:row>79</xdr:row>
      <xdr:rowOff>17069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6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33596</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117487</xdr:rowOff>
    </xdr:from>
    <xdr:to>
      <xdr:col>85</xdr:col>
      <xdr:colOff>177800</xdr:colOff>
      <xdr:row>79</xdr:row>
      <xdr:rowOff>47637</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9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76864</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27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153543</xdr:rowOff>
    </xdr:from>
    <xdr:to>
      <xdr:col>81</xdr:col>
      <xdr:colOff>101600</xdr:colOff>
      <xdr:row>79</xdr:row>
      <xdr:rowOff>83693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2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74820</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2017" y="13619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145135</xdr:rowOff>
    </xdr:from>
    <xdr:to>
      <xdr:col>76</xdr:col>
      <xdr:colOff>165100</xdr:colOff>
      <xdr:row>79</xdr:row>
      <xdr:rowOff>75285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66412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6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150000</xdr:rowOff>
    </xdr:from>
    <xdr:to>
      <xdr:col>72</xdr:col>
      <xdr:colOff>38100</xdr:colOff>
      <xdr:row>79</xdr:row>
      <xdr:rowOff>80150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71277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6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148577</xdr:rowOff>
    </xdr:from>
    <xdr:to>
      <xdr:col>67</xdr:col>
      <xdr:colOff>101600</xdr:colOff>
      <xdr:row>79</xdr:row>
      <xdr:rowOff>78727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2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69854</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61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136173</xdr:rowOff>
    </xdr:from>
    <xdr:to>
      <xdr:col>85</xdr:col>
      <xdr:colOff>127000</xdr:colOff>
      <xdr:row>96</xdr:row>
      <xdr:rowOff>2197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423923"/>
          <a:ext cx="838200" cy="3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132434</xdr:rowOff>
    </xdr:from>
    <xdr:to>
      <xdr:col>81</xdr:col>
      <xdr:colOff>50800</xdr:colOff>
      <xdr:row>95</xdr:row>
      <xdr:rowOff>136173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420184"/>
          <a:ext cx="8890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132434</xdr:rowOff>
    </xdr:from>
    <xdr:to>
      <xdr:col>76</xdr:col>
      <xdr:colOff>114300</xdr:colOff>
      <xdr:row>95</xdr:row>
      <xdr:rowOff>142999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420184"/>
          <a:ext cx="889000" cy="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136646</xdr:rowOff>
    </xdr:from>
    <xdr:to>
      <xdr:col>71</xdr:col>
      <xdr:colOff>177800</xdr:colOff>
      <xdr:row>95</xdr:row>
      <xdr:rowOff>142999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424396"/>
          <a:ext cx="889000" cy="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50202</xdr:rowOff>
    </xdr:from>
    <xdr:to>
      <xdr:col>72</xdr:col>
      <xdr:colOff>38100</xdr:colOff>
      <xdr:row>94</xdr:row>
      <xdr:rowOff>151802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1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168329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59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117040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122847</xdr:rowOff>
    </xdr:from>
    <xdr:to>
      <xdr:col>85</xdr:col>
      <xdr:colOff>177800</xdr:colOff>
      <xdr:row>96</xdr:row>
      <xdr:rowOff>52997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41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101274</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38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85373</xdr:rowOff>
    </xdr:from>
    <xdr:to>
      <xdr:col>81</xdr:col>
      <xdr:colOff>101600</xdr:colOff>
      <xdr:row>96</xdr:row>
      <xdr:rowOff>15523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3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6650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46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81634</xdr:rowOff>
    </xdr:from>
    <xdr:to>
      <xdr:col>76</xdr:col>
      <xdr:colOff>165100</xdr:colOff>
      <xdr:row>96</xdr:row>
      <xdr:rowOff>11784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36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2911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46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92199</xdr:rowOff>
    </xdr:from>
    <xdr:to>
      <xdr:col>72</xdr:col>
      <xdr:colOff>38100</xdr:colOff>
      <xdr:row>96</xdr:row>
      <xdr:rowOff>22349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3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13476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4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85846</xdr:rowOff>
    </xdr:from>
    <xdr:to>
      <xdr:col>67</xdr:col>
      <xdr:colOff>101600</xdr:colOff>
      <xdr:row>96</xdr:row>
      <xdr:rowOff>15996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3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7123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46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・構成項目のうち、民生費がその大部分を占めており、住民一人当たりの歳出決算額は</a:t>
          </a:r>
          <a:r>
            <a:rPr kumimoji="1" lang="en-US" altLang="ja-JP" sz="1100" b="0" i="0" baseline="0">
              <a:solidFill>
                <a:schemeClr val="dk1"/>
              </a:solidFill>
              <a:effectLst/>
              <a:latin typeface="+mn-lt"/>
              <a:ea typeface="+mn-ea"/>
              <a:cs typeface="+mn-cs"/>
            </a:rPr>
            <a:t>185,700</a:t>
          </a:r>
          <a:r>
            <a:rPr kumimoji="1" lang="ja-JP" altLang="ja-JP" sz="1100" b="0" i="0" baseline="0">
              <a:solidFill>
                <a:schemeClr val="dk1"/>
              </a:solidFill>
              <a:effectLst/>
              <a:latin typeface="+mn-lt"/>
              <a:ea typeface="+mn-ea"/>
              <a:cs typeface="+mn-cs"/>
            </a:rPr>
            <a:t>円となっている。特に、民生費の約</a:t>
          </a:r>
          <a:r>
            <a:rPr kumimoji="1" lang="en-US" altLang="ja-JP" sz="1100" b="0" i="0" baseline="0">
              <a:solidFill>
                <a:schemeClr val="dk1"/>
              </a:solidFill>
              <a:effectLst/>
              <a:latin typeface="+mn-lt"/>
              <a:ea typeface="+mn-ea"/>
              <a:cs typeface="+mn-cs"/>
            </a:rPr>
            <a:t>61.9</a:t>
          </a:r>
          <a:r>
            <a:rPr kumimoji="1" lang="ja-JP" altLang="ja-JP" sz="1100" b="0" i="0" baseline="0">
              <a:solidFill>
                <a:schemeClr val="dk1"/>
              </a:solidFill>
              <a:effectLst/>
              <a:latin typeface="+mn-lt"/>
              <a:ea typeface="+mn-ea"/>
              <a:cs typeface="+mn-cs"/>
            </a:rPr>
            <a:t>％に当たる扶助費が類似団体平均を大きく上回っており、子ども</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子育て支援新</a:t>
          </a:r>
          <a:r>
            <a:rPr kumimoji="1" lang="ja-JP" altLang="en-US" sz="1100" b="0" i="0" baseline="0">
              <a:solidFill>
                <a:schemeClr val="dk1"/>
              </a:solidFill>
              <a:effectLst/>
              <a:latin typeface="+mn-lt"/>
              <a:ea typeface="+mn-ea"/>
              <a:cs typeface="+mn-cs"/>
            </a:rPr>
            <a:t>制度におけ</a:t>
          </a:r>
          <a:r>
            <a:rPr kumimoji="1" lang="ja-JP" altLang="ja-JP" sz="1100" b="0" i="0" baseline="0">
              <a:solidFill>
                <a:schemeClr val="dk1"/>
              </a:solidFill>
              <a:effectLst/>
              <a:latin typeface="+mn-lt"/>
              <a:ea typeface="+mn-ea"/>
              <a:cs typeface="+mn-cs"/>
            </a:rPr>
            <a:t>る教育・保育給付費負担金や医療費助成事業などの単独事業に多額の経費を要していることがその要因である。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・消防費の歳出決算額は住民一人当たり</a:t>
          </a:r>
          <a:r>
            <a:rPr kumimoji="1" lang="en-US" altLang="ja-JP" sz="1100" b="0" i="0" baseline="0">
              <a:solidFill>
                <a:schemeClr val="dk1"/>
              </a:solidFill>
              <a:effectLst/>
              <a:latin typeface="+mn-lt"/>
              <a:ea typeface="+mn-ea"/>
              <a:cs typeface="+mn-cs"/>
            </a:rPr>
            <a:t>20,360</a:t>
          </a:r>
          <a:r>
            <a:rPr kumimoji="1" lang="ja-JP" altLang="ja-JP" sz="1100" b="0" i="0" baseline="0">
              <a:solidFill>
                <a:schemeClr val="dk1"/>
              </a:solidFill>
              <a:effectLst/>
              <a:latin typeface="+mn-lt"/>
              <a:ea typeface="+mn-ea"/>
              <a:cs typeface="+mn-cs"/>
            </a:rPr>
            <a:t>円で、前年度より減少したものの</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依然として類似団体平均を大きく上回って</a:t>
          </a:r>
          <a:r>
            <a:rPr kumimoji="1" lang="ja-JP" altLang="en-US" sz="1100" b="0" i="0" baseline="0">
              <a:solidFill>
                <a:schemeClr val="dk1"/>
              </a:solidFill>
              <a:effectLst/>
              <a:latin typeface="+mn-lt"/>
              <a:ea typeface="+mn-ea"/>
              <a:cs typeface="+mn-cs"/>
            </a:rPr>
            <a:t>いる。平成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年度で</a:t>
          </a:r>
          <a:r>
            <a:rPr kumimoji="1" lang="ja-JP" altLang="ja-JP" sz="1100" b="0" i="0" baseline="0">
              <a:solidFill>
                <a:schemeClr val="dk1"/>
              </a:solidFill>
              <a:effectLst/>
              <a:latin typeface="+mn-lt"/>
              <a:ea typeface="+mn-ea"/>
              <a:cs typeface="+mn-cs"/>
            </a:rPr>
            <a:t>防災行政無線施設整備事業</a:t>
          </a:r>
          <a:r>
            <a:rPr kumimoji="1" lang="ja-JP" altLang="en-US" sz="1100" b="0" i="0" baseline="0">
              <a:solidFill>
                <a:schemeClr val="dk1"/>
              </a:solidFill>
              <a:effectLst/>
              <a:latin typeface="+mn-lt"/>
              <a:ea typeface="+mn-ea"/>
              <a:cs typeface="+mn-cs"/>
            </a:rPr>
            <a:t>が完了し、普通建設事業費が減少しているが、一方で、</a:t>
          </a:r>
          <a:r>
            <a:rPr kumimoji="1" lang="ja-JP" altLang="ja-JP" sz="1100" b="0" i="0" baseline="0">
              <a:solidFill>
                <a:schemeClr val="dk1"/>
              </a:solidFill>
              <a:effectLst/>
              <a:latin typeface="+mn-lt"/>
              <a:ea typeface="+mn-ea"/>
              <a:cs typeface="+mn-cs"/>
            </a:rPr>
            <a:t>広域消防事務組合</a:t>
          </a:r>
          <a:r>
            <a:rPr kumimoji="1" lang="ja-JP" altLang="en-US" sz="1100" b="0" i="0" baseline="0">
              <a:solidFill>
                <a:schemeClr val="dk1"/>
              </a:solidFill>
              <a:effectLst/>
              <a:latin typeface="+mn-lt"/>
              <a:ea typeface="+mn-ea"/>
              <a:cs typeface="+mn-cs"/>
            </a:rPr>
            <a:t>へ</a:t>
          </a:r>
          <a:r>
            <a:rPr kumimoji="1" lang="ja-JP" altLang="ja-JP" sz="1100" b="0" i="0" baseline="0">
              <a:solidFill>
                <a:schemeClr val="dk1"/>
              </a:solidFill>
              <a:effectLst/>
              <a:latin typeface="+mn-lt"/>
              <a:ea typeface="+mn-ea"/>
              <a:cs typeface="+mn-cs"/>
            </a:rPr>
            <a:t>の負担金</a:t>
          </a:r>
          <a:r>
            <a:rPr kumimoji="1" lang="ja-JP" altLang="en-US" sz="1100" b="0" i="0" baseline="0">
              <a:solidFill>
                <a:schemeClr val="dk1"/>
              </a:solidFill>
              <a:effectLst/>
              <a:latin typeface="+mn-lt"/>
              <a:ea typeface="+mn-ea"/>
              <a:cs typeface="+mn-cs"/>
            </a:rPr>
            <a:t>の増加により、補助費等が</a:t>
          </a:r>
          <a:r>
            <a:rPr kumimoji="1" lang="ja-JP" altLang="ja-JP" sz="1100" b="0" i="0" baseline="0">
              <a:solidFill>
                <a:schemeClr val="dk1"/>
              </a:solidFill>
              <a:effectLst/>
              <a:latin typeface="+mn-lt"/>
              <a:ea typeface="+mn-ea"/>
              <a:cs typeface="+mn-cs"/>
            </a:rPr>
            <a:t>増加している。今後も適正な人員管理と施設設備の計画的更新による財政負担の平準化を図る。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・教育費の歳出決算額は住民一人当たり</a:t>
          </a:r>
          <a:r>
            <a:rPr kumimoji="1" lang="en-US" altLang="ja-JP" sz="1100" b="0" i="0" baseline="0">
              <a:solidFill>
                <a:schemeClr val="dk1"/>
              </a:solidFill>
              <a:effectLst/>
              <a:latin typeface="+mn-lt"/>
              <a:ea typeface="+mn-ea"/>
              <a:cs typeface="+mn-cs"/>
            </a:rPr>
            <a:t>41,412</a:t>
          </a:r>
          <a:r>
            <a:rPr kumimoji="1" lang="ja-JP" altLang="ja-JP" sz="1100" b="0" i="0" baseline="0">
              <a:solidFill>
                <a:schemeClr val="dk1"/>
              </a:solidFill>
              <a:effectLst/>
              <a:latin typeface="+mn-lt"/>
              <a:ea typeface="+mn-ea"/>
              <a:cs typeface="+mn-cs"/>
            </a:rPr>
            <a:t>円で、類似団体平均を</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回っている</a:t>
          </a:r>
          <a:r>
            <a:rPr kumimoji="1" lang="ja-JP" altLang="en-US" sz="1100" b="0" i="0" baseline="0">
              <a:solidFill>
                <a:schemeClr val="dk1"/>
              </a:solidFill>
              <a:effectLst/>
              <a:latin typeface="+mn-lt"/>
              <a:ea typeface="+mn-ea"/>
              <a:cs typeface="+mn-cs"/>
            </a:rPr>
            <a:t>が、今後、中学校建設などの</a:t>
          </a:r>
          <a:r>
            <a:rPr kumimoji="1" lang="ja-JP" altLang="ja-JP" sz="1100" b="0" i="0" baseline="0">
              <a:solidFill>
                <a:schemeClr val="dk1"/>
              </a:solidFill>
              <a:effectLst/>
              <a:latin typeface="+mn-lt"/>
              <a:ea typeface="+mn-ea"/>
              <a:cs typeface="+mn-cs"/>
            </a:rPr>
            <a:t>大型事業</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実施</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予定</a:t>
          </a:r>
          <a:r>
            <a:rPr kumimoji="1" lang="ja-JP" altLang="en-US" sz="1100" b="0" i="0" baseline="0">
              <a:solidFill>
                <a:schemeClr val="dk1"/>
              </a:solidFill>
              <a:effectLst/>
              <a:latin typeface="+mn-lt"/>
              <a:ea typeface="+mn-ea"/>
              <a:cs typeface="+mn-cs"/>
            </a:rPr>
            <a:t>しているため、</a:t>
          </a:r>
          <a:r>
            <a:rPr kumimoji="1" lang="ja-JP" altLang="ja-JP" sz="1100" b="0" i="0" baseline="0">
              <a:solidFill>
                <a:schemeClr val="dk1"/>
              </a:solidFill>
              <a:effectLst/>
              <a:latin typeface="+mn-lt"/>
              <a:ea typeface="+mn-ea"/>
              <a:cs typeface="+mn-cs"/>
            </a:rPr>
            <a:t>上昇する見込みである。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佐賀県伊万里市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歳出において一部事務組合に対する負担金などの増加があったものの、歳入において地方交付税や繰入金などの増加があり</a:t>
          </a:r>
          <a:r>
            <a:rPr kumimoji="1" lang="ja-JP" altLang="ja-JP" sz="1100" b="0" i="0" baseline="0">
              <a:solidFill>
                <a:schemeClr val="dk1"/>
              </a:solidFill>
              <a:effectLst/>
              <a:latin typeface="+mn-lt"/>
              <a:ea typeface="+mn-ea"/>
              <a:cs typeface="+mn-cs"/>
            </a:rPr>
            <a:t>、実質収支が増加するとともに、財政調整基金への積立を行った結果、実質単年度収支が</a:t>
          </a:r>
          <a:r>
            <a:rPr kumimoji="1" lang="ja-JP" altLang="en-US" sz="1100" b="0" i="0" baseline="0">
              <a:solidFill>
                <a:schemeClr val="dk1"/>
              </a:solidFill>
              <a:effectLst/>
              <a:latin typeface="+mn-lt"/>
              <a:ea typeface="+mn-ea"/>
              <a:cs typeface="+mn-cs"/>
            </a:rPr>
            <a:t>黒</a:t>
          </a:r>
          <a:r>
            <a:rPr kumimoji="1" lang="ja-JP" altLang="ja-JP" sz="1100" b="0" i="0" baseline="0">
              <a:solidFill>
                <a:schemeClr val="dk1"/>
              </a:solidFill>
              <a:effectLst/>
              <a:latin typeface="+mn-lt"/>
              <a:ea typeface="+mn-ea"/>
              <a:cs typeface="+mn-cs"/>
            </a:rPr>
            <a:t>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今後も、市税などの大幅な増収による一般財源の確保は厳しい状況であ</a:t>
          </a:r>
          <a:r>
            <a:rPr kumimoji="1" lang="ja-JP" altLang="en-US" sz="1100" b="0" i="0" baseline="0">
              <a:solidFill>
                <a:schemeClr val="dk1"/>
              </a:solidFill>
              <a:effectLst/>
              <a:latin typeface="+mn-lt"/>
              <a:ea typeface="+mn-ea"/>
              <a:cs typeface="+mn-cs"/>
            </a:rPr>
            <a:t>るこ</a:t>
          </a:r>
          <a:r>
            <a:rPr kumimoji="1" lang="ja-JP" altLang="ja-JP" sz="1100" b="0" i="0" baseline="0">
              <a:solidFill>
                <a:schemeClr val="dk1"/>
              </a:solidFill>
              <a:effectLst/>
              <a:latin typeface="+mn-lt"/>
              <a:ea typeface="+mn-ea"/>
              <a:cs typeface="+mn-cs"/>
            </a:rPr>
            <a:t>とから、収納率向上対策の取組を一層推進して税収を確保するとともに、徹底した歳出削減を図ることで、基金残高の維持・増加に努める。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佐賀県伊万里市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前年度に引き続き、</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各特別会計</a:t>
          </a:r>
          <a:r>
            <a:rPr kumimoji="1" lang="ja-JP" altLang="en-US" sz="1100" b="0" i="0" baseline="0">
              <a:solidFill>
                <a:schemeClr val="dk1"/>
              </a:solidFill>
              <a:effectLst/>
              <a:latin typeface="+mn-lt"/>
              <a:ea typeface="+mn-ea"/>
              <a:cs typeface="+mn-cs"/>
            </a:rPr>
            <a:t>において</a:t>
          </a:r>
          <a:r>
            <a:rPr kumimoji="1" lang="ja-JP" altLang="ja-JP" sz="1100" b="0" i="0" baseline="0">
              <a:solidFill>
                <a:schemeClr val="dk1"/>
              </a:solidFill>
              <a:effectLst/>
              <a:latin typeface="+mn-lt"/>
              <a:ea typeface="+mn-ea"/>
              <a:cs typeface="+mn-cs"/>
            </a:rPr>
            <a:t>黒字であったため、連結決算による実質赤字は生じていない。</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全体の</a:t>
          </a:r>
          <a:r>
            <a:rPr kumimoji="1" lang="ja-JP" altLang="ja-JP" sz="1100" b="0" i="0" baseline="0">
              <a:solidFill>
                <a:schemeClr val="dk1"/>
              </a:solidFill>
              <a:effectLst/>
              <a:latin typeface="+mn-lt"/>
              <a:ea typeface="+mn-ea"/>
              <a:cs typeface="+mn-cs"/>
            </a:rPr>
            <a:t>黒字額</a:t>
          </a:r>
          <a:r>
            <a:rPr kumimoji="1" lang="ja-JP" altLang="en-US" sz="1100" b="0" i="0" baseline="0">
              <a:solidFill>
                <a:schemeClr val="dk1"/>
              </a:solidFill>
              <a:effectLst/>
              <a:latin typeface="+mn-lt"/>
              <a:ea typeface="+mn-ea"/>
              <a:cs typeface="+mn-cs"/>
            </a:rPr>
            <a:t>としてもほぼ横ばいとなっており、今後も</a:t>
          </a:r>
          <a:r>
            <a:rPr kumimoji="1" lang="ja-JP" altLang="ja-JP" sz="1100" b="0" i="0" baseline="0">
              <a:solidFill>
                <a:schemeClr val="dk1"/>
              </a:solidFill>
              <a:effectLst/>
              <a:latin typeface="+mn-lt"/>
              <a:ea typeface="+mn-ea"/>
              <a:cs typeface="+mn-cs"/>
            </a:rPr>
            <a:t>使用料や保険料（税）の見直し</a:t>
          </a:r>
          <a:r>
            <a:rPr kumimoji="1" lang="ja-JP" altLang="en-US" sz="1100" b="0" i="0" baseline="0">
              <a:solidFill>
                <a:schemeClr val="dk1"/>
              </a:solidFill>
              <a:effectLst/>
              <a:latin typeface="+mn-lt"/>
              <a:ea typeface="+mn-ea"/>
              <a:cs typeface="+mn-cs"/>
            </a:rPr>
            <a:t>、歳出の抑制</a:t>
          </a:r>
          <a:r>
            <a:rPr kumimoji="1" lang="ja-JP" altLang="ja-JP" sz="1100" b="0" i="0" baseline="0">
              <a:solidFill>
                <a:schemeClr val="dk1"/>
              </a:solidFill>
              <a:effectLst/>
              <a:latin typeface="+mn-lt"/>
              <a:ea typeface="+mn-ea"/>
              <a:cs typeface="+mn-cs"/>
            </a:rPr>
            <a:t>などにより、各会計の経営</a:t>
          </a:r>
          <a:r>
            <a:rPr kumimoji="1" lang="ja-JP" altLang="en-US" sz="1100" b="0" i="0" baseline="0">
              <a:solidFill>
                <a:schemeClr val="dk1"/>
              </a:solidFill>
              <a:effectLst/>
              <a:latin typeface="+mn-lt"/>
              <a:ea typeface="+mn-ea"/>
              <a:cs typeface="+mn-cs"/>
            </a:rPr>
            <a:t>の健全化を図ることとしている。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78</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80</v>
      </c>
      <c r="C3" s="646"/>
      <c r="D3" s="646"/>
      <c r="E3" s="647"/>
      <c r="F3" s="647"/>
      <c r="G3" s="647"/>
      <c r="H3" s="647"/>
      <c r="I3" s="647"/>
      <c r="J3" s="647"/>
      <c r="K3" s="647"/>
      <c r="L3" s="647" t="s">
        <v>81</v>
      </c>
      <c r="M3" s="647"/>
      <c r="N3" s="647"/>
      <c r="O3" s="647"/>
      <c r="P3" s="647"/>
      <c r="Q3" s="647"/>
      <c r="R3" s="650"/>
      <c r="S3" s="650"/>
      <c r="T3" s="650"/>
      <c r="U3" s="650"/>
      <c r="V3" s="651"/>
      <c r="W3" s="544" t="s">
        <v>82</v>
      </c>
      <c r="X3" s="545"/>
      <c r="Y3" s="545"/>
      <c r="Z3" s="545"/>
      <c r="AA3" s="545"/>
      <c r="AB3" s="646"/>
      <c r="AC3" s="650" t="s">
        <v>83</v>
      </c>
      <c r="AD3" s="545"/>
      <c r="AE3" s="545"/>
      <c r="AF3" s="545"/>
      <c r="AG3" s="545"/>
      <c r="AH3" s="545"/>
      <c r="AI3" s="545"/>
      <c r="AJ3" s="545"/>
      <c r="AK3" s="545"/>
      <c r="AL3" s="612"/>
      <c r="AM3" s="544" t="s">
        <v>84</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85</v>
      </c>
      <c r="BO3" s="545"/>
      <c r="BP3" s="545"/>
      <c r="BQ3" s="545"/>
      <c r="BR3" s="545"/>
      <c r="BS3" s="545"/>
      <c r="BT3" s="545"/>
      <c r="BU3" s="612"/>
      <c r="BV3" s="544" t="s">
        <v>86</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87</v>
      </c>
      <c r="CU3" s="545"/>
      <c r="CV3" s="545"/>
      <c r="CW3" s="545"/>
      <c r="CX3" s="545"/>
      <c r="CY3" s="545"/>
      <c r="CZ3" s="545"/>
      <c r="DA3" s="612"/>
      <c r="DB3" s="544" t="s">
        <v>88</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89</v>
      </c>
      <c r="AZ4" s="458"/>
      <c r="BA4" s="458"/>
      <c r="BB4" s="458"/>
      <c r="BC4" s="458"/>
      <c r="BD4" s="458"/>
      <c r="BE4" s="458"/>
      <c r="BF4" s="458"/>
      <c r="BG4" s="458"/>
      <c r="BH4" s="458"/>
      <c r="BI4" s="458"/>
      <c r="BJ4" s="458"/>
      <c r="BK4" s="458"/>
      <c r="BL4" s="458"/>
      <c r="BM4" s="459"/>
      <c r="BN4" s="460">
        <v>27543939</v>
      </c>
      <c r="BO4" s="461"/>
      <c r="BP4" s="461"/>
      <c r="BQ4" s="461"/>
      <c r="BR4" s="461"/>
      <c r="BS4" s="461"/>
      <c r="BT4" s="461"/>
      <c r="BU4" s="462"/>
      <c r="BV4" s="460">
        <v>27426418</v>
      </c>
      <c r="BW4" s="461"/>
      <c r="BX4" s="461"/>
      <c r="BY4" s="461"/>
      <c r="BZ4" s="461"/>
      <c r="CA4" s="461"/>
      <c r="CB4" s="461"/>
      <c r="CC4" s="462"/>
      <c r="CD4" s="638" t="s">
        <v>90</v>
      </c>
      <c r="CE4" s="639"/>
      <c r="CF4" s="639"/>
      <c r="CG4" s="639"/>
      <c r="CH4" s="639"/>
      <c r="CI4" s="639"/>
      <c r="CJ4" s="639"/>
      <c r="CK4" s="639"/>
      <c r="CL4" s="639"/>
      <c r="CM4" s="639"/>
      <c r="CN4" s="639"/>
      <c r="CO4" s="639"/>
      <c r="CP4" s="639"/>
      <c r="CQ4" s="639"/>
      <c r="CR4" s="639"/>
      <c r="CS4" s="640"/>
      <c r="CT4" s="641">
        <v>2.2999999999999998</v>
      </c>
      <c r="CU4" s="642"/>
      <c r="CV4" s="642"/>
      <c r="CW4" s="642"/>
      <c r="CX4" s="642"/>
      <c r="CY4" s="642"/>
      <c r="CZ4" s="642"/>
      <c r="DA4" s="643"/>
      <c r="DB4" s="641">
        <v>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91</v>
      </c>
      <c r="AN5" s="439"/>
      <c r="AO5" s="439"/>
      <c r="AP5" s="439"/>
      <c r="AQ5" s="439"/>
      <c r="AR5" s="439"/>
      <c r="AS5" s="439"/>
      <c r="AT5" s="440"/>
      <c r="AU5" s="522" t="s">
        <v>92</v>
      </c>
      <c r="AV5" s="523"/>
      <c r="AW5" s="523"/>
      <c r="AX5" s="523"/>
      <c r="AY5" s="445" t="s">
        <v>93</v>
      </c>
      <c r="AZ5" s="446"/>
      <c r="BA5" s="446"/>
      <c r="BB5" s="446"/>
      <c r="BC5" s="446"/>
      <c r="BD5" s="446"/>
      <c r="BE5" s="446"/>
      <c r="BF5" s="446"/>
      <c r="BG5" s="446"/>
      <c r="BH5" s="446"/>
      <c r="BI5" s="446"/>
      <c r="BJ5" s="446"/>
      <c r="BK5" s="446"/>
      <c r="BL5" s="446"/>
      <c r="BM5" s="447"/>
      <c r="BN5" s="465">
        <v>27187565</v>
      </c>
      <c r="BO5" s="466"/>
      <c r="BP5" s="466"/>
      <c r="BQ5" s="466"/>
      <c r="BR5" s="466"/>
      <c r="BS5" s="466"/>
      <c r="BT5" s="466"/>
      <c r="BU5" s="467"/>
      <c r="BV5" s="465">
        <v>27142111</v>
      </c>
      <c r="BW5" s="466"/>
      <c r="BX5" s="466"/>
      <c r="BY5" s="466"/>
      <c r="BZ5" s="466"/>
      <c r="CA5" s="466"/>
      <c r="CB5" s="466"/>
      <c r="CC5" s="467"/>
      <c r="CD5" s="474" t="s">
        <v>94</v>
      </c>
      <c r="CE5" s="475"/>
      <c r="CF5" s="475"/>
      <c r="CG5" s="475"/>
      <c r="CH5" s="475"/>
      <c r="CI5" s="475"/>
      <c r="CJ5" s="475"/>
      <c r="CK5" s="475"/>
      <c r="CL5" s="475"/>
      <c r="CM5" s="475"/>
      <c r="CN5" s="475"/>
      <c r="CO5" s="475"/>
      <c r="CP5" s="475"/>
      <c r="CQ5" s="475"/>
      <c r="CR5" s="475"/>
      <c r="CS5" s="476"/>
      <c r="CT5" s="435">
        <v>95.2</v>
      </c>
      <c r="CU5" s="436"/>
      <c r="CV5" s="436"/>
      <c r="CW5" s="436"/>
      <c r="CX5" s="436"/>
      <c r="CY5" s="436"/>
      <c r="CZ5" s="436"/>
      <c r="DA5" s="437"/>
      <c r="DB5" s="435">
        <v>94.4</v>
      </c>
      <c r="DC5" s="436"/>
      <c r="DD5" s="436"/>
      <c r="DE5" s="436"/>
      <c r="DF5" s="436"/>
      <c r="DG5" s="436"/>
      <c r="DH5" s="436"/>
      <c r="DI5" s="437"/>
      <c r="DJ5" s="185"/>
      <c r="DK5" s="185"/>
      <c r="DL5" s="185"/>
      <c r="DM5" s="185"/>
      <c r="DN5" s="185"/>
      <c r="DO5" s="185"/>
    </row>
    <row r="6" spans="1:119" ht="18.75" customHeight="1" x14ac:dyDescent="0.15">
      <c r="A6" s="186"/>
      <c r="B6" s="618" t="s">
        <v>95</v>
      </c>
      <c r="C6" s="479"/>
      <c r="D6" s="479"/>
      <c r="E6" s="619"/>
      <c r="F6" s="619"/>
      <c r="G6" s="619"/>
      <c r="H6" s="619"/>
      <c r="I6" s="619"/>
      <c r="J6" s="619"/>
      <c r="K6" s="619"/>
      <c r="L6" s="619" t="s">
        <v>96</v>
      </c>
      <c r="M6" s="619"/>
      <c r="N6" s="619"/>
      <c r="O6" s="619"/>
      <c r="P6" s="619"/>
      <c r="Q6" s="619"/>
      <c r="R6" s="503"/>
      <c r="S6" s="503"/>
      <c r="T6" s="503"/>
      <c r="U6" s="503"/>
      <c r="V6" s="625"/>
      <c r="W6" s="556" t="s">
        <v>97</v>
      </c>
      <c r="X6" s="478"/>
      <c r="Y6" s="478"/>
      <c r="Z6" s="478"/>
      <c r="AA6" s="478"/>
      <c r="AB6" s="479"/>
      <c r="AC6" s="630" t="s">
        <v>98</v>
      </c>
      <c r="AD6" s="631"/>
      <c r="AE6" s="631"/>
      <c r="AF6" s="631"/>
      <c r="AG6" s="631"/>
      <c r="AH6" s="631"/>
      <c r="AI6" s="631"/>
      <c r="AJ6" s="631"/>
      <c r="AK6" s="631"/>
      <c r="AL6" s="632"/>
      <c r="AM6" s="534" t="s">
        <v>99</v>
      </c>
      <c r="AN6" s="439"/>
      <c r="AO6" s="439"/>
      <c r="AP6" s="439"/>
      <c r="AQ6" s="439"/>
      <c r="AR6" s="439"/>
      <c r="AS6" s="439"/>
      <c r="AT6" s="440"/>
      <c r="AU6" s="522" t="s">
        <v>92</v>
      </c>
      <c r="AV6" s="523"/>
      <c r="AW6" s="523"/>
      <c r="AX6" s="523"/>
      <c r="AY6" s="445" t="s">
        <v>100</v>
      </c>
      <c r="AZ6" s="446"/>
      <c r="BA6" s="446"/>
      <c r="BB6" s="446"/>
      <c r="BC6" s="446"/>
      <c r="BD6" s="446"/>
      <c r="BE6" s="446"/>
      <c r="BF6" s="446"/>
      <c r="BG6" s="446"/>
      <c r="BH6" s="446"/>
      <c r="BI6" s="446"/>
      <c r="BJ6" s="446"/>
      <c r="BK6" s="446"/>
      <c r="BL6" s="446"/>
      <c r="BM6" s="447"/>
      <c r="BN6" s="465">
        <v>356374</v>
      </c>
      <c r="BO6" s="466"/>
      <c r="BP6" s="466"/>
      <c r="BQ6" s="466"/>
      <c r="BR6" s="466"/>
      <c r="BS6" s="466"/>
      <c r="BT6" s="466"/>
      <c r="BU6" s="467"/>
      <c r="BV6" s="465">
        <v>284307</v>
      </c>
      <c r="BW6" s="466"/>
      <c r="BX6" s="466"/>
      <c r="BY6" s="466"/>
      <c r="BZ6" s="466"/>
      <c r="CA6" s="466"/>
      <c r="CB6" s="466"/>
      <c r="CC6" s="467"/>
      <c r="CD6" s="474" t="s">
        <v>101</v>
      </c>
      <c r="CE6" s="475"/>
      <c r="CF6" s="475"/>
      <c r="CG6" s="475"/>
      <c r="CH6" s="475"/>
      <c r="CI6" s="475"/>
      <c r="CJ6" s="475"/>
      <c r="CK6" s="475"/>
      <c r="CL6" s="475"/>
      <c r="CM6" s="475"/>
      <c r="CN6" s="475"/>
      <c r="CO6" s="475"/>
      <c r="CP6" s="475"/>
      <c r="CQ6" s="475"/>
      <c r="CR6" s="475"/>
      <c r="CS6" s="476"/>
      <c r="CT6" s="615">
        <v>102.1</v>
      </c>
      <c r="CU6" s="616"/>
      <c r="CV6" s="616"/>
      <c r="CW6" s="616"/>
      <c r="CX6" s="616"/>
      <c r="CY6" s="616"/>
      <c r="CZ6" s="616"/>
      <c r="DA6" s="617"/>
      <c r="DB6" s="615">
        <v>101.5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102</v>
      </c>
      <c r="AN7" s="439"/>
      <c r="AO7" s="439"/>
      <c r="AP7" s="439"/>
      <c r="AQ7" s="439"/>
      <c r="AR7" s="439"/>
      <c r="AS7" s="439"/>
      <c r="AT7" s="440"/>
      <c r="AU7" s="522" t="s">
        <v>103</v>
      </c>
      <c r="AV7" s="523"/>
      <c r="AW7" s="523"/>
      <c r="AX7" s="523"/>
      <c r="AY7" s="445" t="s">
        <v>104</v>
      </c>
      <c r="AZ7" s="446"/>
      <c r="BA7" s="446"/>
      <c r="BB7" s="446"/>
      <c r="BC7" s="446"/>
      <c r="BD7" s="446"/>
      <c r="BE7" s="446"/>
      <c r="BF7" s="446"/>
      <c r="BG7" s="446"/>
      <c r="BH7" s="446"/>
      <c r="BI7" s="446"/>
      <c r="BJ7" s="446"/>
      <c r="BK7" s="446"/>
      <c r="BL7" s="446"/>
      <c r="BM7" s="447"/>
      <c r="BN7" s="465">
        <v>27827</v>
      </c>
      <c r="BO7" s="466"/>
      <c r="BP7" s="466"/>
      <c r="BQ7" s="466"/>
      <c r="BR7" s="466"/>
      <c r="BS7" s="466"/>
      <c r="BT7" s="466"/>
      <c r="BU7" s="467"/>
      <c r="BV7" s="465">
        <v>4200</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13981592</v>
      </c>
      <c r="CU7" s="466"/>
      <c r="CV7" s="466"/>
      <c r="CW7" s="466"/>
      <c r="CX7" s="466"/>
      <c r="CY7" s="466"/>
      <c r="CZ7" s="466"/>
      <c r="DA7" s="467"/>
      <c r="DB7" s="465">
        <v>13833288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103</v>
      </c>
      <c r="AV8" s="523"/>
      <c r="AW8" s="523"/>
      <c r="AX8" s="523"/>
      <c r="AY8" s="445" t="s">
        <v>107</v>
      </c>
      <c r="AZ8" s="446"/>
      <c r="BA8" s="446"/>
      <c r="BB8" s="446"/>
      <c r="BC8" s="446"/>
      <c r="BD8" s="446"/>
      <c r="BE8" s="446"/>
      <c r="BF8" s="446"/>
      <c r="BG8" s="446"/>
      <c r="BH8" s="446"/>
      <c r="BI8" s="446"/>
      <c r="BJ8" s="446"/>
      <c r="BK8" s="446"/>
      <c r="BL8" s="446"/>
      <c r="BM8" s="447"/>
      <c r="BN8" s="465">
        <v>328547</v>
      </c>
      <c r="BO8" s="466"/>
      <c r="BP8" s="466"/>
      <c r="BQ8" s="466"/>
      <c r="BR8" s="466"/>
      <c r="BS8" s="466"/>
      <c r="BT8" s="466"/>
      <c r="BU8" s="467"/>
      <c r="BV8" s="465">
        <v>280107</v>
      </c>
      <c r="BW8" s="466"/>
      <c r="BX8" s="466"/>
      <c r="BY8" s="466"/>
      <c r="BZ8" s="466"/>
      <c r="CA8" s="466"/>
      <c r="CB8" s="466"/>
      <c r="CC8" s="467"/>
      <c r="CD8" s="474" t="s">
        <v>108</v>
      </c>
      <c r="CE8" s="475"/>
      <c r="CF8" s="475"/>
      <c r="CG8" s="475"/>
      <c r="CH8" s="475"/>
      <c r="CI8" s="475"/>
      <c r="CJ8" s="475"/>
      <c r="CK8" s="475"/>
      <c r="CL8" s="475"/>
      <c r="CM8" s="475"/>
      <c r="CN8" s="475"/>
      <c r="CO8" s="475"/>
      <c r="CP8" s="475"/>
      <c r="CQ8" s="475"/>
      <c r="CR8" s="475"/>
      <c r="CS8" s="476"/>
      <c r="CT8" s="578">
        <v>0.57999999999999996</v>
      </c>
      <c r="CU8" s="579"/>
      <c r="CV8" s="579"/>
      <c r="CW8" s="579"/>
      <c r="CX8" s="579"/>
      <c r="CY8" s="579"/>
      <c r="CZ8" s="579"/>
      <c r="DA8" s="580"/>
      <c r="DB8" s="578">
        <v>0.59</v>
      </c>
      <c r="DC8" s="579"/>
      <c r="DD8" s="579"/>
      <c r="DE8" s="579"/>
      <c r="DF8" s="579"/>
      <c r="DG8" s="579"/>
      <c r="DH8" s="579"/>
      <c r="DI8" s="580"/>
      <c r="DJ8" s="185"/>
      <c r="DK8" s="185"/>
      <c r="DL8" s="185"/>
      <c r="DM8" s="185"/>
      <c r="DN8" s="185"/>
      <c r="DO8" s="185"/>
    </row>
    <row r="9" spans="1:119" ht="18.75" customHeight="1" thickBot="1" x14ac:dyDescent="0.2">
      <c r="A9" s="186"/>
      <c r="B9" s="604" t="s">
        <v>109</v>
      </c>
      <c r="C9" s="605"/>
      <c r="D9" s="605"/>
      <c r="E9" s="605"/>
      <c r="F9" s="605"/>
      <c r="G9" s="605"/>
      <c r="H9" s="605"/>
      <c r="I9" s="605"/>
      <c r="J9" s="605"/>
      <c r="K9" s="528"/>
      <c r="L9" s="606" t="s">
        <v>110</v>
      </c>
      <c r="M9" s="607"/>
      <c r="N9" s="607"/>
      <c r="O9" s="607"/>
      <c r="P9" s="607"/>
      <c r="Q9" s="608"/>
      <c r="R9" s="609">
        <v>55238</v>
      </c>
      <c r="S9" s="610"/>
      <c r="T9" s="610"/>
      <c r="U9" s="610"/>
      <c r="V9" s="611"/>
      <c r="W9" s="544" t="s">
        <v>111</v>
      </c>
      <c r="X9" s="545"/>
      <c r="Y9" s="545"/>
      <c r="Z9" s="545"/>
      <c r="AA9" s="545"/>
      <c r="AB9" s="545"/>
      <c r="AC9" s="545"/>
      <c r="AD9" s="545"/>
      <c r="AE9" s="545"/>
      <c r="AF9" s="545"/>
      <c r="AG9" s="545"/>
      <c r="AH9" s="545"/>
      <c r="AI9" s="545"/>
      <c r="AJ9" s="545"/>
      <c r="AK9" s="545"/>
      <c r="AL9" s="612"/>
      <c r="AM9" s="534" t="s">
        <v>112</v>
      </c>
      <c r="AN9" s="439"/>
      <c r="AO9" s="439"/>
      <c r="AP9" s="439"/>
      <c r="AQ9" s="439"/>
      <c r="AR9" s="439"/>
      <c r="AS9" s="439"/>
      <c r="AT9" s="440"/>
      <c r="AU9" s="522" t="s">
        <v>113</v>
      </c>
      <c r="AV9" s="523"/>
      <c r="AW9" s="523"/>
      <c r="AX9" s="523"/>
      <c r="AY9" s="445" t="s">
        <v>114</v>
      </c>
      <c r="AZ9" s="446"/>
      <c r="BA9" s="446"/>
      <c r="BB9" s="446"/>
      <c r="BC9" s="446"/>
      <c r="BD9" s="446"/>
      <c r="BE9" s="446"/>
      <c r="BF9" s="446"/>
      <c r="BG9" s="446"/>
      <c r="BH9" s="446"/>
      <c r="BI9" s="446"/>
      <c r="BJ9" s="446"/>
      <c r="BK9" s="446"/>
      <c r="BL9" s="446"/>
      <c r="BM9" s="447"/>
      <c r="BN9" s="465">
        <v>48440</v>
      </c>
      <c r="BO9" s="466"/>
      <c r="BP9" s="466"/>
      <c r="BQ9" s="466"/>
      <c r="BR9" s="466"/>
      <c r="BS9" s="466"/>
      <c r="BT9" s="466"/>
      <c r="BU9" s="467"/>
      <c r="BV9" s="465">
        <v>-10363</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11.6</v>
      </c>
      <c r="CU9" s="436"/>
      <c r="CV9" s="436"/>
      <c r="CW9" s="436"/>
      <c r="CX9" s="436"/>
      <c r="CY9" s="436"/>
      <c r="CZ9" s="436"/>
      <c r="DA9" s="437"/>
      <c r="DB9" s="435">
        <v>13.6</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116</v>
      </c>
      <c r="M10" s="439"/>
      <c r="N10" s="439"/>
      <c r="O10" s="439"/>
      <c r="P10" s="439"/>
      <c r="Q10" s="440"/>
      <c r="R10" s="441">
        <v>57161</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92</v>
      </c>
      <c r="AV10" s="523"/>
      <c r="AW10" s="523"/>
      <c r="AX10" s="523"/>
      <c r="AY10" s="445" t="s">
        <v>118</v>
      </c>
      <c r="AZ10" s="446"/>
      <c r="BA10" s="446"/>
      <c r="BB10" s="446"/>
      <c r="BC10" s="446"/>
      <c r="BD10" s="446"/>
      <c r="BE10" s="446"/>
      <c r="BF10" s="446"/>
      <c r="BG10" s="446"/>
      <c r="BH10" s="446"/>
      <c r="BI10" s="446"/>
      <c r="BJ10" s="446"/>
      <c r="BK10" s="446"/>
      <c r="BL10" s="446"/>
      <c r="BM10" s="447"/>
      <c r="BN10" s="465">
        <v>895745</v>
      </c>
      <c r="BO10" s="466"/>
      <c r="BP10" s="466"/>
      <c r="BQ10" s="466"/>
      <c r="BR10" s="466"/>
      <c r="BS10" s="466"/>
      <c r="BT10" s="466"/>
      <c r="BU10" s="467"/>
      <c r="BV10" s="465">
        <v>132459</v>
      </c>
      <c r="BW10" s="466"/>
      <c r="BX10" s="466"/>
      <c r="BY10" s="466"/>
      <c r="BZ10" s="466"/>
      <c r="CA10" s="466"/>
      <c r="CB10" s="466"/>
      <c r="CC10" s="467"/>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120</v>
      </c>
      <c r="M11" s="512"/>
      <c r="N11" s="512"/>
      <c r="O11" s="512"/>
      <c r="P11" s="512"/>
      <c r="Q11" s="513"/>
      <c r="R11" s="601" t="s">
        <v>121</v>
      </c>
      <c r="S11" s="602"/>
      <c r="T11" s="602"/>
      <c r="U11" s="602"/>
      <c r="V11" s="603"/>
      <c r="W11" s="613"/>
      <c r="X11" s="427"/>
      <c r="Y11" s="427"/>
      <c r="Z11" s="427"/>
      <c r="AA11" s="427"/>
      <c r="AB11" s="427"/>
      <c r="AC11" s="427"/>
      <c r="AD11" s="427"/>
      <c r="AE11" s="427"/>
      <c r="AF11" s="427"/>
      <c r="AG11" s="427"/>
      <c r="AH11" s="427"/>
      <c r="AI11" s="427"/>
      <c r="AJ11" s="427"/>
      <c r="AK11" s="427"/>
      <c r="AL11" s="614"/>
      <c r="AM11" s="534" t="s">
        <v>122</v>
      </c>
      <c r="AN11" s="439"/>
      <c r="AO11" s="439"/>
      <c r="AP11" s="439"/>
      <c r="AQ11" s="439"/>
      <c r="AR11" s="439"/>
      <c r="AS11" s="439"/>
      <c r="AT11" s="440"/>
      <c r="AU11" s="522" t="s">
        <v>92</v>
      </c>
      <c r="AV11" s="523"/>
      <c r="AW11" s="523"/>
      <c r="AX11" s="523"/>
      <c r="AY11" s="445" t="s">
        <v>123</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22964</v>
      </c>
      <c r="BW11" s="466"/>
      <c r="BX11" s="466"/>
      <c r="BY11" s="466"/>
      <c r="BZ11" s="466"/>
      <c r="CA11" s="466"/>
      <c r="CB11" s="466"/>
      <c r="CC11" s="467"/>
      <c r="CD11" s="474" t="s">
        <v>124</v>
      </c>
      <c r="CE11" s="475"/>
      <c r="CF11" s="475"/>
      <c r="CG11" s="475"/>
      <c r="CH11" s="475"/>
      <c r="CI11" s="475"/>
      <c r="CJ11" s="475"/>
      <c r="CK11" s="475"/>
      <c r="CL11" s="475"/>
      <c r="CM11" s="475"/>
      <c r="CN11" s="475"/>
      <c r="CO11" s="475"/>
      <c r="CP11" s="475"/>
      <c r="CQ11" s="475"/>
      <c r="CR11" s="475"/>
      <c r="CS11" s="476"/>
      <c r="CT11" s="578" t="s">
        <v>125</v>
      </c>
      <c r="CU11" s="579"/>
      <c r="CV11" s="579"/>
      <c r="CW11" s="579"/>
      <c r="CX11" s="579"/>
      <c r="CY11" s="579"/>
      <c r="CZ11" s="579"/>
      <c r="DA11" s="580"/>
      <c r="DB11" s="578" t="s">
        <v>125</v>
      </c>
      <c r="DC11" s="579"/>
      <c r="DD11" s="579"/>
      <c r="DE11" s="579"/>
      <c r="DF11" s="579"/>
      <c r="DG11" s="579"/>
      <c r="DH11" s="579"/>
      <c r="DI11" s="580"/>
      <c r="DJ11" s="185"/>
      <c r="DK11" s="185"/>
      <c r="DL11" s="185"/>
      <c r="DM11" s="185"/>
      <c r="DN11" s="185"/>
      <c r="DO11" s="185"/>
    </row>
    <row r="12" spans="1:119" ht="18.75" customHeight="1" x14ac:dyDescent="0.15">
      <c r="A12" s="186"/>
      <c r="B12" s="581" t="s">
        <v>126</v>
      </c>
      <c r="C12" s="582"/>
      <c r="D12" s="582"/>
      <c r="E12" s="582"/>
      <c r="F12" s="582"/>
      <c r="G12" s="582"/>
      <c r="H12" s="582"/>
      <c r="I12" s="582"/>
      <c r="J12" s="582"/>
      <c r="K12" s="583"/>
      <c r="L12" s="590" t="s">
        <v>127</v>
      </c>
      <c r="M12" s="591"/>
      <c r="N12" s="591"/>
      <c r="O12" s="591"/>
      <c r="P12" s="591"/>
      <c r="Q12" s="592"/>
      <c r="R12" s="593">
        <v>55083</v>
      </c>
      <c r="S12" s="594"/>
      <c r="T12" s="594"/>
      <c r="U12" s="594"/>
      <c r="V12" s="595"/>
      <c r="W12" s="596" t="s">
        <v>1</v>
      </c>
      <c r="X12" s="523"/>
      <c r="Y12" s="523"/>
      <c r="Z12" s="523"/>
      <c r="AA12" s="523"/>
      <c r="AB12" s="597"/>
      <c r="AC12" s="522" t="s">
        <v>128</v>
      </c>
      <c r="AD12" s="523"/>
      <c r="AE12" s="523"/>
      <c r="AF12" s="523"/>
      <c r="AG12" s="597"/>
      <c r="AH12" s="522" t="s">
        <v>129</v>
      </c>
      <c r="AI12" s="523"/>
      <c r="AJ12" s="523"/>
      <c r="AK12" s="523"/>
      <c r="AL12" s="598"/>
      <c r="AM12" s="534" t="s">
        <v>130</v>
      </c>
      <c r="AN12" s="439"/>
      <c r="AO12" s="439"/>
      <c r="AP12" s="439"/>
      <c r="AQ12" s="439"/>
      <c r="AR12" s="439"/>
      <c r="AS12" s="439"/>
      <c r="AT12" s="440"/>
      <c r="AU12" s="522" t="s">
        <v>103</v>
      </c>
      <c r="AV12" s="523"/>
      <c r="AW12" s="523"/>
      <c r="AX12" s="523"/>
      <c r="AY12" s="445" t="s">
        <v>131</v>
      </c>
      <c r="AZ12" s="446"/>
      <c r="BA12" s="446"/>
      <c r="BB12" s="446"/>
      <c r="BC12" s="446"/>
      <c r="BD12" s="446"/>
      <c r="BE12" s="446"/>
      <c r="BF12" s="446"/>
      <c r="BG12" s="446"/>
      <c r="BH12" s="446"/>
      <c r="BI12" s="446"/>
      <c r="BJ12" s="446"/>
      <c r="BK12" s="446"/>
      <c r="BL12" s="446"/>
      <c r="BM12" s="447"/>
      <c r="BN12" s="465">
        <v>570000</v>
      </c>
      <c r="BO12" s="466"/>
      <c r="BP12" s="466"/>
      <c r="BQ12" s="466"/>
      <c r="BR12" s="466"/>
      <c r="BS12" s="466"/>
      <c r="BT12" s="466"/>
      <c r="BU12" s="467"/>
      <c r="BV12" s="465">
        <v>200000</v>
      </c>
      <c r="BW12" s="466"/>
      <c r="BX12" s="466"/>
      <c r="BY12" s="466"/>
      <c r="BZ12" s="466"/>
      <c r="CA12" s="466"/>
      <c r="CB12" s="466"/>
      <c r="CC12" s="467"/>
      <c r="CD12" s="474" t="s">
        <v>132</v>
      </c>
      <c r="CE12" s="475"/>
      <c r="CF12" s="475"/>
      <c r="CG12" s="475"/>
      <c r="CH12" s="475"/>
      <c r="CI12" s="475"/>
      <c r="CJ12" s="475"/>
      <c r="CK12" s="475"/>
      <c r="CL12" s="475"/>
      <c r="CM12" s="475"/>
      <c r="CN12" s="475"/>
      <c r="CO12" s="475"/>
      <c r="CP12" s="475"/>
      <c r="CQ12" s="475"/>
      <c r="CR12" s="475"/>
      <c r="CS12" s="476"/>
      <c r="CT12" s="578" t="s">
        <v>133</v>
      </c>
      <c r="CU12" s="579"/>
      <c r="CV12" s="579"/>
      <c r="CW12" s="579"/>
      <c r="CX12" s="579"/>
      <c r="CY12" s="579"/>
      <c r="CZ12" s="579"/>
      <c r="DA12" s="580"/>
      <c r="DB12" s="578" t="s">
        <v>133</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134</v>
      </c>
      <c r="N13" s="566"/>
      <c r="O13" s="566"/>
      <c r="P13" s="566"/>
      <c r="Q13" s="567"/>
      <c r="R13" s="568">
        <v>54480</v>
      </c>
      <c r="S13" s="569"/>
      <c r="T13" s="569"/>
      <c r="U13" s="569"/>
      <c r="V13" s="570"/>
      <c r="W13" s="556" t="s">
        <v>135</v>
      </c>
      <c r="X13" s="478"/>
      <c r="Y13" s="478"/>
      <c r="Z13" s="478"/>
      <c r="AA13" s="478"/>
      <c r="AB13" s="479"/>
      <c r="AC13" s="441">
        <v>2582</v>
      </c>
      <c r="AD13" s="442"/>
      <c r="AE13" s="442"/>
      <c r="AF13" s="442"/>
      <c r="AG13" s="443"/>
      <c r="AH13" s="441">
        <v>2793</v>
      </c>
      <c r="AI13" s="442"/>
      <c r="AJ13" s="442"/>
      <c r="AK13" s="442"/>
      <c r="AL13" s="444"/>
      <c r="AM13" s="534" t="s">
        <v>136</v>
      </c>
      <c r="AN13" s="439"/>
      <c r="AO13" s="439"/>
      <c r="AP13" s="439"/>
      <c r="AQ13" s="439"/>
      <c r="AR13" s="439"/>
      <c r="AS13" s="439"/>
      <c r="AT13" s="440"/>
      <c r="AU13" s="522" t="s">
        <v>137</v>
      </c>
      <c r="AV13" s="523"/>
      <c r="AW13" s="523"/>
      <c r="AX13" s="523"/>
      <c r="AY13" s="445" t="s">
        <v>138</v>
      </c>
      <c r="AZ13" s="446"/>
      <c r="BA13" s="446"/>
      <c r="BB13" s="446"/>
      <c r="BC13" s="446"/>
      <c r="BD13" s="446"/>
      <c r="BE13" s="446"/>
      <c r="BF13" s="446"/>
      <c r="BG13" s="446"/>
      <c r="BH13" s="446"/>
      <c r="BI13" s="446"/>
      <c r="BJ13" s="446"/>
      <c r="BK13" s="446"/>
      <c r="BL13" s="446"/>
      <c r="BM13" s="447"/>
      <c r="BN13" s="465">
        <v>374185</v>
      </c>
      <c r="BO13" s="466"/>
      <c r="BP13" s="466"/>
      <c r="BQ13" s="466"/>
      <c r="BR13" s="466"/>
      <c r="BS13" s="466"/>
      <c r="BT13" s="466"/>
      <c r="BU13" s="467"/>
      <c r="BV13" s="465">
        <v>-54940</v>
      </c>
      <c r="BW13" s="466"/>
      <c r="BX13" s="466"/>
      <c r="BY13" s="466"/>
      <c r="BZ13" s="466"/>
      <c r="CA13" s="466"/>
      <c r="CB13" s="466"/>
      <c r="CC13" s="467"/>
      <c r="CD13" s="474" t="s">
        <v>139</v>
      </c>
      <c r="CE13" s="475"/>
      <c r="CF13" s="475"/>
      <c r="CG13" s="475"/>
      <c r="CH13" s="475"/>
      <c r="CI13" s="475"/>
      <c r="CJ13" s="475"/>
      <c r="CK13" s="475"/>
      <c r="CL13" s="475"/>
      <c r="CM13" s="475"/>
      <c r="CN13" s="475"/>
      <c r="CO13" s="475"/>
      <c r="CP13" s="475"/>
      <c r="CQ13" s="475"/>
      <c r="CR13" s="475"/>
      <c r="CS13" s="476"/>
      <c r="CT13" s="435">
        <v>16.5</v>
      </c>
      <c r="CU13" s="436"/>
      <c r="CV13" s="436"/>
      <c r="CW13" s="436"/>
      <c r="CX13" s="436"/>
      <c r="CY13" s="436"/>
      <c r="CZ13" s="436"/>
      <c r="DA13" s="437"/>
      <c r="DB13" s="435">
        <v>16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140</v>
      </c>
      <c r="M14" s="599"/>
      <c r="N14" s="599"/>
      <c r="O14" s="599"/>
      <c r="P14" s="599"/>
      <c r="Q14" s="600"/>
      <c r="R14" s="568">
        <v>55641</v>
      </c>
      <c r="S14" s="569"/>
      <c r="T14" s="569"/>
      <c r="U14" s="569"/>
      <c r="V14" s="570"/>
      <c r="W14" s="571"/>
      <c r="X14" s="481"/>
      <c r="Y14" s="481"/>
      <c r="Z14" s="481"/>
      <c r="AA14" s="481"/>
      <c r="AB14" s="482"/>
      <c r="AC14" s="561">
        <v>9.3000000000000007</v>
      </c>
      <c r="AD14" s="562"/>
      <c r="AE14" s="562"/>
      <c r="AF14" s="562"/>
      <c r="AG14" s="563"/>
      <c r="AH14" s="561">
        <v>10.1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141</v>
      </c>
      <c r="CE14" s="472"/>
      <c r="CF14" s="472"/>
      <c r="CG14" s="472"/>
      <c r="CH14" s="472"/>
      <c r="CI14" s="472"/>
      <c r="CJ14" s="472"/>
      <c r="CK14" s="472"/>
      <c r="CL14" s="472"/>
      <c r="CM14" s="472"/>
      <c r="CN14" s="472"/>
      <c r="CO14" s="472"/>
      <c r="CP14" s="472"/>
      <c r="CQ14" s="472"/>
      <c r="CR14" s="472"/>
      <c r="CS14" s="473"/>
      <c r="CT14" s="572">
        <v>78.400000000000006</v>
      </c>
      <c r="CU14" s="573"/>
      <c r="CV14" s="573"/>
      <c r="CW14" s="573"/>
      <c r="CX14" s="573"/>
      <c r="CY14" s="573"/>
      <c r="CZ14" s="573"/>
      <c r="DA14" s="574"/>
      <c r="DB14" s="572">
        <v>91.3</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134</v>
      </c>
      <c r="N15" s="566"/>
      <c r="O15" s="566"/>
      <c r="P15" s="566"/>
      <c r="Q15" s="567"/>
      <c r="R15" s="568">
        <v>55076</v>
      </c>
      <c r="S15" s="569"/>
      <c r="T15" s="569"/>
      <c r="U15" s="569"/>
      <c r="V15" s="570"/>
      <c r="W15" s="556" t="s">
        <v>142</v>
      </c>
      <c r="X15" s="478"/>
      <c r="Y15" s="478"/>
      <c r="Z15" s="478"/>
      <c r="AA15" s="478"/>
      <c r="AB15" s="479"/>
      <c r="AC15" s="441">
        <v>8891</v>
      </c>
      <c r="AD15" s="442"/>
      <c r="AE15" s="442"/>
      <c r="AF15" s="442"/>
      <c r="AG15" s="443"/>
      <c r="AH15" s="441">
        <v>8959</v>
      </c>
      <c r="AI15" s="442"/>
      <c r="AJ15" s="442"/>
      <c r="AK15" s="442"/>
      <c r="AL15" s="444"/>
      <c r="AM15" s="534"/>
      <c r="AN15" s="439"/>
      <c r="AO15" s="439"/>
      <c r="AP15" s="439"/>
      <c r="AQ15" s="439"/>
      <c r="AR15" s="439"/>
      <c r="AS15" s="439"/>
      <c r="AT15" s="440"/>
      <c r="AU15" s="522"/>
      <c r="AV15" s="523"/>
      <c r="AW15" s="523"/>
      <c r="AX15" s="523"/>
      <c r="AY15" s="457" t="s">
        <v>143</v>
      </c>
      <c r="AZ15" s="458"/>
      <c r="BA15" s="458"/>
      <c r="BB15" s="458"/>
      <c r="BC15" s="458"/>
      <c r="BD15" s="458"/>
      <c r="BE15" s="458"/>
      <c r="BF15" s="458"/>
      <c r="BG15" s="458"/>
      <c r="BH15" s="458"/>
      <c r="BI15" s="458"/>
      <c r="BJ15" s="458"/>
      <c r="BK15" s="458"/>
      <c r="BL15" s="458"/>
      <c r="BM15" s="459"/>
      <c r="BN15" s="460">
        <v>6498814</v>
      </c>
      <c r="BO15" s="461"/>
      <c r="BP15" s="461"/>
      <c r="BQ15" s="461"/>
      <c r="BR15" s="461"/>
      <c r="BS15" s="461"/>
      <c r="BT15" s="461"/>
      <c r="BU15" s="462"/>
      <c r="BV15" s="460">
        <v>6414873</v>
      </c>
      <c r="BW15" s="461"/>
      <c r="BX15" s="461"/>
      <c r="BY15" s="461"/>
      <c r="BZ15" s="461"/>
      <c r="CA15" s="461"/>
      <c r="CB15" s="461"/>
      <c r="CC15" s="462"/>
      <c r="CD15" s="575" t="s">
        <v>144</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145</v>
      </c>
      <c r="M16" s="559"/>
      <c r="N16" s="559"/>
      <c r="O16" s="559"/>
      <c r="P16" s="559"/>
      <c r="Q16" s="560"/>
      <c r="R16" s="553" t="s">
        <v>146</v>
      </c>
      <c r="S16" s="554"/>
      <c r="T16" s="554"/>
      <c r="U16" s="554"/>
      <c r="V16" s="555"/>
      <c r="W16" s="571"/>
      <c r="X16" s="481"/>
      <c r="Y16" s="481"/>
      <c r="Z16" s="481"/>
      <c r="AA16" s="481"/>
      <c r="AB16" s="482"/>
      <c r="AC16" s="561">
        <v>32</v>
      </c>
      <c r="AD16" s="562"/>
      <c r="AE16" s="562"/>
      <c r="AF16" s="562"/>
      <c r="AG16" s="563"/>
      <c r="AH16" s="561">
        <v>32.299999999999997</v>
      </c>
      <c r="AI16" s="562"/>
      <c r="AJ16" s="562"/>
      <c r="AK16" s="562"/>
      <c r="AL16" s="564"/>
      <c r="AM16" s="534"/>
      <c r="AN16" s="439"/>
      <c r="AO16" s="439"/>
      <c r="AP16" s="439"/>
      <c r="AQ16" s="439"/>
      <c r="AR16" s="439"/>
      <c r="AS16" s="439"/>
      <c r="AT16" s="440"/>
      <c r="AU16" s="522"/>
      <c r="AV16" s="523"/>
      <c r="AW16" s="523"/>
      <c r="AX16" s="523"/>
      <c r="AY16" s="445" t="s">
        <v>147</v>
      </c>
      <c r="AZ16" s="446"/>
      <c r="BA16" s="446"/>
      <c r="BB16" s="446"/>
      <c r="BC16" s="446"/>
      <c r="BD16" s="446"/>
      <c r="BE16" s="446"/>
      <c r="BF16" s="446"/>
      <c r="BG16" s="446"/>
      <c r="BH16" s="446"/>
      <c r="BI16" s="446"/>
      <c r="BJ16" s="446"/>
      <c r="BK16" s="446"/>
      <c r="BL16" s="446"/>
      <c r="BM16" s="447"/>
      <c r="BN16" s="465">
        <v>11250115</v>
      </c>
      <c r="BO16" s="466"/>
      <c r="BP16" s="466"/>
      <c r="BQ16" s="466"/>
      <c r="BR16" s="466"/>
      <c r="BS16" s="466"/>
      <c r="BT16" s="466"/>
      <c r="BU16" s="467"/>
      <c r="BV16" s="465">
        <v>11102408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148</v>
      </c>
      <c r="N17" s="551"/>
      <c r="O17" s="551"/>
      <c r="P17" s="551"/>
      <c r="Q17" s="552"/>
      <c r="R17" s="553" t="s">
        <v>149</v>
      </c>
      <c r="S17" s="554"/>
      <c r="T17" s="554"/>
      <c r="U17" s="554"/>
      <c r="V17" s="555"/>
      <c r="W17" s="556" t="s">
        <v>150</v>
      </c>
      <c r="X17" s="478"/>
      <c r="Y17" s="478"/>
      <c r="Z17" s="478"/>
      <c r="AA17" s="478"/>
      <c r="AB17" s="479"/>
      <c r="AC17" s="441">
        <v>16304</v>
      </c>
      <c r="AD17" s="442"/>
      <c r="AE17" s="442"/>
      <c r="AF17" s="442"/>
      <c r="AG17" s="443"/>
      <c r="AH17" s="441">
        <v>15979</v>
      </c>
      <c r="AI17" s="442"/>
      <c r="AJ17" s="442"/>
      <c r="AK17" s="442"/>
      <c r="AL17" s="444"/>
      <c r="AM17" s="534"/>
      <c r="AN17" s="439"/>
      <c r="AO17" s="439"/>
      <c r="AP17" s="439"/>
      <c r="AQ17" s="439"/>
      <c r="AR17" s="439"/>
      <c r="AS17" s="439"/>
      <c r="AT17" s="440"/>
      <c r="AU17" s="522"/>
      <c r="AV17" s="523"/>
      <c r="AW17" s="523"/>
      <c r="AX17" s="523"/>
      <c r="AY17" s="445" t="s">
        <v>151</v>
      </c>
      <c r="AZ17" s="446"/>
      <c r="BA17" s="446"/>
      <c r="BB17" s="446"/>
      <c r="BC17" s="446"/>
      <c r="BD17" s="446"/>
      <c r="BE17" s="446"/>
      <c r="BF17" s="446"/>
      <c r="BG17" s="446"/>
      <c r="BH17" s="446"/>
      <c r="BI17" s="446"/>
      <c r="BJ17" s="446"/>
      <c r="BK17" s="446"/>
      <c r="BL17" s="446"/>
      <c r="BM17" s="447"/>
      <c r="BN17" s="465">
        <v>8258199</v>
      </c>
      <c r="BO17" s="466"/>
      <c r="BP17" s="466"/>
      <c r="BQ17" s="466"/>
      <c r="BR17" s="466"/>
      <c r="BS17" s="466"/>
      <c r="BT17" s="466"/>
      <c r="BU17" s="467"/>
      <c r="BV17" s="465">
        <v>8165672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152</v>
      </c>
      <c r="C18" s="528"/>
      <c r="D18" s="528"/>
      <c r="E18" s="529"/>
      <c r="F18" s="529"/>
      <c r="G18" s="529"/>
      <c r="H18" s="529"/>
      <c r="I18" s="529"/>
      <c r="J18" s="529"/>
      <c r="K18" s="529"/>
      <c r="L18" s="530">
        <v>255.25</v>
      </c>
      <c r="M18" s="530"/>
      <c r="N18" s="530"/>
      <c r="O18" s="530"/>
      <c r="P18" s="530"/>
      <c r="Q18" s="530"/>
      <c r="R18" s="531"/>
      <c r="S18" s="531"/>
      <c r="T18" s="531"/>
      <c r="U18" s="531"/>
      <c r="V18" s="532"/>
      <c r="W18" s="546"/>
      <c r="X18" s="547"/>
      <c r="Y18" s="547"/>
      <c r="Z18" s="547"/>
      <c r="AA18" s="547"/>
      <c r="AB18" s="557"/>
      <c r="AC18" s="429">
        <v>58.7</v>
      </c>
      <c r="AD18" s="430"/>
      <c r="AE18" s="430"/>
      <c r="AF18" s="430"/>
      <c r="AG18" s="533"/>
      <c r="AH18" s="429">
        <v>57.6</v>
      </c>
      <c r="AI18" s="430"/>
      <c r="AJ18" s="430"/>
      <c r="AK18" s="430"/>
      <c r="AL18" s="431"/>
      <c r="AM18" s="534"/>
      <c r="AN18" s="439"/>
      <c r="AO18" s="439"/>
      <c r="AP18" s="439"/>
      <c r="AQ18" s="439"/>
      <c r="AR18" s="439"/>
      <c r="AS18" s="439"/>
      <c r="AT18" s="440"/>
      <c r="AU18" s="522"/>
      <c r="AV18" s="523"/>
      <c r="AW18" s="523"/>
      <c r="AX18" s="523"/>
      <c r="AY18" s="445" t="s">
        <v>153</v>
      </c>
      <c r="AZ18" s="446"/>
      <c r="BA18" s="446"/>
      <c r="BB18" s="446"/>
      <c r="BC18" s="446"/>
      <c r="BD18" s="446"/>
      <c r="BE18" s="446"/>
      <c r="BF18" s="446"/>
      <c r="BG18" s="446"/>
      <c r="BH18" s="446"/>
      <c r="BI18" s="446"/>
      <c r="BJ18" s="446"/>
      <c r="BK18" s="446"/>
      <c r="BL18" s="446"/>
      <c r="BM18" s="447"/>
      <c r="BN18" s="465">
        <v>13585372</v>
      </c>
      <c r="BO18" s="466"/>
      <c r="BP18" s="466"/>
      <c r="BQ18" s="466"/>
      <c r="BR18" s="466"/>
      <c r="BS18" s="466"/>
      <c r="BT18" s="466"/>
      <c r="BU18" s="467"/>
      <c r="BV18" s="465">
        <v>13296865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154</v>
      </c>
      <c r="C19" s="528"/>
      <c r="D19" s="528"/>
      <c r="E19" s="529"/>
      <c r="F19" s="529"/>
      <c r="G19" s="529"/>
      <c r="H19" s="529"/>
      <c r="I19" s="529"/>
      <c r="J19" s="529"/>
      <c r="K19" s="529"/>
      <c r="L19" s="535">
        <v>216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155</v>
      </c>
      <c r="AZ19" s="446"/>
      <c r="BA19" s="446"/>
      <c r="BB19" s="446"/>
      <c r="BC19" s="446"/>
      <c r="BD19" s="446"/>
      <c r="BE19" s="446"/>
      <c r="BF19" s="446"/>
      <c r="BG19" s="446"/>
      <c r="BH19" s="446"/>
      <c r="BI19" s="446"/>
      <c r="BJ19" s="446"/>
      <c r="BK19" s="446"/>
      <c r="BL19" s="446"/>
      <c r="BM19" s="447"/>
      <c r="BN19" s="465">
        <v>17472077</v>
      </c>
      <c r="BO19" s="466"/>
      <c r="BP19" s="466"/>
      <c r="BQ19" s="466"/>
      <c r="BR19" s="466"/>
      <c r="BS19" s="466"/>
      <c r="BT19" s="466"/>
      <c r="BU19" s="467"/>
      <c r="BV19" s="465">
        <v>15858827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156</v>
      </c>
      <c r="C20" s="528"/>
      <c r="D20" s="528"/>
      <c r="E20" s="529"/>
      <c r="F20" s="529"/>
      <c r="G20" s="529"/>
      <c r="H20" s="529"/>
      <c r="I20" s="529"/>
      <c r="J20" s="529"/>
      <c r="K20" s="529"/>
      <c r="L20" s="535">
        <v>19698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157</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158</v>
      </c>
      <c r="C22" s="495"/>
      <c r="D22" s="496"/>
      <c r="E22" s="503" t="s">
        <v>1</v>
      </c>
      <c r="F22" s="478"/>
      <c r="G22" s="478"/>
      <c r="H22" s="478"/>
      <c r="I22" s="478"/>
      <c r="J22" s="478"/>
      <c r="K22" s="479"/>
      <c r="L22" s="503" t="s">
        <v>159</v>
      </c>
      <c r="M22" s="478"/>
      <c r="N22" s="478"/>
      <c r="O22" s="478"/>
      <c r="P22" s="479"/>
      <c r="Q22" s="488" t="s">
        <v>160</v>
      </c>
      <c r="R22" s="489"/>
      <c r="S22" s="489"/>
      <c r="T22" s="489"/>
      <c r="U22" s="489"/>
      <c r="V22" s="504"/>
      <c r="W22" s="506" t="s">
        <v>161</v>
      </c>
      <c r="X22" s="495"/>
      <c r="Y22" s="496"/>
      <c r="Z22" s="503" t="s">
        <v>1</v>
      </c>
      <c r="AA22" s="478"/>
      <c r="AB22" s="478"/>
      <c r="AC22" s="478"/>
      <c r="AD22" s="478"/>
      <c r="AE22" s="478"/>
      <c r="AF22" s="478"/>
      <c r="AG22" s="479"/>
      <c r="AH22" s="477" t="s">
        <v>162</v>
      </c>
      <c r="AI22" s="478"/>
      <c r="AJ22" s="478"/>
      <c r="AK22" s="478"/>
      <c r="AL22" s="479"/>
      <c r="AM22" s="477" t="s">
        <v>163</v>
      </c>
      <c r="AN22" s="483"/>
      <c r="AO22" s="483"/>
      <c r="AP22" s="483"/>
      <c r="AQ22" s="483"/>
      <c r="AR22" s="484"/>
      <c r="AS22" s="488" t="s">
        <v>160</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164</v>
      </c>
      <c r="AZ23" s="458"/>
      <c r="BA23" s="458"/>
      <c r="BB23" s="458"/>
      <c r="BC23" s="458"/>
      <c r="BD23" s="458"/>
      <c r="BE23" s="458"/>
      <c r="BF23" s="458"/>
      <c r="BG23" s="458"/>
      <c r="BH23" s="458"/>
      <c r="BI23" s="458"/>
      <c r="BJ23" s="458"/>
      <c r="BK23" s="458"/>
      <c r="BL23" s="458"/>
      <c r="BM23" s="459"/>
      <c r="BN23" s="465">
        <v>21390052</v>
      </c>
      <c r="BO23" s="466"/>
      <c r="BP23" s="466"/>
      <c r="BQ23" s="466"/>
      <c r="BR23" s="466"/>
      <c r="BS23" s="466"/>
      <c r="BT23" s="466"/>
      <c r="BU23" s="467"/>
      <c r="BV23" s="465">
        <v>21849554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165</v>
      </c>
      <c r="F24" s="439"/>
      <c r="G24" s="439"/>
      <c r="H24" s="439"/>
      <c r="I24" s="439"/>
      <c r="J24" s="439"/>
      <c r="K24" s="440"/>
      <c r="L24" s="441">
        <v>1</v>
      </c>
      <c r="M24" s="442"/>
      <c r="N24" s="442"/>
      <c r="O24" s="442"/>
      <c r="P24" s="443"/>
      <c r="Q24" s="441">
        <v>9460</v>
      </c>
      <c r="R24" s="442"/>
      <c r="S24" s="442"/>
      <c r="T24" s="442"/>
      <c r="U24" s="442"/>
      <c r="V24" s="443"/>
      <c r="W24" s="507"/>
      <c r="X24" s="498"/>
      <c r="Y24" s="499"/>
      <c r="Z24" s="438" t="s">
        <v>166</v>
      </c>
      <c r="AA24" s="439"/>
      <c r="AB24" s="439"/>
      <c r="AC24" s="439"/>
      <c r="AD24" s="439"/>
      <c r="AE24" s="439"/>
      <c r="AF24" s="439"/>
      <c r="AG24" s="440"/>
      <c r="AH24" s="441">
        <v>386</v>
      </c>
      <c r="AI24" s="442"/>
      <c r="AJ24" s="442"/>
      <c r="AK24" s="442"/>
      <c r="AL24" s="443"/>
      <c r="AM24" s="441">
        <v>1231340</v>
      </c>
      <c r="AN24" s="442"/>
      <c r="AO24" s="442"/>
      <c r="AP24" s="442"/>
      <c r="AQ24" s="442"/>
      <c r="AR24" s="443"/>
      <c r="AS24" s="441">
        <v>3190</v>
      </c>
      <c r="AT24" s="442"/>
      <c r="AU24" s="442"/>
      <c r="AV24" s="442"/>
      <c r="AW24" s="442"/>
      <c r="AX24" s="444"/>
      <c r="AY24" s="432" t="s">
        <v>167</v>
      </c>
      <c r="AZ24" s="433"/>
      <c r="BA24" s="433"/>
      <c r="BB24" s="433"/>
      <c r="BC24" s="433"/>
      <c r="BD24" s="433"/>
      <c r="BE24" s="433"/>
      <c r="BF24" s="433"/>
      <c r="BG24" s="433"/>
      <c r="BH24" s="433"/>
      <c r="BI24" s="433"/>
      <c r="BJ24" s="433"/>
      <c r="BK24" s="433"/>
      <c r="BL24" s="433"/>
      <c r="BM24" s="434"/>
      <c r="BN24" s="465">
        <v>19810761</v>
      </c>
      <c r="BO24" s="466"/>
      <c r="BP24" s="466"/>
      <c r="BQ24" s="466"/>
      <c r="BR24" s="466"/>
      <c r="BS24" s="466"/>
      <c r="BT24" s="466"/>
      <c r="BU24" s="467"/>
      <c r="BV24" s="465">
        <v>19892469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168</v>
      </c>
      <c r="F25" s="439"/>
      <c r="G25" s="439"/>
      <c r="H25" s="439"/>
      <c r="I25" s="439"/>
      <c r="J25" s="439"/>
      <c r="K25" s="440"/>
      <c r="L25" s="441">
        <v>1</v>
      </c>
      <c r="M25" s="442"/>
      <c r="N25" s="442"/>
      <c r="O25" s="442"/>
      <c r="P25" s="443"/>
      <c r="Q25" s="441">
        <v>7550</v>
      </c>
      <c r="R25" s="442"/>
      <c r="S25" s="442"/>
      <c r="T25" s="442"/>
      <c r="U25" s="442"/>
      <c r="V25" s="443"/>
      <c r="W25" s="507"/>
      <c r="X25" s="498"/>
      <c r="Y25" s="499"/>
      <c r="Z25" s="438" t="s">
        <v>169</v>
      </c>
      <c r="AA25" s="439"/>
      <c r="AB25" s="439"/>
      <c r="AC25" s="439"/>
      <c r="AD25" s="439"/>
      <c r="AE25" s="439"/>
      <c r="AF25" s="439"/>
      <c r="AG25" s="440"/>
      <c r="AH25" s="441" t="s">
        <v>170</v>
      </c>
      <c r="AI25" s="442"/>
      <c r="AJ25" s="442"/>
      <c r="AK25" s="442"/>
      <c r="AL25" s="443"/>
      <c r="AM25" s="441" t="s">
        <v>170</v>
      </c>
      <c r="AN25" s="442"/>
      <c r="AO25" s="442"/>
      <c r="AP25" s="442"/>
      <c r="AQ25" s="442"/>
      <c r="AR25" s="443"/>
      <c r="AS25" s="441" t="s">
        <v>170</v>
      </c>
      <c r="AT25" s="442"/>
      <c r="AU25" s="442"/>
      <c r="AV25" s="442"/>
      <c r="AW25" s="442"/>
      <c r="AX25" s="444"/>
      <c r="AY25" s="457" t="s">
        <v>171</v>
      </c>
      <c r="AZ25" s="458"/>
      <c r="BA25" s="458"/>
      <c r="BB25" s="458"/>
      <c r="BC25" s="458"/>
      <c r="BD25" s="458"/>
      <c r="BE25" s="458"/>
      <c r="BF25" s="458"/>
      <c r="BG25" s="458"/>
      <c r="BH25" s="458"/>
      <c r="BI25" s="458"/>
      <c r="BJ25" s="458"/>
      <c r="BK25" s="458"/>
      <c r="BL25" s="458"/>
      <c r="BM25" s="459"/>
      <c r="BN25" s="460">
        <v>4534582</v>
      </c>
      <c r="BO25" s="461"/>
      <c r="BP25" s="461"/>
      <c r="BQ25" s="461"/>
      <c r="BR25" s="461"/>
      <c r="BS25" s="461"/>
      <c r="BT25" s="461"/>
      <c r="BU25" s="462"/>
      <c r="BV25" s="460">
        <v>5088258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172</v>
      </c>
      <c r="F26" s="439"/>
      <c r="G26" s="439"/>
      <c r="H26" s="439"/>
      <c r="I26" s="439"/>
      <c r="J26" s="439"/>
      <c r="K26" s="440"/>
      <c r="L26" s="441">
        <v>1</v>
      </c>
      <c r="M26" s="442"/>
      <c r="N26" s="442"/>
      <c r="O26" s="442"/>
      <c r="P26" s="443"/>
      <c r="Q26" s="441">
        <v>6780</v>
      </c>
      <c r="R26" s="442"/>
      <c r="S26" s="442"/>
      <c r="T26" s="442"/>
      <c r="U26" s="442"/>
      <c r="V26" s="443"/>
      <c r="W26" s="507"/>
      <c r="X26" s="498"/>
      <c r="Y26" s="499"/>
      <c r="Z26" s="438" t="s">
        <v>173</v>
      </c>
      <c r="AA26" s="520"/>
      <c r="AB26" s="520"/>
      <c r="AC26" s="520"/>
      <c r="AD26" s="520"/>
      <c r="AE26" s="520"/>
      <c r="AF26" s="520"/>
      <c r="AG26" s="521"/>
      <c r="AH26" s="441">
        <v>24</v>
      </c>
      <c r="AI26" s="442"/>
      <c r="AJ26" s="442"/>
      <c r="AK26" s="442"/>
      <c r="AL26" s="443"/>
      <c r="AM26" s="441">
        <v>85728</v>
      </c>
      <c r="AN26" s="442"/>
      <c r="AO26" s="442"/>
      <c r="AP26" s="442"/>
      <c r="AQ26" s="442"/>
      <c r="AR26" s="443"/>
      <c r="AS26" s="441">
        <v>3572</v>
      </c>
      <c r="AT26" s="442"/>
      <c r="AU26" s="442"/>
      <c r="AV26" s="442"/>
      <c r="AW26" s="442"/>
      <c r="AX26" s="444"/>
      <c r="AY26" s="474" t="s">
        <v>174</v>
      </c>
      <c r="AZ26" s="475"/>
      <c r="BA26" s="475"/>
      <c r="BB26" s="475"/>
      <c r="BC26" s="475"/>
      <c r="BD26" s="475"/>
      <c r="BE26" s="475"/>
      <c r="BF26" s="475"/>
      <c r="BG26" s="475"/>
      <c r="BH26" s="475"/>
      <c r="BI26" s="475"/>
      <c r="BJ26" s="475"/>
      <c r="BK26" s="475"/>
      <c r="BL26" s="475"/>
      <c r="BM26" s="476"/>
      <c r="BN26" s="465" t="s">
        <v>170</v>
      </c>
      <c r="BO26" s="466"/>
      <c r="BP26" s="466"/>
      <c r="BQ26" s="466"/>
      <c r="BR26" s="466"/>
      <c r="BS26" s="466"/>
      <c r="BT26" s="466"/>
      <c r="BU26" s="467"/>
      <c r="BV26" s="465" t="s">
        <v>175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176</v>
      </c>
      <c r="F27" s="439"/>
      <c r="G27" s="439"/>
      <c r="H27" s="439"/>
      <c r="I27" s="439"/>
      <c r="J27" s="439"/>
      <c r="K27" s="440"/>
      <c r="L27" s="441">
        <v>1</v>
      </c>
      <c r="M27" s="442"/>
      <c r="N27" s="442"/>
      <c r="O27" s="442"/>
      <c r="P27" s="443"/>
      <c r="Q27" s="441">
        <v>4860</v>
      </c>
      <c r="R27" s="442"/>
      <c r="S27" s="442"/>
      <c r="T27" s="442"/>
      <c r="U27" s="442"/>
      <c r="V27" s="443"/>
      <c r="W27" s="507"/>
      <c r="X27" s="498"/>
      <c r="Y27" s="499"/>
      <c r="Z27" s="438" t="s">
        <v>177</v>
      </c>
      <c r="AA27" s="439"/>
      <c r="AB27" s="439"/>
      <c r="AC27" s="439"/>
      <c r="AD27" s="439"/>
      <c r="AE27" s="439"/>
      <c r="AF27" s="439"/>
      <c r="AG27" s="440"/>
      <c r="AH27" s="441">
        <v>6</v>
      </c>
      <c r="AI27" s="442"/>
      <c r="AJ27" s="442"/>
      <c r="AK27" s="442"/>
      <c r="AL27" s="443"/>
      <c r="AM27" s="441">
        <v>22338</v>
      </c>
      <c r="AN27" s="442"/>
      <c r="AO27" s="442"/>
      <c r="AP27" s="442"/>
      <c r="AQ27" s="442"/>
      <c r="AR27" s="443"/>
      <c r="AS27" s="441">
        <v>3723</v>
      </c>
      <c r="AT27" s="442"/>
      <c r="AU27" s="442"/>
      <c r="AV27" s="442"/>
      <c r="AW27" s="442"/>
      <c r="AX27" s="444"/>
      <c r="AY27" s="471" t="s">
        <v>178</v>
      </c>
      <c r="AZ27" s="472"/>
      <c r="BA27" s="472"/>
      <c r="BB27" s="472"/>
      <c r="BC27" s="472"/>
      <c r="BD27" s="472"/>
      <c r="BE27" s="472"/>
      <c r="BF27" s="472"/>
      <c r="BG27" s="472"/>
      <c r="BH27" s="472"/>
      <c r="BI27" s="472"/>
      <c r="BJ27" s="472"/>
      <c r="BK27" s="472"/>
      <c r="BL27" s="472"/>
      <c r="BM27" s="473"/>
      <c r="BN27" s="468" t="s">
        <v>175</v>
      </c>
      <c r="BO27" s="469"/>
      <c r="BP27" s="469"/>
      <c r="BQ27" s="469"/>
      <c r="BR27" s="469"/>
      <c r="BS27" s="469"/>
      <c r="BT27" s="469"/>
      <c r="BU27" s="470"/>
      <c r="BV27" s="468">
        <v>608000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179</v>
      </c>
      <c r="F28" s="439"/>
      <c r="G28" s="439"/>
      <c r="H28" s="439"/>
      <c r="I28" s="439"/>
      <c r="J28" s="439"/>
      <c r="K28" s="440"/>
      <c r="L28" s="441">
        <v>1</v>
      </c>
      <c r="M28" s="442"/>
      <c r="N28" s="442"/>
      <c r="O28" s="442"/>
      <c r="P28" s="443"/>
      <c r="Q28" s="441">
        <v>4350</v>
      </c>
      <c r="R28" s="442"/>
      <c r="S28" s="442"/>
      <c r="T28" s="442"/>
      <c r="U28" s="442"/>
      <c r="V28" s="443"/>
      <c r="W28" s="507"/>
      <c r="X28" s="498"/>
      <c r="Y28" s="499"/>
      <c r="Z28" s="438" t="s">
        <v>180</v>
      </c>
      <c r="AA28" s="439"/>
      <c r="AB28" s="439"/>
      <c r="AC28" s="439"/>
      <c r="AD28" s="439"/>
      <c r="AE28" s="439"/>
      <c r="AF28" s="439"/>
      <c r="AG28" s="440"/>
      <c r="AH28" s="441" t="s">
        <v>133</v>
      </c>
      <c r="AI28" s="442"/>
      <c r="AJ28" s="442"/>
      <c r="AK28" s="442"/>
      <c r="AL28" s="443"/>
      <c r="AM28" s="441" t="s">
        <v>170</v>
      </c>
      <c r="AN28" s="442"/>
      <c r="AO28" s="442"/>
      <c r="AP28" s="442"/>
      <c r="AQ28" s="442"/>
      <c r="AR28" s="443"/>
      <c r="AS28" s="441" t="s">
        <v>175</v>
      </c>
      <c r="AT28" s="442"/>
      <c r="AU28" s="442"/>
      <c r="AV28" s="442"/>
      <c r="AW28" s="442"/>
      <c r="AX28" s="444"/>
      <c r="AY28" s="448" t="s">
        <v>181</v>
      </c>
      <c r="AZ28" s="449"/>
      <c r="BA28" s="449"/>
      <c r="BB28" s="450"/>
      <c r="BC28" s="457" t="s">
        <v>46</v>
      </c>
      <c r="BD28" s="458"/>
      <c r="BE28" s="458"/>
      <c r="BF28" s="458"/>
      <c r="BG28" s="458"/>
      <c r="BH28" s="458"/>
      <c r="BI28" s="458"/>
      <c r="BJ28" s="458"/>
      <c r="BK28" s="458"/>
      <c r="BL28" s="458"/>
      <c r="BM28" s="459"/>
      <c r="BN28" s="460">
        <v>1534105</v>
      </c>
      <c r="BO28" s="461"/>
      <c r="BP28" s="461"/>
      <c r="BQ28" s="461"/>
      <c r="BR28" s="461"/>
      <c r="BS28" s="461"/>
      <c r="BT28" s="461"/>
      <c r="BU28" s="462"/>
      <c r="BV28" s="460">
        <v>1208360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182</v>
      </c>
      <c r="F29" s="439"/>
      <c r="G29" s="439"/>
      <c r="H29" s="439"/>
      <c r="I29" s="439"/>
      <c r="J29" s="439"/>
      <c r="K29" s="440"/>
      <c r="L29" s="441">
        <v>22</v>
      </c>
      <c r="M29" s="442"/>
      <c r="N29" s="442"/>
      <c r="O29" s="442"/>
      <c r="P29" s="443"/>
      <c r="Q29" s="441">
        <v>4070</v>
      </c>
      <c r="R29" s="442"/>
      <c r="S29" s="442"/>
      <c r="T29" s="442"/>
      <c r="U29" s="442"/>
      <c r="V29" s="443"/>
      <c r="W29" s="508"/>
      <c r="X29" s="509"/>
      <c r="Y29" s="510"/>
      <c r="Z29" s="438" t="s">
        <v>183</v>
      </c>
      <c r="AA29" s="439"/>
      <c r="AB29" s="439"/>
      <c r="AC29" s="439"/>
      <c r="AD29" s="439"/>
      <c r="AE29" s="439"/>
      <c r="AF29" s="439"/>
      <c r="AG29" s="440"/>
      <c r="AH29" s="441">
        <v>392</v>
      </c>
      <c r="AI29" s="442"/>
      <c r="AJ29" s="442"/>
      <c r="AK29" s="442"/>
      <c r="AL29" s="443"/>
      <c r="AM29" s="441">
        <v>1253678</v>
      </c>
      <c r="AN29" s="442"/>
      <c r="AO29" s="442"/>
      <c r="AP29" s="442"/>
      <c r="AQ29" s="442"/>
      <c r="AR29" s="443"/>
      <c r="AS29" s="441">
        <v>3198</v>
      </c>
      <c r="AT29" s="442"/>
      <c r="AU29" s="442"/>
      <c r="AV29" s="442"/>
      <c r="AW29" s="442"/>
      <c r="AX29" s="444"/>
      <c r="AY29" s="451"/>
      <c r="AZ29" s="452"/>
      <c r="BA29" s="452"/>
      <c r="BB29" s="453"/>
      <c r="BC29" s="445" t="s">
        <v>184</v>
      </c>
      <c r="BD29" s="446"/>
      <c r="BE29" s="446"/>
      <c r="BF29" s="446"/>
      <c r="BG29" s="446"/>
      <c r="BH29" s="446"/>
      <c r="BI29" s="446"/>
      <c r="BJ29" s="446"/>
      <c r="BK29" s="446"/>
      <c r="BL29" s="446"/>
      <c r="BM29" s="447"/>
      <c r="BN29" s="465">
        <v>500606</v>
      </c>
      <c r="BO29" s="466"/>
      <c r="BP29" s="466"/>
      <c r="BQ29" s="466"/>
      <c r="BR29" s="466"/>
      <c r="BS29" s="466"/>
      <c r="BT29" s="466"/>
      <c r="BU29" s="467"/>
      <c r="BV29" s="465">
        <v>505438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185</v>
      </c>
      <c r="X30" s="518"/>
      <c r="Y30" s="518"/>
      <c r="Z30" s="518"/>
      <c r="AA30" s="518"/>
      <c r="AB30" s="518"/>
      <c r="AC30" s="518"/>
      <c r="AD30" s="518"/>
      <c r="AE30" s="518"/>
      <c r="AF30" s="518"/>
      <c r="AG30" s="519"/>
      <c r="AH30" s="429">
        <v>99.6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48</v>
      </c>
      <c r="BD30" s="433"/>
      <c r="BE30" s="433"/>
      <c r="BF30" s="433"/>
      <c r="BG30" s="433"/>
      <c r="BH30" s="433"/>
      <c r="BI30" s="433"/>
      <c r="BJ30" s="433"/>
      <c r="BK30" s="433"/>
      <c r="BL30" s="433"/>
      <c r="BM30" s="434"/>
      <c r="BN30" s="468">
        <v>2767777</v>
      </c>
      <c r="BO30" s="469"/>
      <c r="BP30" s="469"/>
      <c r="BQ30" s="469"/>
      <c r="BR30" s="469"/>
      <c r="BS30" s="469"/>
      <c r="BT30" s="469"/>
      <c r="BU30" s="470"/>
      <c r="BV30" s="468">
        <v>2565236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192</v>
      </c>
      <c r="D33" s="428"/>
      <c r="E33" s="427" t="s">
        <v>193</v>
      </c>
      <c r="F33" s="427"/>
      <c r="G33" s="427"/>
      <c r="H33" s="427"/>
      <c r="I33" s="427"/>
      <c r="J33" s="427"/>
      <c r="K33" s="427"/>
      <c r="L33" s="427"/>
      <c r="M33" s="427"/>
      <c r="N33" s="427"/>
      <c r="O33" s="427"/>
      <c r="P33" s="427"/>
      <c r="Q33" s="427"/>
      <c r="R33" s="427"/>
      <c r="S33" s="427"/>
      <c r="T33" s="215"/>
      <c r="U33" s="428" t="s">
        <v>192</v>
      </c>
      <c r="V33" s="428"/>
      <c r="W33" s="427" t="s">
        <v>193</v>
      </c>
      <c r="X33" s="427"/>
      <c r="Y33" s="427"/>
      <c r="Z33" s="427"/>
      <c r="AA33" s="427"/>
      <c r="AB33" s="427"/>
      <c r="AC33" s="427"/>
      <c r="AD33" s="427"/>
      <c r="AE33" s="427"/>
      <c r="AF33" s="427"/>
      <c r="AG33" s="427"/>
      <c r="AH33" s="427"/>
      <c r="AI33" s="427"/>
      <c r="AJ33" s="427"/>
      <c r="AK33" s="427"/>
      <c r="AL33" s="215"/>
      <c r="AM33" s="428" t="s">
        <v>194</v>
      </c>
      <c r="AN33" s="428"/>
      <c r="AO33" s="427" t="s">
        <v>193</v>
      </c>
      <c r="AP33" s="427"/>
      <c r="AQ33" s="427"/>
      <c r="AR33" s="427"/>
      <c r="AS33" s="427"/>
      <c r="AT33" s="427"/>
      <c r="AU33" s="427"/>
      <c r="AV33" s="427"/>
      <c r="AW33" s="427"/>
      <c r="AX33" s="427"/>
      <c r="AY33" s="427"/>
      <c r="AZ33" s="427"/>
      <c r="BA33" s="427"/>
      <c r="BB33" s="427"/>
      <c r="BC33" s="427"/>
      <c r="BD33" s="216"/>
      <c r="BE33" s="427" t="s">
        <v>195</v>
      </c>
      <c r="BF33" s="427"/>
      <c r="BG33" s="427" t="s">
        <v>196</v>
      </c>
      <c r="BH33" s="427"/>
      <c r="BI33" s="427"/>
      <c r="BJ33" s="427"/>
      <c r="BK33" s="427"/>
      <c r="BL33" s="427"/>
      <c r="BM33" s="427"/>
      <c r="BN33" s="427"/>
      <c r="BO33" s="427"/>
      <c r="BP33" s="427"/>
      <c r="BQ33" s="427"/>
      <c r="BR33" s="427"/>
      <c r="BS33" s="427"/>
      <c r="BT33" s="427"/>
      <c r="BU33" s="427"/>
      <c r="BV33" s="216"/>
      <c r="BW33" s="428" t="s">
        <v>195</v>
      </c>
      <c r="BX33" s="428"/>
      <c r="BY33" s="427" t="s">
        <v>197</v>
      </c>
      <c r="BZ33" s="427"/>
      <c r="CA33" s="427"/>
      <c r="CB33" s="427"/>
      <c r="CC33" s="427"/>
      <c r="CD33" s="427"/>
      <c r="CE33" s="427"/>
      <c r="CF33" s="427"/>
      <c r="CG33" s="427"/>
      <c r="CH33" s="427"/>
      <c r="CI33" s="427"/>
      <c r="CJ33" s="427"/>
      <c r="CK33" s="427"/>
      <c r="CL33" s="427"/>
      <c r="CM33" s="427"/>
      <c r="CN33" s="215"/>
      <c r="CO33" s="428" t="s">
        <v>192</v>
      </c>
      <c r="CP33" s="428"/>
      <c r="CQ33" s="427" t="s">
        <v>198</v>
      </c>
      <c r="CR33" s="427"/>
      <c r="CS33" s="427"/>
      <c r="CT33" s="427"/>
      <c r="CU33" s="427"/>
      <c r="CV33" s="427"/>
      <c r="CW33" s="427"/>
      <c r="CX33" s="427"/>
      <c r="CY33" s="427"/>
      <c r="CZ33" s="427"/>
      <c r="DA33" s="427"/>
      <c r="DB33" s="427"/>
      <c r="DC33" s="427"/>
      <c r="DD33" s="427"/>
      <c r="DE33" s="427"/>
      <c r="DF33" s="215"/>
      <c r="DG33" s="426" t="s">
        <v>199</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伊万里市国民健康保険特別会計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IF('各会計、関係団体の財政状況及び健全化判断比率'!B32="","",'各会計、関係団体の財政状況及び健全化判断比率'!B32)</f>
        <v>伊万里市水道事業特別会計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IF('各会計、関係団体の財政状況及び健全化判断比率'!B34="","",'各会計、関係団体の財政状況及び健全化判断比率'!B34)</f>
        <v>伊万里市公共下水道事業特別会計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伊万里・有田地区衛生組合</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伊万里市土地開発公社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伊万里市介護保険特別会計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IF('各会計、関係団体の財政状況及び健全化判断比率'!B33="","",'各会計、関係団体の財政状況及び健全化判断比率'!B33)</f>
        <v>伊万里市工業用水道事業特別会計</v>
      </c>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IF('各会計、関係団体の財政状況及び健全化判断比率'!B35="","",'各会計、関係団体の財政状況及び健全化判断比率'!B35)</f>
        <v>伊万里市農業集落排水事業特別会計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伊万里・有田地区医療福祉組合（一般会計）</v>
      </c>
      <c r="BZ35" s="423"/>
      <c r="CA35" s="423"/>
      <c r="CB35" s="423"/>
      <c r="CC35" s="423"/>
      <c r="CD35" s="423"/>
      <c r="CE35" s="423"/>
      <c r="CF35" s="423"/>
      <c r="CG35" s="423"/>
      <c r="CH35" s="423"/>
      <c r="CI35" s="423"/>
      <c r="CJ35" s="423"/>
      <c r="CK35" s="423"/>
      <c r="CL35" s="423"/>
      <c r="CM35" s="423"/>
      <c r="CN35" s="213"/>
      <c r="CO35" s="424">
        <f t="shared" ref="CO35:CO43" si="3">IF(CQ35="","",CO34+1)</f>
        <v>22</v>
      </c>
      <c r="CP35" s="424"/>
      <c r="CQ35" s="423" t="str">
        <f>IF('各会計、関係団体の財政状況及び健全化判断比率'!BS8="","",'各会計、関係団体の財政状況及び健全化判断比率'!BS8)</f>
        <v>伊万里情報センター株式会社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伊万里市後期高齢者医療特別会計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10</v>
      </c>
      <c r="BF36" s="424"/>
      <c r="BG36" s="423" t="str">
        <f>IF('各会計、関係団体の財政状況及び健全化判断比率'!B36="","",'各会計、関係団体の財政状況及び健全化判断比率'!B36)</f>
        <v>伊万里市立花台地開発事業特別会計</v>
      </c>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伊万里・有田地区医療福祉組合（特別養護老人ホーム）</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伊万里市市営駐車場特別会計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伊万里・有田地区医療福祉組合（病院事業会計）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佐賀県後期高齢者医療広域連合（一般会計）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佐賀県後期高齢者医療広域連合（後期高齢者特別会計）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佐賀県西部広域環境組合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18</v>
      </c>
      <c r="BX41" s="424"/>
      <c r="BY41" s="423" t="str">
        <f>IF('各会計、関係団体の財政状況及び健全化判断比率'!B75="","",'各会計、関係団体の財政状況及び健全化判断比率'!B75)</f>
        <v>有田磁石場組合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19</v>
      </c>
      <c r="BX42" s="424"/>
      <c r="BY42" s="423" t="str">
        <f>IF('各会計、関係団体の財政状況及び健全化判断比率'!B76="","",'各会計、関係団体の財政状況及び健全化判断比率'!B76)</f>
        <v>佐賀県市町総合事務組合（一般会計）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20</v>
      </c>
      <c r="BX43" s="424"/>
      <c r="BY43" s="423" t="str">
        <f>IF('各会計、関係団体の財政状況及び健全化判断比率'!B77="","",'各会計、関係団体の財政状況及び健全化判断比率'!B77)</f>
        <v>佐賀県市町総合事務組合（特別会計）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204</v>
      </c>
    </row>
    <row r="50" spans="5:5" x14ac:dyDescent="0.15">
      <c r="E50" s="187" t="s">
        <v>205</v>
      </c>
    </row>
    <row r="51" spans="5:5" x14ac:dyDescent="0.15">
      <c r="E51" s="187" t="s">
        <v>206</v>
      </c>
    </row>
    <row r="52" spans="5:5" x14ac:dyDescent="0.15">
      <c r="E52" s="187"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UjUayghrQodG8H5b/2JW4udy0olFSZIZIkeC2C+526Ks7FASgqlIqw943TEDxJF0AL2dkCZLPvaBF3GoKu18w==" saltValue="2MjhwR62usndTX2AQfDFm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4" t="s">
        <v>568</v>
      </c>
      <c r="D34" s="1244"/>
      <c r="E34" s="1245"/>
      <c r="F34" s="32">
        <v>8.7899999999999991</v>
      </c>
      <c r="G34" s="33">
        <v>10.3</v>
      </c>
      <c r="H34" s="33">
        <v>9.4600000000000009</v>
      </c>
      <c r="I34" s="33">
        <v>10.68</v>
      </c>
      <c r="J34" s="34">
        <v>11.23</v>
      </c>
      <c r="K34" s="22"/>
      <c r="L34" s="22"/>
      <c r="M34" s="22"/>
      <c r="N34" s="22"/>
      <c r="O34" s="22"/>
      <c r="P34" s="22"/>
    </row>
    <row r="35" spans="1:16" ht="39" customHeight="1" x14ac:dyDescent="0.15">
      <c r="A35" s="22"/>
      <c r="B35" s="35"/>
      <c r="C35" s="1238" t="s">
        <v>569</v>
      </c>
      <c r="D35" s="1239"/>
      <c r="E35" s="1240"/>
      <c r="F35" s="36">
        <v>9.33</v>
      </c>
      <c r="G35" s="37">
        <v>7.98</v>
      </c>
      <c r="H35" s="37">
        <v>8.17</v>
      </c>
      <c r="I35" s="37">
        <v>7.93</v>
      </c>
      <c r="J35" s="38">
        <v>7.87</v>
      </c>
      <c r="K35" s="22"/>
      <c r="L35" s="22"/>
      <c r="M35" s="22"/>
      <c r="N35" s="22"/>
      <c r="O35" s="22"/>
      <c r="P35" s="22"/>
    </row>
    <row r="36" spans="1:16" ht="39" customHeight="1" x14ac:dyDescent="0.15">
      <c r="A36" s="22"/>
      <c r="B36" s="35"/>
      <c r="C36" s="1238" t="s">
        <v>570</v>
      </c>
      <c r="D36" s="1239"/>
      <c r="E36" s="1240"/>
      <c r="F36" s="36">
        <v>3.05</v>
      </c>
      <c r="G36" s="37">
        <v>3.31</v>
      </c>
      <c r="H36" s="37">
        <v>1.92</v>
      </c>
      <c r="I36" s="37">
        <v>1.99</v>
      </c>
      <c r="J36" s="38">
        <v>2.3199999999999998</v>
      </c>
      <c r="K36" s="22"/>
      <c r="L36" s="22"/>
      <c r="M36" s="22"/>
      <c r="N36" s="22"/>
      <c r="O36" s="22"/>
      <c r="P36" s="22"/>
    </row>
    <row r="37" spans="1:16" ht="39" customHeight="1" x14ac:dyDescent="0.15">
      <c r="A37" s="22"/>
      <c r="B37" s="35"/>
      <c r="C37" s="1238" t="s">
        <v>571</v>
      </c>
      <c r="D37" s="1239"/>
      <c r="E37" s="1240"/>
      <c r="F37" s="36" t="s">
        <v>572</v>
      </c>
      <c r="G37" s="37" t="s">
        <v>573</v>
      </c>
      <c r="H37" s="37" t="s">
        <v>574</v>
      </c>
      <c r="I37" s="37">
        <v>2.23</v>
      </c>
      <c r="J37" s="38">
        <v>1.89</v>
      </c>
      <c r="K37" s="22"/>
      <c r="L37" s="22"/>
      <c r="M37" s="22"/>
      <c r="N37" s="22"/>
      <c r="O37" s="22"/>
      <c r="P37" s="22"/>
    </row>
    <row r="38" spans="1:16" ht="39" customHeight="1" x14ac:dyDescent="0.15">
      <c r="A38" s="22"/>
      <c r="B38" s="35"/>
      <c r="C38" s="1238" t="s">
        <v>575</v>
      </c>
      <c r="D38" s="1239"/>
      <c r="E38" s="1240"/>
      <c r="F38" s="36">
        <v>0.83</v>
      </c>
      <c r="G38" s="37">
        <v>1.42</v>
      </c>
      <c r="H38" s="37">
        <v>1.65</v>
      </c>
      <c r="I38" s="37">
        <v>1.83</v>
      </c>
      <c r="J38" s="38">
        <v>1.17</v>
      </c>
      <c r="K38" s="22"/>
      <c r="L38" s="22"/>
      <c r="M38" s="22"/>
      <c r="N38" s="22"/>
      <c r="O38" s="22"/>
      <c r="P38" s="22"/>
    </row>
    <row r="39" spans="1:16" ht="39" customHeight="1" x14ac:dyDescent="0.15">
      <c r="A39" s="22"/>
      <c r="B39" s="35"/>
      <c r="C39" s="1238" t="s">
        <v>576</v>
      </c>
      <c r="D39" s="1239"/>
      <c r="E39" s="1240"/>
      <c r="F39" s="36">
        <v>0</v>
      </c>
      <c r="G39" s="37">
        <v>0</v>
      </c>
      <c r="H39" s="37">
        <v>0</v>
      </c>
      <c r="I39" s="37">
        <v>0</v>
      </c>
      <c r="J39" s="38">
        <v>0.39</v>
      </c>
      <c r="K39" s="22"/>
      <c r="L39" s="22"/>
      <c r="M39" s="22"/>
      <c r="N39" s="22"/>
      <c r="O39" s="22"/>
      <c r="P39" s="22"/>
    </row>
    <row r="40" spans="1:16" ht="39" customHeight="1" x14ac:dyDescent="0.15">
      <c r="A40" s="22"/>
      <c r="B40" s="35"/>
      <c r="C40" s="1238" t="s">
        <v>577</v>
      </c>
      <c r="D40" s="1239"/>
      <c r="E40" s="1240"/>
      <c r="F40" s="36">
        <v>2.09</v>
      </c>
      <c r="G40" s="37">
        <v>2.21</v>
      </c>
      <c r="H40" s="37">
        <v>1.88</v>
      </c>
      <c r="I40" s="37">
        <v>1.1299999999999999</v>
      </c>
      <c r="J40" s="38">
        <v>0.23</v>
      </c>
      <c r="K40" s="22"/>
      <c r="L40" s="22"/>
      <c r="M40" s="22"/>
      <c r="N40" s="22"/>
      <c r="O40" s="22"/>
      <c r="P40" s="22"/>
    </row>
    <row r="41" spans="1:16" ht="39" customHeight="1" x14ac:dyDescent="0.15">
      <c r="A41" s="22"/>
      <c r="B41" s="35"/>
      <c r="C41" s="1238" t="s">
        <v>578</v>
      </c>
      <c r="D41" s="1239"/>
      <c r="E41" s="1240"/>
      <c r="F41" s="36">
        <v>0</v>
      </c>
      <c r="G41" s="37">
        <v>0.03</v>
      </c>
      <c r="H41" s="37">
        <v>0.06</v>
      </c>
      <c r="I41" s="37">
        <v>7.0000000000000007E-2</v>
      </c>
      <c r="J41" s="38">
        <v>0.1</v>
      </c>
      <c r="K41" s="22"/>
      <c r="L41" s="22"/>
      <c r="M41" s="22"/>
      <c r="N41" s="22"/>
      <c r="O41" s="22"/>
      <c r="P41" s="22"/>
    </row>
    <row r="42" spans="1:16" ht="39" customHeight="1" x14ac:dyDescent="0.15">
      <c r="A42" s="22"/>
      <c r="B42" s="39"/>
      <c r="C42" s="1238" t="s">
        <v>579</v>
      </c>
      <c r="D42" s="1239"/>
      <c r="E42" s="1240"/>
      <c r="F42" s="36" t="s">
        <v>520</v>
      </c>
      <c r="G42" s="37" t="s">
        <v>520</v>
      </c>
      <c r="H42" s="37" t="s">
        <v>520</v>
      </c>
      <c r="I42" s="37" t="s">
        <v>520</v>
      </c>
      <c r="J42" s="38" t="s">
        <v>520</v>
      </c>
      <c r="K42" s="22"/>
      <c r="L42" s="22"/>
      <c r="M42" s="22"/>
      <c r="N42" s="22"/>
      <c r="O42" s="22"/>
      <c r="P42" s="22"/>
    </row>
    <row r="43" spans="1:16" ht="39" customHeight="1" thickBot="1" x14ac:dyDescent="0.2">
      <c r="A43" s="22"/>
      <c r="B43" s="40"/>
      <c r="C43" s="1241" t="s">
        <v>580</v>
      </c>
      <c r="D43" s="1242"/>
      <c r="E43" s="1243"/>
      <c r="F43" s="41">
        <v>0.13</v>
      </c>
      <c r="G43" s="42">
        <v>0.15</v>
      </c>
      <c r="H43" s="42">
        <v>0.19</v>
      </c>
      <c r="I43" s="42">
        <v>0.03</v>
      </c>
      <c r="J43" s="43">
        <v>0.04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l/RIDhW67M+u2Ovj4d2OvSFD+c6SHySqu8saWue2CcMB+yWrzz632Qz3bGozIYZX/kfaDmQsfA0PQ6GHX9W3A==" saltValue="OAo/zsj24NDy3boiLYcz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2259</v>
      </c>
      <c r="L45" s="60">
        <v>2214</v>
      </c>
      <c r="M45" s="60">
        <v>2238</v>
      </c>
      <c r="N45" s="60">
        <v>2187</v>
      </c>
      <c r="O45" s="61">
        <v>2061</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520</v>
      </c>
      <c r="L46" s="64" t="s">
        <v>520</v>
      </c>
      <c r="M46" s="64" t="s">
        <v>520</v>
      </c>
      <c r="N46" s="64" t="s">
        <v>520</v>
      </c>
      <c r="O46" s="65" t="s">
        <v>520</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520</v>
      </c>
      <c r="L47" s="64" t="s">
        <v>520</v>
      </c>
      <c r="M47" s="64" t="s">
        <v>520</v>
      </c>
      <c r="N47" s="64" t="s">
        <v>520</v>
      </c>
      <c r="O47" s="65" t="s">
        <v>520</v>
      </c>
      <c r="P47" s="48"/>
      <c r="Q47" s="48"/>
      <c r="R47" s="48"/>
      <c r="S47" s="48"/>
      <c r="T47" s="48"/>
      <c r="U47" s="48"/>
    </row>
    <row r="48" spans="1:21" ht="30.75" customHeight="1" x14ac:dyDescent="0.15">
      <c r="A48" s="48"/>
      <c r="B48" s="1266"/>
      <c r="C48" s="1267"/>
      <c r="D48" s="62"/>
      <c r="E48" s="1248" t="s">
        <v>14</v>
      </c>
      <c r="F48" s="1248"/>
      <c r="G48" s="1248"/>
      <c r="H48" s="1248"/>
      <c r="I48" s="1248"/>
      <c r="J48" s="1249"/>
      <c r="K48" s="63">
        <v>1194</v>
      </c>
      <c r="L48" s="64">
        <v>1233</v>
      </c>
      <c r="M48" s="64">
        <v>1327</v>
      </c>
      <c r="N48" s="64">
        <v>1423</v>
      </c>
      <c r="O48" s="65">
        <v>1534</v>
      </c>
      <c r="P48" s="48"/>
      <c r="Q48" s="48"/>
      <c r="R48" s="48"/>
      <c r="S48" s="48"/>
      <c r="T48" s="48"/>
      <c r="U48" s="48"/>
    </row>
    <row r="49" spans="1:21" ht="30.75" customHeight="1" x14ac:dyDescent="0.15">
      <c r="A49" s="48"/>
      <c r="B49" s="1266"/>
      <c r="C49" s="1267"/>
      <c r="D49" s="62"/>
      <c r="E49" s="1248" t="s">
        <v>15</v>
      </c>
      <c r="F49" s="1248"/>
      <c r="G49" s="1248"/>
      <c r="H49" s="1248"/>
      <c r="I49" s="1248"/>
      <c r="J49" s="1249"/>
      <c r="K49" s="63">
        <v>203</v>
      </c>
      <c r="L49" s="64">
        <v>124</v>
      </c>
      <c r="M49" s="64">
        <v>175</v>
      </c>
      <c r="N49" s="64">
        <v>178</v>
      </c>
      <c r="O49" s="65">
        <v>304</v>
      </c>
      <c r="P49" s="48"/>
      <c r="Q49" s="48"/>
      <c r="R49" s="48"/>
      <c r="S49" s="48"/>
      <c r="T49" s="48"/>
      <c r="U49" s="48"/>
    </row>
    <row r="50" spans="1:21" ht="30.75" customHeight="1" x14ac:dyDescent="0.15">
      <c r="A50" s="48"/>
      <c r="B50" s="1266"/>
      <c r="C50" s="1267"/>
      <c r="D50" s="62"/>
      <c r="E50" s="1248" t="s">
        <v>16</v>
      </c>
      <c r="F50" s="1248"/>
      <c r="G50" s="1248"/>
      <c r="H50" s="1248"/>
      <c r="I50" s="1248"/>
      <c r="J50" s="1249"/>
      <c r="K50" s="63">
        <v>83</v>
      </c>
      <c r="L50" s="64">
        <v>84</v>
      </c>
      <c r="M50" s="64">
        <v>80</v>
      </c>
      <c r="N50" s="64">
        <v>79</v>
      </c>
      <c r="O50" s="65">
        <v>80</v>
      </c>
      <c r="P50" s="48"/>
      <c r="Q50" s="48"/>
      <c r="R50" s="48"/>
      <c r="S50" s="48"/>
      <c r="T50" s="48"/>
      <c r="U50" s="48"/>
    </row>
    <row r="51" spans="1:21" ht="30.75" customHeight="1" x14ac:dyDescent="0.15">
      <c r="A51" s="48"/>
      <c r="B51" s="1268"/>
      <c r="C51" s="1269"/>
      <c r="D51" s="66"/>
      <c r="E51" s="1248" t="s">
        <v>17</v>
      </c>
      <c r="F51" s="1248"/>
      <c r="G51" s="1248"/>
      <c r="H51" s="1248"/>
      <c r="I51" s="1248"/>
      <c r="J51" s="1249"/>
      <c r="K51" s="63">
        <v>0</v>
      </c>
      <c r="L51" s="64" t="s">
        <v>520</v>
      </c>
      <c r="M51" s="64">
        <v>0</v>
      </c>
      <c r="N51" s="64" t="s">
        <v>520</v>
      </c>
      <c r="O51" s="65" t="s">
        <v>520</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1717</v>
      </c>
      <c r="L52" s="64">
        <v>1808</v>
      </c>
      <c r="M52" s="64">
        <v>1830</v>
      </c>
      <c r="N52" s="64">
        <v>1893</v>
      </c>
      <c r="O52" s="65">
        <v>1984</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2022</v>
      </c>
      <c r="L53" s="69">
        <v>1847</v>
      </c>
      <c r="M53" s="69">
        <v>1990</v>
      </c>
      <c r="N53" s="69">
        <v>1974</v>
      </c>
      <c r="O53" s="70">
        <v>1995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605</v>
      </c>
      <c r="L57" s="83" t="s">
        <v>605</v>
      </c>
      <c r="M57" s="83" t="s">
        <v>605</v>
      </c>
      <c r="N57" s="83" t="s">
        <v>605</v>
      </c>
      <c r="O57" s="84" t="s">
        <v>605</v>
      </c>
    </row>
    <row r="58" spans="1:21" ht="31.5" customHeight="1" thickBot="1" x14ac:dyDescent="0.2">
      <c r="B58" s="1256"/>
      <c r="C58" s="1257"/>
      <c r="D58" s="1261" t="s">
        <v>26</v>
      </c>
      <c r="E58" s="1262"/>
      <c r="F58" s="1262"/>
      <c r="G58" s="1262"/>
      <c r="H58" s="1262"/>
      <c r="I58" s="1262"/>
      <c r="J58" s="1263"/>
      <c r="K58" s="85" t="s">
        <v>605</v>
      </c>
      <c r="L58" s="86" t="s">
        <v>520</v>
      </c>
      <c r="M58" s="86" t="s">
        <v>520</v>
      </c>
      <c r="N58" s="86" t="s">
        <v>520</v>
      </c>
      <c r="O58" s="87" t="s">
        <v>520</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u2/5q+ar/nj3NeHzh7uYENZvCgXobvxs5xuuBCv9s0IK9yZjRRQGfOCsfF/j7bOxkun2PYBbLNPdDRXifru8g==" saltValue="gN7bUWqkKihkGDmXCWTnt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561</v>
      </c>
      <c r="J40" s="99" t="s">
        <v>562</v>
      </c>
      <c r="K40" s="99" t="s">
        <v>563</v>
      </c>
      <c r="L40" s="99" t="s">
        <v>564</v>
      </c>
      <c r="M40" s="100" t="s">
        <v>565</v>
      </c>
    </row>
    <row r="41" spans="2:13" ht="27.75" customHeight="1" x14ac:dyDescent="0.15">
      <c r="B41" s="1284" t="s">
        <v>29</v>
      </c>
      <c r="C41" s="1285"/>
      <c r="D41" s="101"/>
      <c r="E41" s="1286" t="s">
        <v>30</v>
      </c>
      <c r="F41" s="1286"/>
      <c r="G41" s="1286"/>
      <c r="H41" s="1287"/>
      <c r="I41" s="102">
        <v>21145</v>
      </c>
      <c r="J41" s="103">
        <v>21855</v>
      </c>
      <c r="K41" s="103">
        <v>21588</v>
      </c>
      <c r="L41" s="103">
        <v>21850</v>
      </c>
      <c r="M41" s="104">
        <v>21390</v>
      </c>
    </row>
    <row r="42" spans="2:13" ht="27.75" customHeight="1" x14ac:dyDescent="0.15">
      <c r="B42" s="1274"/>
      <c r="C42" s="1275"/>
      <c r="D42" s="105"/>
      <c r="E42" s="1278" t="s">
        <v>31</v>
      </c>
      <c r="F42" s="1278"/>
      <c r="G42" s="1278"/>
      <c r="H42" s="1279"/>
      <c r="I42" s="106">
        <v>517</v>
      </c>
      <c r="J42" s="107">
        <v>438</v>
      </c>
      <c r="K42" s="107">
        <v>358</v>
      </c>
      <c r="L42" s="107">
        <v>279</v>
      </c>
      <c r="M42" s="108">
        <v>199</v>
      </c>
    </row>
    <row r="43" spans="2:13" ht="27.75" customHeight="1" x14ac:dyDescent="0.15">
      <c r="B43" s="1274"/>
      <c r="C43" s="1275"/>
      <c r="D43" s="105"/>
      <c r="E43" s="1278" t="s">
        <v>32</v>
      </c>
      <c r="F43" s="1278"/>
      <c r="G43" s="1278"/>
      <c r="H43" s="1279"/>
      <c r="I43" s="106">
        <v>16248</v>
      </c>
      <c r="J43" s="107">
        <v>14738</v>
      </c>
      <c r="K43" s="107">
        <v>14465</v>
      </c>
      <c r="L43" s="107">
        <v>13645</v>
      </c>
      <c r="M43" s="108">
        <v>13083</v>
      </c>
    </row>
    <row r="44" spans="2:13" ht="27.75" customHeight="1" x14ac:dyDescent="0.15">
      <c r="B44" s="1274"/>
      <c r="C44" s="1275"/>
      <c r="D44" s="105"/>
      <c r="E44" s="1278" t="s">
        <v>33</v>
      </c>
      <c r="F44" s="1278"/>
      <c r="G44" s="1278"/>
      <c r="H44" s="1279"/>
      <c r="I44" s="106">
        <v>1985</v>
      </c>
      <c r="J44" s="107">
        <v>2998</v>
      </c>
      <c r="K44" s="107">
        <v>2941</v>
      </c>
      <c r="L44" s="107">
        <v>3014</v>
      </c>
      <c r="M44" s="108">
        <v>2847</v>
      </c>
    </row>
    <row r="45" spans="2:13" ht="27.75" customHeight="1" x14ac:dyDescent="0.15">
      <c r="B45" s="1274"/>
      <c r="C45" s="1275"/>
      <c r="D45" s="105"/>
      <c r="E45" s="1278" t="s">
        <v>34</v>
      </c>
      <c r="F45" s="1278"/>
      <c r="G45" s="1278"/>
      <c r="H45" s="1279"/>
      <c r="I45" s="106">
        <v>4185</v>
      </c>
      <c r="J45" s="107">
        <v>4092</v>
      </c>
      <c r="K45" s="107">
        <v>4056</v>
      </c>
      <c r="L45" s="107">
        <v>4098</v>
      </c>
      <c r="M45" s="108">
        <v>4021</v>
      </c>
    </row>
    <row r="46" spans="2:13" ht="27.75" customHeight="1" x14ac:dyDescent="0.15">
      <c r="B46" s="1274"/>
      <c r="C46" s="1275"/>
      <c r="D46" s="109"/>
      <c r="E46" s="1278" t="s">
        <v>35</v>
      </c>
      <c r="F46" s="1278"/>
      <c r="G46" s="1278"/>
      <c r="H46" s="1279"/>
      <c r="I46" s="106">
        <v>341</v>
      </c>
      <c r="J46" s="107">
        <v>343</v>
      </c>
      <c r="K46" s="107">
        <v>402</v>
      </c>
      <c r="L46" s="107">
        <v>422</v>
      </c>
      <c r="M46" s="108">
        <v>319</v>
      </c>
    </row>
    <row r="47" spans="2:13" ht="27.75" customHeight="1" x14ac:dyDescent="0.15">
      <c r="B47" s="1274"/>
      <c r="C47" s="1275"/>
      <c r="D47" s="110"/>
      <c r="E47" s="1288" t="s">
        <v>36</v>
      </c>
      <c r="F47" s="1289"/>
      <c r="G47" s="1289"/>
      <c r="H47" s="1290"/>
      <c r="I47" s="106" t="s">
        <v>520</v>
      </c>
      <c r="J47" s="107" t="s">
        <v>520</v>
      </c>
      <c r="K47" s="107" t="s">
        <v>520</v>
      </c>
      <c r="L47" s="107" t="s">
        <v>520</v>
      </c>
      <c r="M47" s="108" t="s">
        <v>520</v>
      </c>
    </row>
    <row r="48" spans="2:13" ht="27.75" customHeight="1" x14ac:dyDescent="0.15">
      <c r="B48" s="1274"/>
      <c r="C48" s="1275"/>
      <c r="D48" s="105"/>
      <c r="E48" s="1278" t="s">
        <v>37</v>
      </c>
      <c r="F48" s="1278"/>
      <c r="G48" s="1278"/>
      <c r="H48" s="1279"/>
      <c r="I48" s="106" t="s">
        <v>520</v>
      </c>
      <c r="J48" s="107" t="s">
        <v>520</v>
      </c>
      <c r="K48" s="107" t="s">
        <v>520</v>
      </c>
      <c r="L48" s="107" t="s">
        <v>520</v>
      </c>
      <c r="M48" s="108" t="s">
        <v>520</v>
      </c>
    </row>
    <row r="49" spans="2:13" ht="27.75" customHeight="1" x14ac:dyDescent="0.15">
      <c r="B49" s="1276"/>
      <c r="C49" s="1277"/>
      <c r="D49" s="105"/>
      <c r="E49" s="1278" t="s">
        <v>38</v>
      </c>
      <c r="F49" s="1278"/>
      <c r="G49" s="1278"/>
      <c r="H49" s="1279"/>
      <c r="I49" s="106" t="s">
        <v>520</v>
      </c>
      <c r="J49" s="107" t="s">
        <v>520</v>
      </c>
      <c r="K49" s="107" t="s">
        <v>520</v>
      </c>
      <c r="L49" s="107" t="s">
        <v>520</v>
      </c>
      <c r="M49" s="108" t="s">
        <v>520</v>
      </c>
    </row>
    <row r="50" spans="2:13" ht="27.75" customHeight="1" x14ac:dyDescent="0.15">
      <c r="B50" s="1272" t="s">
        <v>39</v>
      </c>
      <c r="C50" s="1273"/>
      <c r="D50" s="111"/>
      <c r="E50" s="1278" t="s">
        <v>40</v>
      </c>
      <c r="F50" s="1278"/>
      <c r="G50" s="1278"/>
      <c r="H50" s="1279"/>
      <c r="I50" s="106">
        <v>3955</v>
      </c>
      <c r="J50" s="107">
        <v>4532</v>
      </c>
      <c r="K50" s="107">
        <v>4917</v>
      </c>
      <c r="L50" s="107">
        <v>4589</v>
      </c>
      <c r="M50" s="108">
        <v>4818</v>
      </c>
    </row>
    <row r="51" spans="2:13" ht="27.75" customHeight="1" x14ac:dyDescent="0.15">
      <c r="B51" s="1274"/>
      <c r="C51" s="1275"/>
      <c r="D51" s="105"/>
      <c r="E51" s="1278" t="s">
        <v>41</v>
      </c>
      <c r="F51" s="1278"/>
      <c r="G51" s="1278"/>
      <c r="H51" s="1279"/>
      <c r="I51" s="106">
        <v>244</v>
      </c>
      <c r="J51" s="107">
        <v>225</v>
      </c>
      <c r="K51" s="107">
        <v>174</v>
      </c>
      <c r="L51" s="107">
        <v>169</v>
      </c>
      <c r="M51" s="108">
        <v>168</v>
      </c>
    </row>
    <row r="52" spans="2:13" ht="27.75" customHeight="1" x14ac:dyDescent="0.15">
      <c r="B52" s="1276"/>
      <c r="C52" s="1277"/>
      <c r="D52" s="105"/>
      <c r="E52" s="1278" t="s">
        <v>42</v>
      </c>
      <c r="F52" s="1278"/>
      <c r="G52" s="1278"/>
      <c r="H52" s="1279"/>
      <c r="I52" s="106">
        <v>25080</v>
      </c>
      <c r="J52" s="107">
        <v>27972</v>
      </c>
      <c r="K52" s="107">
        <v>28091</v>
      </c>
      <c r="L52" s="107">
        <v>27598</v>
      </c>
      <c r="M52" s="108">
        <v>27434</v>
      </c>
    </row>
    <row r="53" spans="2:13" ht="27.75" customHeight="1" thickBot="1" x14ac:dyDescent="0.2">
      <c r="B53" s="1280" t="s">
        <v>20</v>
      </c>
      <c r="C53" s="1281"/>
      <c r="D53" s="112"/>
      <c r="E53" s="1282" t="s">
        <v>43</v>
      </c>
      <c r="F53" s="1282"/>
      <c r="G53" s="1282"/>
      <c r="H53" s="1283"/>
      <c r="I53" s="113">
        <v>15143</v>
      </c>
      <c r="J53" s="114">
        <v>11734</v>
      </c>
      <c r="K53" s="114">
        <v>10630</v>
      </c>
      <c r="L53" s="114">
        <v>10951</v>
      </c>
      <c r="M53" s="115">
        <v>9440</v>
      </c>
    </row>
    <row r="54" spans="2:13" ht="27.75" customHeight="1" x14ac:dyDescent="0.15">
      <c r="B54" s="116" t="s">
        <v>44</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g8deJbchMeD8mo4yBqye/hS8ESy60TIm7c27cNxQWFzNptFiPo45Nent12PmlKFXWNcve1JypMHZF7FUbJUig==" saltValue="9QsVSdjYqOHx1mwnBvdQ7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45</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299" t="s">
        <v>46</v>
      </c>
      <c r="D55" s="1299"/>
      <c r="E55" s="1300"/>
      <c r="F55" s="127">
        <v>1276</v>
      </c>
      <c r="G55" s="127">
        <v>1208</v>
      </c>
      <c r="H55" s="128">
        <v>1534</v>
      </c>
    </row>
    <row r="56" spans="2:8" ht="52.5" customHeight="1" x14ac:dyDescent="0.15">
      <c r="B56" s="129"/>
      <c r="C56" s="1301" t="s">
        <v>47</v>
      </c>
      <c r="D56" s="1301"/>
      <c r="E56" s="1302"/>
      <c r="F56" s="130">
        <v>525</v>
      </c>
      <c r="G56" s="130">
        <v>505</v>
      </c>
      <c r="H56" s="131">
        <v>501</v>
      </c>
    </row>
    <row r="57" spans="2:8" ht="53.25" customHeight="1" x14ac:dyDescent="0.15">
      <c r="B57" s="129"/>
      <c r="C57" s="1303" t="s">
        <v>48</v>
      </c>
      <c r="D57" s="1303"/>
      <c r="E57" s="1304"/>
      <c r="F57" s="132">
        <v>2805</v>
      </c>
      <c r="G57" s="132">
        <v>2565</v>
      </c>
      <c r="H57" s="133">
        <v>2768</v>
      </c>
    </row>
    <row r="58" spans="2:8" ht="45.75" customHeight="1" x14ac:dyDescent="0.15">
      <c r="B58" s="134"/>
      <c r="C58" s="1291" t="s">
        <v>600</v>
      </c>
      <c r="D58" s="1292"/>
      <c r="E58" s="1293"/>
      <c r="F58" s="135">
        <v>870</v>
      </c>
      <c r="G58" s="135">
        <v>933</v>
      </c>
      <c r="H58" s="136">
        <v>850</v>
      </c>
    </row>
    <row r="59" spans="2:8" ht="45.75" customHeight="1" x14ac:dyDescent="0.15">
      <c r="B59" s="134"/>
      <c r="C59" s="1291" t="s">
        <v>601</v>
      </c>
      <c r="D59" s="1292"/>
      <c r="E59" s="1293"/>
      <c r="F59" s="135">
        <v>352</v>
      </c>
      <c r="G59" s="135">
        <v>352</v>
      </c>
      <c r="H59" s="136">
        <v>480</v>
      </c>
    </row>
    <row r="60" spans="2:8" ht="45.75" customHeight="1" x14ac:dyDescent="0.15">
      <c r="B60" s="134"/>
      <c r="C60" s="1291" t="s">
        <v>602</v>
      </c>
      <c r="D60" s="1292"/>
      <c r="E60" s="1293"/>
      <c r="F60" s="135">
        <v>472</v>
      </c>
      <c r="G60" s="135">
        <v>308</v>
      </c>
      <c r="H60" s="136">
        <v>470</v>
      </c>
    </row>
    <row r="61" spans="2:8" ht="45.75" customHeight="1" x14ac:dyDescent="0.15">
      <c r="B61" s="134"/>
      <c r="C61" s="1291" t="s">
        <v>603</v>
      </c>
      <c r="D61" s="1292"/>
      <c r="E61" s="1293"/>
      <c r="F61" s="135">
        <v>317</v>
      </c>
      <c r="G61" s="135">
        <v>314</v>
      </c>
      <c r="H61" s="136">
        <v>445</v>
      </c>
    </row>
    <row r="62" spans="2:8" ht="45.75" customHeight="1" thickBot="1" x14ac:dyDescent="0.2">
      <c r="B62" s="137"/>
      <c r="C62" s="1294" t="s">
        <v>604</v>
      </c>
      <c r="D62" s="1295"/>
      <c r="E62" s="1296"/>
      <c r="F62" s="138">
        <v>264</v>
      </c>
      <c r="G62" s="138">
        <v>413</v>
      </c>
      <c r="H62" s="139">
        <v>399</v>
      </c>
    </row>
    <row r="63" spans="2:8" ht="52.5" customHeight="1" thickBot="1" x14ac:dyDescent="0.2">
      <c r="B63" s="140"/>
      <c r="C63" s="1297" t="s">
        <v>49</v>
      </c>
      <c r="D63" s="1297"/>
      <c r="E63" s="1298"/>
      <c r="F63" s="141">
        <v>4606</v>
      </c>
      <c r="G63" s="141">
        <v>4279</v>
      </c>
      <c r="H63" s="142">
        <v>4802</v>
      </c>
    </row>
    <row r="64" spans="2:8" ht="15" customHeight="1" x14ac:dyDescent="0.15"/>
    <row r="65" ht="0" hidden="1" customHeight="1" x14ac:dyDescent="0.15"/>
    <row r="66" ht="0" hidden="1" customHeight="1" x14ac:dyDescent="0.15"/>
  </sheetData>
  <sheetProtection algorithmName="SHA-512" hashValue="ZfNe+PpQvT1WBtF0r42PAMbsYucI5IWfCelDAnd1JlTghJpjetRnSUVs8qkLHOXDXyFp0v6sdzw0R6/Z/tHcWw==" saltValue="mwR9wercmLdKZ/egCsNG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opLeftCell="U1" zoomScale="70" zoomScaleNormal="70" zoomScaleSheetLayoutView="55" workbookViewId="0">
      <selection activeCell="CB12" sqref="CB12"/>
    </sheetView>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619</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619</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618</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612</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17" t="s">
        <v>617</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5" x14ac:dyDescent="0.15">
      <c r="B44" s="386"/>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5" x14ac:dyDescent="0.15">
      <c r="B45" s="386"/>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5" x14ac:dyDescent="0.15">
      <c r="B46" s="386"/>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5" x14ac:dyDescent="0.15">
      <c r="B47" s="386"/>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610</v>
      </c>
    </row>
    <row r="50" spans="1:109" ht="13.5" x14ac:dyDescent="0.15">
      <c r="B50" s="386"/>
      <c r="G50" s="1311"/>
      <c r="H50" s="1311"/>
      <c r="I50" s="1311"/>
      <c r="J50" s="1311"/>
      <c r="K50" s="395"/>
      <c r="L50" s="395"/>
      <c r="M50" s="394"/>
      <c r="N50" s="39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7" t="s">
        <v>561</v>
      </c>
      <c r="BQ50" s="1307"/>
      <c r="BR50" s="1307"/>
      <c r="BS50" s="1307"/>
      <c r="BT50" s="1307"/>
      <c r="BU50" s="1307"/>
      <c r="BV50" s="1307"/>
      <c r="BW50" s="1307"/>
      <c r="BX50" s="1307" t="s">
        <v>562</v>
      </c>
      <c r="BY50" s="1307"/>
      <c r="BZ50" s="1307"/>
      <c r="CA50" s="1307"/>
      <c r="CB50" s="1307"/>
      <c r="CC50" s="1307"/>
      <c r="CD50" s="1307"/>
      <c r="CE50" s="1307"/>
      <c r="CF50" s="1307" t="s">
        <v>563</v>
      </c>
      <c r="CG50" s="1307"/>
      <c r="CH50" s="1307"/>
      <c r="CI50" s="1307"/>
      <c r="CJ50" s="1307"/>
      <c r="CK50" s="1307"/>
      <c r="CL50" s="1307"/>
      <c r="CM50" s="1307"/>
      <c r="CN50" s="1307" t="s">
        <v>564</v>
      </c>
      <c r="CO50" s="1307"/>
      <c r="CP50" s="1307"/>
      <c r="CQ50" s="1307"/>
      <c r="CR50" s="1307"/>
      <c r="CS50" s="1307"/>
      <c r="CT50" s="1307"/>
      <c r="CU50" s="1307"/>
      <c r="CV50" s="1307" t="s">
        <v>565</v>
      </c>
      <c r="CW50" s="1307"/>
      <c r="CX50" s="1307"/>
      <c r="CY50" s="1307"/>
      <c r="CZ50" s="1307"/>
      <c r="DA50" s="1307"/>
      <c r="DB50" s="1307"/>
      <c r="DC50" s="1307"/>
    </row>
    <row r="51" spans="1:109" ht="13.5" customHeight="1" x14ac:dyDescent="0.15">
      <c r="B51" s="386"/>
      <c r="G51" s="1316"/>
      <c r="H51" s="1316"/>
      <c r="I51" s="1327"/>
      <c r="J51" s="1327"/>
      <c r="K51" s="1312"/>
      <c r="L51" s="1312"/>
      <c r="M51" s="1312"/>
      <c r="N51" s="1312"/>
      <c r="AM51" s="393"/>
      <c r="AN51" s="1308" t="s">
        <v>609</v>
      </c>
      <c r="AO51" s="1308"/>
      <c r="AP51" s="1308"/>
      <c r="AQ51" s="1308"/>
      <c r="AR51" s="1308"/>
      <c r="AS51" s="1308"/>
      <c r="AT51" s="1308"/>
      <c r="AU51" s="1308"/>
      <c r="AV51" s="1308"/>
      <c r="AW51" s="1308"/>
      <c r="AX51" s="1308"/>
      <c r="AY51" s="1308"/>
      <c r="AZ51" s="1308"/>
      <c r="BA51" s="1308"/>
      <c r="BB51" s="1308" t="s">
        <v>615</v>
      </c>
      <c r="BC51" s="1308"/>
      <c r="BD51" s="1308"/>
      <c r="BE51" s="1308"/>
      <c r="BF51" s="1308"/>
      <c r="BG51" s="1308"/>
      <c r="BH51" s="1308"/>
      <c r="BI51" s="1308"/>
      <c r="BJ51" s="1308"/>
      <c r="BK51" s="1308"/>
      <c r="BL51" s="1308"/>
      <c r="BM51" s="1308"/>
      <c r="BN51" s="1308"/>
      <c r="BO51" s="1308"/>
      <c r="BP51" s="1326"/>
      <c r="BQ51" s="1305"/>
      <c r="BR51" s="1305"/>
      <c r="BS51" s="1305"/>
      <c r="BT51" s="1305"/>
      <c r="BU51" s="1305"/>
      <c r="BV51" s="1305"/>
      <c r="BW51" s="1305"/>
      <c r="BX51" s="1305">
        <v>96.1</v>
      </c>
      <c r="BY51" s="1305"/>
      <c r="BZ51" s="1305"/>
      <c r="CA51" s="1305"/>
      <c r="CB51" s="1305"/>
      <c r="CC51" s="1305"/>
      <c r="CD51" s="1305"/>
      <c r="CE51" s="1305"/>
      <c r="CF51" s="1305">
        <v>88.8</v>
      </c>
      <c r="CG51" s="1305"/>
      <c r="CH51" s="1305"/>
      <c r="CI51" s="1305"/>
      <c r="CJ51" s="1305"/>
      <c r="CK51" s="1305"/>
      <c r="CL51" s="1305"/>
      <c r="CM51" s="1305"/>
      <c r="CN51" s="1305">
        <v>91.3</v>
      </c>
      <c r="CO51" s="1305"/>
      <c r="CP51" s="1305"/>
      <c r="CQ51" s="1305"/>
      <c r="CR51" s="1305"/>
      <c r="CS51" s="1305"/>
      <c r="CT51" s="1305"/>
      <c r="CU51" s="1305"/>
      <c r="CV51" s="1305">
        <v>78.400000000000006</v>
      </c>
      <c r="CW51" s="1305"/>
      <c r="CX51" s="1305"/>
      <c r="CY51" s="1305"/>
      <c r="CZ51" s="1305"/>
      <c r="DA51" s="1305"/>
      <c r="DB51" s="1305"/>
      <c r="DC51" s="1305"/>
    </row>
    <row r="52" spans="1:109" ht="13.5" x14ac:dyDescent="0.15">
      <c r="B52" s="386"/>
      <c r="G52" s="1316"/>
      <c r="H52" s="1316"/>
      <c r="I52" s="1327"/>
      <c r="J52" s="1327"/>
      <c r="K52" s="1312"/>
      <c r="L52" s="1312"/>
      <c r="M52" s="1312"/>
      <c r="N52" s="1312"/>
      <c r="AM52" s="39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5" x14ac:dyDescent="0.15">
      <c r="A53" s="401"/>
      <c r="B53" s="386"/>
      <c r="G53" s="1316"/>
      <c r="H53" s="1316"/>
      <c r="I53" s="1311"/>
      <c r="J53" s="1311"/>
      <c r="K53" s="1312"/>
      <c r="L53" s="1312"/>
      <c r="M53" s="1312"/>
      <c r="N53" s="1312"/>
      <c r="AM53" s="393"/>
      <c r="AN53" s="1308"/>
      <c r="AO53" s="1308"/>
      <c r="AP53" s="1308"/>
      <c r="AQ53" s="1308"/>
      <c r="AR53" s="1308"/>
      <c r="AS53" s="1308"/>
      <c r="AT53" s="1308"/>
      <c r="AU53" s="1308"/>
      <c r="AV53" s="1308"/>
      <c r="AW53" s="1308"/>
      <c r="AX53" s="1308"/>
      <c r="AY53" s="1308"/>
      <c r="AZ53" s="1308"/>
      <c r="BA53" s="1308"/>
      <c r="BB53" s="1308" t="s">
        <v>614</v>
      </c>
      <c r="BC53" s="1308"/>
      <c r="BD53" s="1308"/>
      <c r="BE53" s="1308"/>
      <c r="BF53" s="1308"/>
      <c r="BG53" s="1308"/>
      <c r="BH53" s="1308"/>
      <c r="BI53" s="1308"/>
      <c r="BJ53" s="1308"/>
      <c r="BK53" s="1308"/>
      <c r="BL53" s="1308"/>
      <c r="BM53" s="1308"/>
      <c r="BN53" s="1308"/>
      <c r="BO53" s="1308"/>
      <c r="BP53" s="1326"/>
      <c r="BQ53" s="1305"/>
      <c r="BR53" s="1305"/>
      <c r="BS53" s="1305"/>
      <c r="BT53" s="1305"/>
      <c r="BU53" s="1305"/>
      <c r="BV53" s="1305"/>
      <c r="BW53" s="1305"/>
      <c r="BX53" s="1305">
        <v>55.1</v>
      </c>
      <c r="BY53" s="1305"/>
      <c r="BZ53" s="1305"/>
      <c r="CA53" s="1305"/>
      <c r="CB53" s="1305"/>
      <c r="CC53" s="1305"/>
      <c r="CD53" s="1305"/>
      <c r="CE53" s="1305"/>
      <c r="CF53" s="1305">
        <v>39</v>
      </c>
      <c r="CG53" s="1305"/>
      <c r="CH53" s="1305"/>
      <c r="CI53" s="1305"/>
      <c r="CJ53" s="1305"/>
      <c r="CK53" s="1305"/>
      <c r="CL53" s="1305"/>
      <c r="CM53" s="1305"/>
      <c r="CN53" s="1305">
        <v>65.5</v>
      </c>
      <c r="CO53" s="1305"/>
      <c r="CP53" s="1305"/>
      <c r="CQ53" s="1305"/>
      <c r="CR53" s="1305"/>
      <c r="CS53" s="1305"/>
      <c r="CT53" s="1305"/>
      <c r="CU53" s="1305"/>
      <c r="CV53" s="1305">
        <v>67</v>
      </c>
      <c r="CW53" s="1305"/>
      <c r="CX53" s="1305"/>
      <c r="CY53" s="1305"/>
      <c r="CZ53" s="1305"/>
      <c r="DA53" s="1305"/>
      <c r="DB53" s="1305"/>
      <c r="DC53" s="1305"/>
    </row>
    <row r="54" spans="1:109" ht="13.5" x14ac:dyDescent="0.15">
      <c r="A54" s="401"/>
      <c r="B54" s="386"/>
      <c r="G54" s="1316"/>
      <c r="H54" s="1316"/>
      <c r="I54" s="1311"/>
      <c r="J54" s="1311"/>
      <c r="K54" s="1312"/>
      <c r="L54" s="1312"/>
      <c r="M54" s="1312"/>
      <c r="N54" s="1312"/>
      <c r="AM54" s="39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5" x14ac:dyDescent="0.15">
      <c r="A55" s="401"/>
      <c r="B55" s="386"/>
      <c r="G55" s="1311"/>
      <c r="H55" s="1311"/>
      <c r="I55" s="1311"/>
      <c r="J55" s="1311"/>
      <c r="K55" s="1312"/>
      <c r="L55" s="1312"/>
      <c r="M55" s="1312"/>
      <c r="N55" s="1312"/>
      <c r="AN55" s="1307" t="s">
        <v>616</v>
      </c>
      <c r="AO55" s="1307"/>
      <c r="AP55" s="1307"/>
      <c r="AQ55" s="1307"/>
      <c r="AR55" s="1307"/>
      <c r="AS55" s="1307"/>
      <c r="AT55" s="1307"/>
      <c r="AU55" s="1307"/>
      <c r="AV55" s="1307"/>
      <c r="AW55" s="1307"/>
      <c r="AX55" s="1307"/>
      <c r="AY55" s="1307"/>
      <c r="AZ55" s="1307"/>
      <c r="BA55" s="1307"/>
      <c r="BB55" s="1308" t="s">
        <v>615</v>
      </c>
      <c r="BC55" s="1308"/>
      <c r="BD55" s="1308"/>
      <c r="BE55" s="1308"/>
      <c r="BF55" s="1308"/>
      <c r="BG55" s="1308"/>
      <c r="BH55" s="1308"/>
      <c r="BI55" s="1308"/>
      <c r="BJ55" s="1308"/>
      <c r="BK55" s="1308"/>
      <c r="BL55" s="1308"/>
      <c r="BM55" s="1308"/>
      <c r="BN55" s="1308"/>
      <c r="BO55" s="1308"/>
      <c r="BP55" s="1326"/>
      <c r="BQ55" s="1305"/>
      <c r="BR55" s="1305"/>
      <c r="BS55" s="1305"/>
      <c r="BT55" s="1305"/>
      <c r="BU55" s="1305"/>
      <c r="BV55" s="1305"/>
      <c r="BW55" s="1305"/>
      <c r="BX55" s="1305">
        <v>39</v>
      </c>
      <c r="BY55" s="1305"/>
      <c r="BZ55" s="1305"/>
      <c r="CA55" s="1305"/>
      <c r="CB55" s="1305"/>
      <c r="CC55" s="1305"/>
      <c r="CD55" s="1305"/>
      <c r="CE55" s="1305"/>
      <c r="CF55" s="1305">
        <v>33.1</v>
      </c>
      <c r="CG55" s="1305"/>
      <c r="CH55" s="1305"/>
      <c r="CI55" s="1305"/>
      <c r="CJ55" s="1305"/>
      <c r="CK55" s="1305"/>
      <c r="CL55" s="1305"/>
      <c r="CM55" s="1305"/>
      <c r="CN55" s="1305">
        <v>31.3</v>
      </c>
      <c r="CO55" s="1305"/>
      <c r="CP55" s="1305"/>
      <c r="CQ55" s="1305"/>
      <c r="CR55" s="1305"/>
      <c r="CS55" s="1305"/>
      <c r="CT55" s="1305"/>
      <c r="CU55" s="1305"/>
      <c r="CV55" s="1305">
        <v>25.3</v>
      </c>
      <c r="CW55" s="1305"/>
      <c r="CX55" s="1305"/>
      <c r="CY55" s="1305"/>
      <c r="CZ55" s="1305"/>
      <c r="DA55" s="1305"/>
      <c r="DB55" s="1305"/>
      <c r="DC55" s="1305"/>
    </row>
    <row r="56" spans="1:109" ht="13.5" x14ac:dyDescent="0.15">
      <c r="A56" s="401"/>
      <c r="B56" s="386"/>
      <c r="G56" s="1311"/>
      <c r="H56" s="1311"/>
      <c r="I56" s="1311"/>
      <c r="J56" s="1311"/>
      <c r="K56" s="1312"/>
      <c r="L56" s="1312"/>
      <c r="M56" s="1312"/>
      <c r="N56" s="1312"/>
      <c r="AN56" s="1307"/>
      <c r="AO56" s="1307"/>
      <c r="AP56" s="1307"/>
      <c r="AQ56" s="1307"/>
      <c r="AR56" s="1307"/>
      <c r="AS56" s="1307"/>
      <c r="AT56" s="1307"/>
      <c r="AU56" s="1307"/>
      <c r="AV56" s="1307"/>
      <c r="AW56" s="1307"/>
      <c r="AX56" s="1307"/>
      <c r="AY56" s="1307"/>
      <c r="AZ56" s="1307"/>
      <c r="BA56" s="1307"/>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5" x14ac:dyDescent="0.15">
      <c r="B57" s="407"/>
      <c r="G57" s="1311"/>
      <c r="H57" s="1311"/>
      <c r="I57" s="1309"/>
      <c r="J57" s="1309"/>
      <c r="K57" s="1312"/>
      <c r="L57" s="1312"/>
      <c r="M57" s="1312"/>
      <c r="N57" s="1312"/>
      <c r="AM57" s="385"/>
      <c r="AN57" s="1307"/>
      <c r="AO57" s="1307"/>
      <c r="AP57" s="1307"/>
      <c r="AQ57" s="1307"/>
      <c r="AR57" s="1307"/>
      <c r="AS57" s="1307"/>
      <c r="AT57" s="1307"/>
      <c r="AU57" s="1307"/>
      <c r="AV57" s="1307"/>
      <c r="AW57" s="1307"/>
      <c r="AX57" s="1307"/>
      <c r="AY57" s="1307"/>
      <c r="AZ57" s="1307"/>
      <c r="BA57" s="1307"/>
      <c r="BB57" s="1308" t="s">
        <v>614</v>
      </c>
      <c r="BC57" s="1308"/>
      <c r="BD57" s="1308"/>
      <c r="BE57" s="1308"/>
      <c r="BF57" s="1308"/>
      <c r="BG57" s="1308"/>
      <c r="BH57" s="1308"/>
      <c r="BI57" s="1308"/>
      <c r="BJ57" s="1308"/>
      <c r="BK57" s="1308"/>
      <c r="BL57" s="1308"/>
      <c r="BM57" s="1308"/>
      <c r="BN57" s="1308"/>
      <c r="BO57" s="1308"/>
      <c r="BP57" s="1326"/>
      <c r="BQ57" s="1305"/>
      <c r="BR57" s="1305"/>
      <c r="BS57" s="1305"/>
      <c r="BT57" s="1305"/>
      <c r="BU57" s="1305"/>
      <c r="BV57" s="1305"/>
      <c r="BW57" s="1305"/>
      <c r="BX57" s="1305">
        <v>55.4</v>
      </c>
      <c r="BY57" s="1305"/>
      <c r="BZ57" s="1305"/>
      <c r="CA57" s="1305"/>
      <c r="CB57" s="1305"/>
      <c r="CC57" s="1305"/>
      <c r="CD57" s="1305"/>
      <c r="CE57" s="1305"/>
      <c r="CF57" s="1305">
        <v>57.2</v>
      </c>
      <c r="CG57" s="1305"/>
      <c r="CH57" s="1305"/>
      <c r="CI57" s="1305"/>
      <c r="CJ57" s="1305"/>
      <c r="CK57" s="1305"/>
      <c r="CL57" s="1305"/>
      <c r="CM57" s="1305"/>
      <c r="CN57" s="1305">
        <v>58.5</v>
      </c>
      <c r="CO57" s="1305"/>
      <c r="CP57" s="1305"/>
      <c r="CQ57" s="1305"/>
      <c r="CR57" s="1305"/>
      <c r="CS57" s="1305"/>
      <c r="CT57" s="1305"/>
      <c r="CU57" s="1305"/>
      <c r="CV57" s="1305">
        <v>59.9</v>
      </c>
      <c r="CW57" s="1305"/>
      <c r="CX57" s="1305"/>
      <c r="CY57" s="1305"/>
      <c r="CZ57" s="1305"/>
      <c r="DA57" s="1305"/>
      <c r="DB57" s="1305"/>
      <c r="DC57" s="1305"/>
      <c r="DD57" s="412"/>
      <c r="DE57" s="407"/>
    </row>
    <row r="58" spans="1:109" s="401" customFormat="1" ht="13.5" x14ac:dyDescent="0.15">
      <c r="A58" s="385"/>
      <c r="B58" s="407"/>
      <c r="G58" s="1311"/>
      <c r="H58" s="1311"/>
      <c r="I58" s="1309"/>
      <c r="J58" s="1309"/>
      <c r="K58" s="1312"/>
      <c r="L58" s="1312"/>
      <c r="M58" s="1312"/>
      <c r="N58" s="1312"/>
      <c r="AM58" s="385"/>
      <c r="AN58" s="1307"/>
      <c r="AO58" s="1307"/>
      <c r="AP58" s="1307"/>
      <c r="AQ58" s="1307"/>
      <c r="AR58" s="1307"/>
      <c r="AS58" s="1307"/>
      <c r="AT58" s="1307"/>
      <c r="AU58" s="1307"/>
      <c r="AV58" s="1307"/>
      <c r="AW58" s="1307"/>
      <c r="AX58" s="1307"/>
      <c r="AY58" s="1307"/>
      <c r="AZ58" s="1307"/>
      <c r="BA58" s="1307"/>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613</v>
      </c>
    </row>
    <row r="64" spans="1:109" ht="13.5" x14ac:dyDescent="0.15">
      <c r="B64" s="386"/>
      <c r="G64" s="402"/>
      <c r="I64" s="404"/>
      <c r="J64" s="404"/>
      <c r="K64" s="404"/>
      <c r="L64" s="404"/>
      <c r="M64" s="404"/>
      <c r="N64" s="403"/>
      <c r="AM64" s="402"/>
      <c r="AN64" s="402" t="s">
        <v>612</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17" t="s">
        <v>611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5" x14ac:dyDescent="0.15">
      <c r="B66" s="386"/>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5" x14ac:dyDescent="0.15">
      <c r="B67" s="386"/>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5" x14ac:dyDescent="0.15">
      <c r="B68" s="386"/>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5" x14ac:dyDescent="0.15">
      <c r="B69" s="386"/>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610</v>
      </c>
    </row>
    <row r="72" spans="2:107" ht="13.5" x14ac:dyDescent="0.15">
      <c r="B72" s="386"/>
      <c r="G72" s="1311"/>
      <c r="H72" s="1311"/>
      <c r="I72" s="1311"/>
      <c r="J72" s="1311"/>
      <c r="K72" s="395"/>
      <c r="L72" s="395"/>
      <c r="M72" s="394"/>
      <c r="N72" s="39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7" t="s">
        <v>561</v>
      </c>
      <c r="BQ72" s="1307"/>
      <c r="BR72" s="1307"/>
      <c r="BS72" s="1307"/>
      <c r="BT72" s="1307"/>
      <c r="BU72" s="1307"/>
      <c r="BV72" s="1307"/>
      <c r="BW72" s="1307"/>
      <c r="BX72" s="1307" t="s">
        <v>562</v>
      </c>
      <c r="BY72" s="1307"/>
      <c r="BZ72" s="1307"/>
      <c r="CA72" s="1307"/>
      <c r="CB72" s="1307"/>
      <c r="CC72" s="1307"/>
      <c r="CD72" s="1307"/>
      <c r="CE72" s="1307"/>
      <c r="CF72" s="1307" t="s">
        <v>563</v>
      </c>
      <c r="CG72" s="1307"/>
      <c r="CH72" s="1307"/>
      <c r="CI72" s="1307"/>
      <c r="CJ72" s="1307"/>
      <c r="CK72" s="1307"/>
      <c r="CL72" s="1307"/>
      <c r="CM72" s="1307"/>
      <c r="CN72" s="1307" t="s">
        <v>564</v>
      </c>
      <c r="CO72" s="1307"/>
      <c r="CP72" s="1307"/>
      <c r="CQ72" s="1307"/>
      <c r="CR72" s="1307"/>
      <c r="CS72" s="1307"/>
      <c r="CT72" s="1307"/>
      <c r="CU72" s="1307"/>
      <c r="CV72" s="1307" t="s">
        <v>565</v>
      </c>
      <c r="CW72" s="1307"/>
      <c r="CX72" s="1307"/>
      <c r="CY72" s="1307"/>
      <c r="CZ72" s="1307"/>
      <c r="DA72" s="1307"/>
      <c r="DB72" s="1307"/>
      <c r="DC72" s="1307"/>
    </row>
    <row r="73" spans="2:107" ht="13.5" x14ac:dyDescent="0.15">
      <c r="B73" s="386"/>
      <c r="G73" s="1316"/>
      <c r="H73" s="1316"/>
      <c r="I73" s="1316"/>
      <c r="J73" s="1316"/>
      <c r="K73" s="1306"/>
      <c r="L73" s="1306"/>
      <c r="M73" s="1306"/>
      <c r="N73" s="1306"/>
      <c r="AM73" s="393"/>
      <c r="AN73" s="1308" t="s">
        <v>609</v>
      </c>
      <c r="AO73" s="1308"/>
      <c r="AP73" s="1308"/>
      <c r="AQ73" s="1308"/>
      <c r="AR73" s="1308"/>
      <c r="AS73" s="1308"/>
      <c r="AT73" s="1308"/>
      <c r="AU73" s="1308"/>
      <c r="AV73" s="1308"/>
      <c r="AW73" s="1308"/>
      <c r="AX73" s="1308"/>
      <c r="AY73" s="1308"/>
      <c r="AZ73" s="1308"/>
      <c r="BA73" s="1308"/>
      <c r="BB73" s="1308" t="s">
        <v>607</v>
      </c>
      <c r="BC73" s="1308"/>
      <c r="BD73" s="1308"/>
      <c r="BE73" s="1308"/>
      <c r="BF73" s="1308"/>
      <c r="BG73" s="1308"/>
      <c r="BH73" s="1308"/>
      <c r="BI73" s="1308"/>
      <c r="BJ73" s="1308"/>
      <c r="BK73" s="1308"/>
      <c r="BL73" s="1308"/>
      <c r="BM73" s="1308"/>
      <c r="BN73" s="1308"/>
      <c r="BO73" s="1308"/>
      <c r="BP73" s="1305">
        <v>127.5</v>
      </c>
      <c r="BQ73" s="1305"/>
      <c r="BR73" s="1305"/>
      <c r="BS73" s="1305"/>
      <c r="BT73" s="1305"/>
      <c r="BU73" s="1305"/>
      <c r="BV73" s="1305"/>
      <c r="BW73" s="1305"/>
      <c r="BX73" s="1305">
        <v>96.1</v>
      </c>
      <c r="BY73" s="1305"/>
      <c r="BZ73" s="1305"/>
      <c r="CA73" s="1305"/>
      <c r="CB73" s="1305"/>
      <c r="CC73" s="1305"/>
      <c r="CD73" s="1305"/>
      <c r="CE73" s="1305"/>
      <c r="CF73" s="1305">
        <v>88.8</v>
      </c>
      <c r="CG73" s="1305"/>
      <c r="CH73" s="1305"/>
      <c r="CI73" s="1305"/>
      <c r="CJ73" s="1305"/>
      <c r="CK73" s="1305"/>
      <c r="CL73" s="1305"/>
      <c r="CM73" s="1305"/>
      <c r="CN73" s="1305">
        <v>91.3</v>
      </c>
      <c r="CO73" s="1305"/>
      <c r="CP73" s="1305"/>
      <c r="CQ73" s="1305"/>
      <c r="CR73" s="1305"/>
      <c r="CS73" s="1305"/>
      <c r="CT73" s="1305"/>
      <c r="CU73" s="1305"/>
      <c r="CV73" s="1305">
        <v>78.400000000000006</v>
      </c>
      <c r="CW73" s="1305"/>
      <c r="CX73" s="1305"/>
      <c r="CY73" s="1305"/>
      <c r="CZ73" s="1305"/>
      <c r="DA73" s="1305"/>
      <c r="DB73" s="1305"/>
      <c r="DC73" s="1305"/>
    </row>
    <row r="74" spans="2:107" ht="13.5" x14ac:dyDescent="0.15">
      <c r="B74" s="386"/>
      <c r="G74" s="1316"/>
      <c r="H74" s="1316"/>
      <c r="I74" s="1316"/>
      <c r="J74" s="1316"/>
      <c r="K74" s="1306"/>
      <c r="L74" s="1306"/>
      <c r="M74" s="1306"/>
      <c r="N74" s="1306"/>
      <c r="AM74" s="39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5" x14ac:dyDescent="0.15">
      <c r="B75" s="386"/>
      <c r="G75" s="1316"/>
      <c r="H75" s="1316"/>
      <c r="I75" s="1311"/>
      <c r="J75" s="1311"/>
      <c r="K75" s="1312"/>
      <c r="L75" s="1312"/>
      <c r="M75" s="1312"/>
      <c r="N75" s="1312"/>
      <c r="AM75" s="393"/>
      <c r="AN75" s="1308"/>
      <c r="AO75" s="1308"/>
      <c r="AP75" s="1308"/>
      <c r="AQ75" s="1308"/>
      <c r="AR75" s="1308"/>
      <c r="AS75" s="1308"/>
      <c r="AT75" s="1308"/>
      <c r="AU75" s="1308"/>
      <c r="AV75" s="1308"/>
      <c r="AW75" s="1308"/>
      <c r="AX75" s="1308"/>
      <c r="AY75" s="1308"/>
      <c r="AZ75" s="1308"/>
      <c r="BA75" s="1308"/>
      <c r="BB75" s="1308" t="s">
        <v>606</v>
      </c>
      <c r="BC75" s="1308"/>
      <c r="BD75" s="1308"/>
      <c r="BE75" s="1308"/>
      <c r="BF75" s="1308"/>
      <c r="BG75" s="1308"/>
      <c r="BH75" s="1308"/>
      <c r="BI75" s="1308"/>
      <c r="BJ75" s="1308"/>
      <c r="BK75" s="1308"/>
      <c r="BL75" s="1308"/>
      <c r="BM75" s="1308"/>
      <c r="BN75" s="1308"/>
      <c r="BO75" s="1308"/>
      <c r="BP75" s="1305">
        <v>17.600000000000001</v>
      </c>
      <c r="BQ75" s="1305"/>
      <c r="BR75" s="1305"/>
      <c r="BS75" s="1305"/>
      <c r="BT75" s="1305"/>
      <c r="BU75" s="1305"/>
      <c r="BV75" s="1305"/>
      <c r="BW75" s="1305"/>
      <c r="BX75" s="1305">
        <v>16.3</v>
      </c>
      <c r="BY75" s="1305"/>
      <c r="BZ75" s="1305"/>
      <c r="CA75" s="1305"/>
      <c r="CB75" s="1305"/>
      <c r="CC75" s="1305"/>
      <c r="CD75" s="1305"/>
      <c r="CE75" s="1305"/>
      <c r="CF75" s="1305">
        <v>16.2</v>
      </c>
      <c r="CG75" s="1305"/>
      <c r="CH75" s="1305"/>
      <c r="CI75" s="1305"/>
      <c r="CJ75" s="1305"/>
      <c r="CK75" s="1305"/>
      <c r="CL75" s="1305"/>
      <c r="CM75" s="1305"/>
      <c r="CN75" s="1305">
        <v>16</v>
      </c>
      <c r="CO75" s="1305"/>
      <c r="CP75" s="1305"/>
      <c r="CQ75" s="1305"/>
      <c r="CR75" s="1305"/>
      <c r="CS75" s="1305"/>
      <c r="CT75" s="1305"/>
      <c r="CU75" s="1305"/>
      <c r="CV75" s="1305">
        <v>16.5</v>
      </c>
      <c r="CW75" s="1305"/>
      <c r="CX75" s="1305"/>
      <c r="CY75" s="1305"/>
      <c r="CZ75" s="1305"/>
      <c r="DA75" s="1305"/>
      <c r="DB75" s="1305"/>
      <c r="DC75" s="1305"/>
    </row>
    <row r="76" spans="2:107" ht="13.5" x14ac:dyDescent="0.15">
      <c r="B76" s="386"/>
      <c r="G76" s="1316"/>
      <c r="H76" s="1316"/>
      <c r="I76" s="1311"/>
      <c r="J76" s="1311"/>
      <c r="K76" s="1312"/>
      <c r="L76" s="1312"/>
      <c r="M76" s="1312"/>
      <c r="N76" s="1312"/>
      <c r="AM76" s="39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5" x14ac:dyDescent="0.15">
      <c r="B77" s="386"/>
      <c r="G77" s="1311"/>
      <c r="H77" s="1311"/>
      <c r="I77" s="1311"/>
      <c r="J77" s="1311"/>
      <c r="K77" s="1306"/>
      <c r="L77" s="1306"/>
      <c r="M77" s="1306"/>
      <c r="N77" s="1306"/>
      <c r="AN77" s="1307" t="s">
        <v>608</v>
      </c>
      <c r="AO77" s="1307"/>
      <c r="AP77" s="1307"/>
      <c r="AQ77" s="1307"/>
      <c r="AR77" s="1307"/>
      <c r="AS77" s="1307"/>
      <c r="AT77" s="1307"/>
      <c r="AU77" s="1307"/>
      <c r="AV77" s="1307"/>
      <c r="AW77" s="1307"/>
      <c r="AX77" s="1307"/>
      <c r="AY77" s="1307"/>
      <c r="AZ77" s="1307"/>
      <c r="BA77" s="1307"/>
      <c r="BB77" s="1308" t="s">
        <v>607</v>
      </c>
      <c r="BC77" s="1308"/>
      <c r="BD77" s="1308"/>
      <c r="BE77" s="1308"/>
      <c r="BF77" s="1308"/>
      <c r="BG77" s="1308"/>
      <c r="BH77" s="1308"/>
      <c r="BI77" s="1308"/>
      <c r="BJ77" s="1308"/>
      <c r="BK77" s="1308"/>
      <c r="BL77" s="1308"/>
      <c r="BM77" s="1308"/>
      <c r="BN77" s="1308"/>
      <c r="BO77" s="1308"/>
      <c r="BP77" s="1305">
        <v>45.9</v>
      </c>
      <c r="BQ77" s="1305"/>
      <c r="BR77" s="1305"/>
      <c r="BS77" s="1305"/>
      <c r="BT77" s="1305"/>
      <c r="BU77" s="1305"/>
      <c r="BV77" s="1305"/>
      <c r="BW77" s="1305"/>
      <c r="BX77" s="1305">
        <v>39</v>
      </c>
      <c r="BY77" s="1305"/>
      <c r="BZ77" s="1305"/>
      <c r="CA77" s="1305"/>
      <c r="CB77" s="1305"/>
      <c r="CC77" s="1305"/>
      <c r="CD77" s="1305"/>
      <c r="CE77" s="1305"/>
      <c r="CF77" s="1305">
        <v>33.1</v>
      </c>
      <c r="CG77" s="1305"/>
      <c r="CH77" s="1305"/>
      <c r="CI77" s="1305"/>
      <c r="CJ77" s="1305"/>
      <c r="CK77" s="1305"/>
      <c r="CL77" s="1305"/>
      <c r="CM77" s="1305"/>
      <c r="CN77" s="1305">
        <v>31.3</v>
      </c>
      <c r="CO77" s="1305"/>
      <c r="CP77" s="1305"/>
      <c r="CQ77" s="1305"/>
      <c r="CR77" s="1305"/>
      <c r="CS77" s="1305"/>
      <c r="CT77" s="1305"/>
      <c r="CU77" s="1305"/>
      <c r="CV77" s="1305">
        <v>25.3</v>
      </c>
      <c r="CW77" s="1305"/>
      <c r="CX77" s="1305"/>
      <c r="CY77" s="1305"/>
      <c r="CZ77" s="1305"/>
      <c r="DA77" s="1305"/>
      <c r="DB77" s="1305"/>
      <c r="DC77" s="1305"/>
    </row>
    <row r="78" spans="2:107" ht="13.5" x14ac:dyDescent="0.15">
      <c r="B78" s="386"/>
      <c r="G78" s="1311"/>
      <c r="H78" s="1311"/>
      <c r="I78" s="1311"/>
      <c r="J78" s="1311"/>
      <c r="K78" s="1306"/>
      <c r="L78" s="1306"/>
      <c r="M78" s="1306"/>
      <c r="N78" s="1306"/>
      <c r="AN78" s="1307"/>
      <c r="AO78" s="1307"/>
      <c r="AP78" s="1307"/>
      <c r="AQ78" s="1307"/>
      <c r="AR78" s="1307"/>
      <c r="AS78" s="1307"/>
      <c r="AT78" s="1307"/>
      <c r="AU78" s="1307"/>
      <c r="AV78" s="1307"/>
      <c r="AW78" s="1307"/>
      <c r="AX78" s="1307"/>
      <c r="AY78" s="1307"/>
      <c r="AZ78" s="1307"/>
      <c r="BA78" s="1307"/>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5" x14ac:dyDescent="0.15">
      <c r="B79" s="386"/>
      <c r="G79" s="1311"/>
      <c r="H79" s="1311"/>
      <c r="I79" s="1309"/>
      <c r="J79" s="1309"/>
      <c r="K79" s="1310"/>
      <c r="L79" s="1310"/>
      <c r="M79" s="1310"/>
      <c r="N79" s="1310"/>
      <c r="AN79" s="1307"/>
      <c r="AO79" s="1307"/>
      <c r="AP79" s="1307"/>
      <c r="AQ79" s="1307"/>
      <c r="AR79" s="1307"/>
      <c r="AS79" s="1307"/>
      <c r="AT79" s="1307"/>
      <c r="AU79" s="1307"/>
      <c r="AV79" s="1307"/>
      <c r="AW79" s="1307"/>
      <c r="AX79" s="1307"/>
      <c r="AY79" s="1307"/>
      <c r="AZ79" s="1307"/>
      <c r="BA79" s="1307"/>
      <c r="BB79" s="1308" t="s">
        <v>606</v>
      </c>
      <c r="BC79" s="1308"/>
      <c r="BD79" s="1308"/>
      <c r="BE79" s="1308"/>
      <c r="BF79" s="1308"/>
      <c r="BG79" s="1308"/>
      <c r="BH79" s="1308"/>
      <c r="BI79" s="1308"/>
      <c r="BJ79" s="1308"/>
      <c r="BK79" s="1308"/>
      <c r="BL79" s="1308"/>
      <c r="BM79" s="1308"/>
      <c r="BN79" s="1308"/>
      <c r="BO79" s="1308"/>
      <c r="BP79" s="1305">
        <v>8.8000000000000007</v>
      </c>
      <c r="BQ79" s="1305"/>
      <c r="BR79" s="1305"/>
      <c r="BS79" s="1305"/>
      <c r="BT79" s="1305"/>
      <c r="BU79" s="1305"/>
      <c r="BV79" s="1305"/>
      <c r="BW79" s="1305"/>
      <c r="BX79" s="1305">
        <v>9</v>
      </c>
      <c r="BY79" s="1305"/>
      <c r="BZ79" s="1305"/>
      <c r="CA79" s="1305"/>
      <c r="CB79" s="1305"/>
      <c r="CC79" s="1305"/>
      <c r="CD79" s="1305"/>
      <c r="CE79" s="1305"/>
      <c r="CF79" s="1305">
        <v>7.5</v>
      </c>
      <c r="CG79" s="1305"/>
      <c r="CH79" s="1305"/>
      <c r="CI79" s="1305"/>
      <c r="CJ79" s="1305"/>
      <c r="CK79" s="1305"/>
      <c r="CL79" s="1305"/>
      <c r="CM79" s="1305"/>
      <c r="CN79" s="1305">
        <v>7.2</v>
      </c>
      <c r="CO79" s="1305"/>
      <c r="CP79" s="1305"/>
      <c r="CQ79" s="1305"/>
      <c r="CR79" s="1305"/>
      <c r="CS79" s="1305"/>
      <c r="CT79" s="1305"/>
      <c r="CU79" s="1305"/>
      <c r="CV79" s="1305">
        <v>6.9</v>
      </c>
      <c r="CW79" s="1305"/>
      <c r="CX79" s="1305"/>
      <c r="CY79" s="1305"/>
      <c r="CZ79" s="1305"/>
      <c r="DA79" s="1305"/>
      <c r="DB79" s="1305"/>
      <c r="DC79" s="1305"/>
    </row>
    <row r="80" spans="2:107" ht="13.5" x14ac:dyDescent="0.15">
      <c r="B80" s="386"/>
      <c r="G80" s="1311"/>
      <c r="H80" s="1311"/>
      <c r="I80" s="1309"/>
      <c r="J80" s="1309"/>
      <c r="K80" s="1310"/>
      <c r="L80" s="1310"/>
      <c r="M80" s="1310"/>
      <c r="N80" s="1310"/>
      <c r="AN80" s="1307"/>
      <c r="AO80" s="1307"/>
      <c r="AP80" s="1307"/>
      <c r="AQ80" s="1307"/>
      <c r="AR80" s="1307"/>
      <c r="AS80" s="1307"/>
      <c r="AT80" s="1307"/>
      <c r="AU80" s="1307"/>
      <c r="AV80" s="1307"/>
      <c r="AW80" s="1307"/>
      <c r="AX80" s="1307"/>
      <c r="AY80" s="1307"/>
      <c r="AZ80" s="1307"/>
      <c r="BA80" s="1307"/>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3/6maSTPVpUr94fnoONm3oBhIzFDK2YbWrS1RJXdqvKro6WtjUwu05yBkOhXnoAc8krJif6KEZerVZmjTNb1g==" saltValue="MB94Op/Earb07wMjp3rqeA=="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topLeftCell="B91" zoomScale="55" zoomScaleNormal="55" zoomScaleSheetLayoutView="70" workbookViewId="0">
      <selection activeCell="CB12" sqref="CB1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b2JlvdYU88izfXZ/MjyJEdvyZOngYH/x3FVS1Y+R8+TlDgK9v9pahxXY2wjhhfh0RlmQ+zYWm5/AlyUFTWONQ==" saltValue="bqJ51JZW9eL3oX0xP0qB8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topLeftCell="A97" zoomScale="70" zoomScaleNormal="70" zoomScaleSheetLayoutView="55" workbookViewId="0">
      <selection activeCell="CB12" sqref="CB1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dlu2v+BKOPscRWd6Y7sMznOczcpGn9v+UgyaP5payx7QfdCWjoO/X3BsT+pksYxW2EdRJ+vAtkT4+bFLKwPIQ==" saltValue="0KN0+yM4A46NsHL+j77A2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50</v>
      </c>
      <c r="E2" s="154"/>
      <c r="F2" s="155" t="s">
        <v>558</v>
      </c>
      <c r="G2" s="156"/>
      <c r="H2" s="157"/>
    </row>
    <row r="3" spans="1:8" x14ac:dyDescent="0.15">
      <c r="A3" s="153" t="s">
        <v>551</v>
      </c>
      <c r="B3" s="158"/>
      <c r="C3" s="159"/>
      <c r="D3" s="160">
        <v>57546</v>
      </c>
      <c r="E3" s="161"/>
      <c r="F3" s="162">
        <v>66255</v>
      </c>
      <c r="G3" s="163"/>
      <c r="H3" s="164"/>
    </row>
    <row r="4" spans="1:8" x14ac:dyDescent="0.15">
      <c r="A4" s="165"/>
      <c r="B4" s="166"/>
      <c r="C4" s="167"/>
      <c r="D4" s="168">
        <v>17232</v>
      </c>
      <c r="E4" s="169"/>
      <c r="F4" s="170">
        <v>31822</v>
      </c>
      <c r="G4" s="171"/>
      <c r="H4" s="172"/>
    </row>
    <row r="5" spans="1:8" x14ac:dyDescent="0.15">
      <c r="A5" s="153" t="s">
        <v>553</v>
      </c>
      <c r="B5" s="158"/>
      <c r="C5" s="159"/>
      <c r="D5" s="160">
        <v>42664</v>
      </c>
      <c r="E5" s="161"/>
      <c r="F5" s="162">
        <v>92247</v>
      </c>
      <c r="G5" s="163"/>
      <c r="H5" s="164"/>
    </row>
    <row r="6" spans="1:8" x14ac:dyDescent="0.15">
      <c r="A6" s="165"/>
      <c r="B6" s="166"/>
      <c r="C6" s="167"/>
      <c r="D6" s="168">
        <v>10205</v>
      </c>
      <c r="E6" s="169"/>
      <c r="F6" s="170">
        <v>37204</v>
      </c>
      <c r="G6" s="171"/>
      <c r="H6" s="172"/>
    </row>
    <row r="7" spans="1:8" x14ac:dyDescent="0.15">
      <c r="A7" s="153" t="s">
        <v>554</v>
      </c>
      <c r="B7" s="158"/>
      <c r="C7" s="159"/>
      <c r="D7" s="160">
        <v>33365</v>
      </c>
      <c r="E7" s="161"/>
      <c r="F7" s="162">
        <v>57295</v>
      </c>
      <c r="G7" s="163"/>
      <c r="H7" s="164"/>
    </row>
    <row r="8" spans="1:8" x14ac:dyDescent="0.15">
      <c r="A8" s="165"/>
      <c r="B8" s="166"/>
      <c r="C8" s="167"/>
      <c r="D8" s="168">
        <v>18620</v>
      </c>
      <c r="E8" s="169"/>
      <c r="F8" s="170">
        <v>32771</v>
      </c>
      <c r="G8" s="171"/>
      <c r="H8" s="172"/>
    </row>
    <row r="9" spans="1:8" x14ac:dyDescent="0.15">
      <c r="A9" s="153" t="s">
        <v>555</v>
      </c>
      <c r="B9" s="158"/>
      <c r="C9" s="159"/>
      <c r="D9" s="160">
        <v>46279</v>
      </c>
      <c r="E9" s="161"/>
      <c r="F9" s="162">
        <v>54110</v>
      </c>
      <c r="G9" s="163"/>
      <c r="H9" s="164"/>
    </row>
    <row r="10" spans="1:8" x14ac:dyDescent="0.15">
      <c r="A10" s="165"/>
      <c r="B10" s="166"/>
      <c r="C10" s="167"/>
      <c r="D10" s="168">
        <v>24899</v>
      </c>
      <c r="E10" s="169"/>
      <c r="F10" s="170">
        <v>30620</v>
      </c>
      <c r="G10" s="171"/>
      <c r="H10" s="172"/>
    </row>
    <row r="11" spans="1:8" x14ac:dyDescent="0.15">
      <c r="A11" s="153" t="s">
        <v>556</v>
      </c>
      <c r="B11" s="158"/>
      <c r="C11" s="159"/>
      <c r="D11" s="160">
        <v>30350</v>
      </c>
      <c r="E11" s="161"/>
      <c r="F11" s="162">
        <v>54684</v>
      </c>
      <c r="G11" s="163"/>
      <c r="H11" s="164"/>
    </row>
    <row r="12" spans="1:8" x14ac:dyDescent="0.15">
      <c r="A12" s="165"/>
      <c r="B12" s="166"/>
      <c r="C12" s="173"/>
      <c r="D12" s="168">
        <v>19634</v>
      </c>
      <c r="E12" s="169"/>
      <c r="F12" s="170">
        <v>32829</v>
      </c>
      <c r="G12" s="171"/>
      <c r="H12" s="172"/>
    </row>
    <row r="13" spans="1:8" x14ac:dyDescent="0.15">
      <c r="A13" s="153"/>
      <c r="B13" s="158"/>
      <c r="C13" s="174"/>
      <c r="D13" s="175">
        <v>42041</v>
      </c>
      <c r="E13" s="176"/>
      <c r="F13" s="177">
        <v>64918</v>
      </c>
      <c r="G13" s="178"/>
      <c r="H13" s="164"/>
    </row>
    <row r="14" spans="1:8" x14ac:dyDescent="0.15">
      <c r="A14" s="165"/>
      <c r="B14" s="166"/>
      <c r="C14" s="167"/>
      <c r="D14" s="168">
        <v>18118</v>
      </c>
      <c r="E14" s="169"/>
      <c r="F14" s="170">
        <v>33049</v>
      </c>
      <c r="G14" s="171"/>
      <c r="H14" s="172"/>
    </row>
    <row r="17" spans="1:11" x14ac:dyDescent="0.15">
      <c r="A17" s="149" t="s">
        <v>51</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52</v>
      </c>
      <c r="B19" s="179">
        <f>ROUND(VALUE(SUBSTITUTE(実質収支比率等に係る経年分析!F$48,"▲","-")),2)</f>
        <v>3.18</v>
      </c>
      <c r="C19" s="179">
        <f>ROUND(VALUE(SUBSTITUTE(実質収支比率等に係る経年分析!G$48,"▲","-")),2)</f>
        <v>3.47</v>
      </c>
      <c r="D19" s="179">
        <f>ROUND(VALUE(SUBSTITUTE(実質収支比率等に係る経年分析!H$48,"▲","-")),2)</f>
        <v>2.11</v>
      </c>
      <c r="E19" s="179">
        <f>ROUND(VALUE(SUBSTITUTE(実質収支比率等に係る経年分析!I$48,"▲","-")),2)</f>
        <v>2.02</v>
      </c>
      <c r="F19" s="179">
        <f>ROUND(VALUE(SUBSTITUTE(実質収支比率等に係る経年分析!J$48,"▲","-")),2)</f>
        <v>2.35</v>
      </c>
    </row>
    <row r="20" spans="1:11" x14ac:dyDescent="0.15">
      <c r="A20" s="179" t="s">
        <v>53</v>
      </c>
      <c r="B20" s="179">
        <f>ROUND(VALUE(SUBSTITUTE(実質収支比率等に係る経年分析!F$47,"▲","-")),2)</f>
        <v>9.15</v>
      </c>
      <c r="C20" s="179">
        <f>ROUND(VALUE(SUBSTITUTE(実質収支比率等に係る経年分析!G$47,"▲","-")),2)</f>
        <v>10.35</v>
      </c>
      <c r="D20" s="179">
        <f>ROUND(VALUE(SUBSTITUTE(実質収支比率等に係る経年分析!H$47,"▲","-")),2)</f>
        <v>9.2899999999999991</v>
      </c>
      <c r="E20" s="179">
        <f>ROUND(VALUE(SUBSTITUTE(実質収支比率等に係る経年分析!I$47,"▲","-")),2)</f>
        <v>8.74</v>
      </c>
      <c r="F20" s="179">
        <f>ROUND(VALUE(SUBSTITUTE(実質収支比率等に係る経年分析!J$47,"▲","-")),2)</f>
        <v>10.97</v>
      </c>
    </row>
    <row r="21" spans="1:11" x14ac:dyDescent="0.15">
      <c r="A21" s="179" t="s">
        <v>54</v>
      </c>
      <c r="B21" s="179">
        <f>IF(ISNUMBER(VALUE(SUBSTITUTE(実質収支比率等に係る経年分析!F$49,"▲","-"))),ROUND(VALUE(SUBSTITUTE(実質収支比率等に係る経年分析!F$49,"▲","-")),2),NA())</f>
        <v>1.1599999999999999</v>
      </c>
      <c r="C21" s="179">
        <f>IF(ISNUMBER(VALUE(SUBSTITUTE(実質収支比率等に係る経年分析!G$49,"▲","-"))),ROUND(VALUE(SUBSTITUTE(実質収支比率等に係る経年分析!G$49,"▲","-")),2),NA())</f>
        <v>1.87</v>
      </c>
      <c r="D21" s="179">
        <f>IF(ISNUMBER(VALUE(SUBSTITUTE(実質収支比率等に係る経年分析!H$49,"▲","-"))),ROUND(VALUE(SUBSTITUTE(実質収支比率等に係る経年分析!H$49,"▲","-")),2),NA())</f>
        <v>-2.64</v>
      </c>
      <c r="E21" s="179">
        <f>IF(ISNUMBER(VALUE(SUBSTITUTE(実質収支比率等に係る経年分析!I$49,"▲","-"))),ROUND(VALUE(SUBSTITUTE(実質収支比率等に係る経年分析!I$49,"▲","-")),2),NA())</f>
        <v>-0.4</v>
      </c>
      <c r="F21" s="179">
        <f>IF(ISNUMBER(VALUE(SUBSTITUTE(実質収支比率等に係る経年分析!J$49,"▲","-"))),ROUND(VALUE(SUBSTITUTE(実質収支比率等に係る経年分析!J$49,"▲","-")),2),NA())</f>
        <v>2.68</v>
      </c>
    </row>
    <row r="24" spans="1:11" x14ac:dyDescent="0.15">
      <c r="A24" s="149" t="s">
        <v>55</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56</v>
      </c>
      <c r="C26" s="180" t="s">
        <v>57</v>
      </c>
      <c r="D26" s="180" t="s">
        <v>56</v>
      </c>
      <c r="E26" s="180" t="s">
        <v>57</v>
      </c>
      <c r="F26" s="180" t="s">
        <v>56</v>
      </c>
      <c r="G26" s="180" t="s">
        <v>57</v>
      </c>
      <c r="H26" s="180" t="s">
        <v>56</v>
      </c>
      <c r="I26" s="180" t="s">
        <v>57</v>
      </c>
      <c r="J26" s="180" t="s">
        <v>56</v>
      </c>
      <c r="K26" s="180" t="s">
        <v>57</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0.04</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伊万里市農業集落排水事業特別会計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0.06</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7.0000000000000007E-2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v>
      </c>
    </row>
    <row r="30" spans="1:11" x14ac:dyDescent="0.15">
      <c r="A30" s="180" t="str">
        <f>IF(連結実質赤字比率に係る赤字・黒字の構成分析!C$40="",NA(),連結実質赤字比率に係る赤字・黒字の構成分析!C$40)</f>
        <v>伊万里市立花台地開発事業特別会計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2.09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2.21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1.88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1.1299999999999999</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0.23</v>
      </c>
    </row>
    <row r="31" spans="1:11" x14ac:dyDescent="0.15">
      <c r="A31" s="180" t="str">
        <f>IF(連結実質赤字比率に係る赤字・黒字の構成分析!C$39="",NA(),連結実質赤字比率に係る赤字・黒字の構成分析!C$39)</f>
        <v>伊万里市公共下水道事業特別会計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0.39</v>
      </c>
    </row>
    <row r="32" spans="1:11" x14ac:dyDescent="0.15">
      <c r="A32" s="180" t="str">
        <f>IF(連結実質赤字比率に係る赤字・黒字の構成分析!C$38="",NA(),連結実質赤字比率に係る赤字・黒字の構成分析!C$38)</f>
        <v>伊万里市介護保険特別会計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0.83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1.42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1.65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1.83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1.17</v>
      </c>
    </row>
    <row r="33" spans="1:16" x14ac:dyDescent="0.15">
      <c r="A33" s="180" t="str">
        <f>IF(連結実質赤字比率に係る赤字・黒字の構成分析!C$37="",NA(),連結実質赤字比率に係る赤字・黒字の構成分析!C$37)</f>
        <v>伊万里市国民健康保険特別会計</v>
      </c>
      <c r="B33" s="180">
        <f>IF(ROUND(VALUE(SUBSTITUTE(連結実質赤字比率に係る赤字・黒字の構成分析!F$37,"▲", "-")), 2) &lt; 0, ABS(ROUND(VALUE(SUBSTITUTE(連結実質赤字比率に係る赤字・黒字の構成分析!F$37,"▲", "-")), 2)), NA())</f>
        <v>6.44</v>
      </c>
      <c r="C33" s="180" t="e">
        <f>IF(ROUND(VALUE(SUBSTITUTE(連結実質赤字比率に係る赤字・黒字の構成分析!F$37,"▲", "-")), 2) &gt;= 0, ABS(ROUND(VALUE(SUBSTITUTE(連結実質赤字比率に係る赤字・黒字の構成分析!F$37,"▲", "-")), 2)), NA())</f>
        <v>#N/A</v>
      </c>
      <c r="D33" s="180">
        <f>IF(ROUND(VALUE(SUBSTITUTE(連結実質赤字比率に係る赤字・黒字の構成分析!G$37,"▲", "-")), 2) &lt; 0, ABS(ROUND(VALUE(SUBSTITUTE(連結実質赤字比率に係る赤字・黒字の構成分析!G$37,"▲", "-")), 2)), NA())</f>
        <v>6.54</v>
      </c>
      <c r="E33" s="180" t="e">
        <f>IF(ROUND(VALUE(SUBSTITUTE(連結実質赤字比率に係る赤字・黒字の構成分析!G$37,"▲", "-")), 2) &gt;= 0, ABS(ROUND(VALUE(SUBSTITUTE(連結実質赤字比率に係る赤字・黒字の構成分析!G$37,"▲", "-")), 2)), NA())</f>
        <v>#N/A</v>
      </c>
      <c r="F33" s="180">
        <f>IF(ROUND(VALUE(SUBSTITUTE(連結実質赤字比率に係る赤字・黒字の構成分析!H$37,"▲", "-")), 2) &lt; 0, ABS(ROUND(VALUE(SUBSTITUTE(連結実質赤字比率に係る赤字・黒字の構成分析!H$37,"▲", "-")), 2)), NA())</f>
        <v>5.04</v>
      </c>
      <c r="G33" s="180" t="e">
        <f>IF(ROUND(VALUE(SUBSTITUTE(連結実質赤字比率に係る赤字・黒字の構成分析!H$37,"▲", "-")), 2) &gt;= 0, ABS(ROUND(VALUE(SUBSTITUTE(連結実質赤字比率に係る赤字・黒字の構成分析!H$37,"▲", "-")), 2)), NA())</f>
        <v>#N/A</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2.23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1.89</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3.31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1.92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1.99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2.3199999999999998</v>
      </c>
    </row>
    <row r="35" spans="1:16" x14ac:dyDescent="0.15">
      <c r="A35" s="180" t="str">
        <f>IF(連結実質赤字比率に係る赤字・黒字の構成分析!C$35="",NA(),連結実質赤字比率に係る赤字・黒字の構成分析!C$35)</f>
        <v>伊万里市工業用水道事業特別会計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9.33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7.98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8.17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7.93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7.87</v>
      </c>
    </row>
    <row r="36" spans="1:16" x14ac:dyDescent="0.15">
      <c r="A36" s="180" t="str">
        <f>IF(連結実質赤字比率に係る赤字・黒字の構成分析!C$34="",NA(),連結実質赤字比率に係る赤字・黒字の構成分析!C$34)</f>
        <v>伊万里市水道事業特別会計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8.7899999999999991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9.4600000000000009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10.68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11.23</v>
      </c>
    </row>
    <row r="39" spans="1:16" x14ac:dyDescent="0.15">
      <c r="A39" s="149" t="s">
        <v>58</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59</v>
      </c>
      <c r="C41" s="181"/>
      <c r="D41" s="181" t="s">
        <v>60</v>
      </c>
      <c r="E41" s="181" t="s">
        <v>59</v>
      </c>
      <c r="F41" s="181"/>
      <c r="G41" s="181" t="s">
        <v>60</v>
      </c>
      <c r="H41" s="181" t="s">
        <v>59</v>
      </c>
      <c r="I41" s="181"/>
      <c r="J41" s="181" t="s">
        <v>60</v>
      </c>
      <c r="K41" s="181" t="s">
        <v>59</v>
      </c>
      <c r="L41" s="181"/>
      <c r="M41" s="181" t="s">
        <v>60</v>
      </c>
      <c r="N41" s="181" t="s">
        <v>59</v>
      </c>
      <c r="O41" s="181"/>
      <c r="P41" s="181" t="s">
        <v>60</v>
      </c>
    </row>
    <row r="42" spans="1:16" x14ac:dyDescent="0.15">
      <c r="A42" s="181" t="s">
        <v>61</v>
      </c>
      <c r="B42" s="181"/>
      <c r="C42" s="181"/>
      <c r="D42" s="181">
        <f>'実質公債費比率（分子）の構造'!K$52</f>
        <v>1717</v>
      </c>
      <c r="E42" s="181"/>
      <c r="F42" s="181"/>
      <c r="G42" s="181">
        <f>'実質公債費比率（分子）の構造'!L$52</f>
        <v>1808</v>
      </c>
      <c r="H42" s="181"/>
      <c r="I42" s="181"/>
      <c r="J42" s="181">
        <f>'実質公債費比率（分子）の構造'!M$52</f>
        <v>1830</v>
      </c>
      <c r="K42" s="181"/>
      <c r="L42" s="181"/>
      <c r="M42" s="181">
        <f>'実質公債費比率（分子）の構造'!N$52</f>
        <v>1893</v>
      </c>
      <c r="N42" s="181"/>
      <c r="O42" s="181"/>
      <c r="P42" s="181">
        <f>'実質公債費比率（分子）の構造'!O$52</f>
        <v>1984</v>
      </c>
    </row>
    <row r="43" spans="1:16" x14ac:dyDescent="0.15">
      <c r="A43" s="181" t="s">
        <v>62</v>
      </c>
      <c r="B43" s="181">
        <f>'実質公債費比率（分子）の構造'!K$51</f>
        <v>0</v>
      </c>
      <c r="C43" s="181"/>
      <c r="D43" s="181"/>
      <c r="E43" s="181" t="str">
        <f>'実質公債費比率（分子）の構造'!L$51</f>
        <v>-</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x14ac:dyDescent="0.15">
      <c r="A44" s="181" t="s">
        <v>63</v>
      </c>
      <c r="B44" s="181">
        <f>'実質公債費比率（分子）の構造'!K$50</f>
        <v>83</v>
      </c>
      <c r="C44" s="181"/>
      <c r="D44" s="181"/>
      <c r="E44" s="181">
        <f>'実質公債費比率（分子）の構造'!L$50</f>
        <v>84</v>
      </c>
      <c r="F44" s="181"/>
      <c r="G44" s="181"/>
      <c r="H44" s="181">
        <f>'実質公債費比率（分子）の構造'!M$50</f>
        <v>80</v>
      </c>
      <c r="I44" s="181"/>
      <c r="J44" s="181"/>
      <c r="K44" s="181">
        <f>'実質公債費比率（分子）の構造'!N$50</f>
        <v>79</v>
      </c>
      <c r="L44" s="181"/>
      <c r="M44" s="181"/>
      <c r="N44" s="181">
        <f>'実質公債費比率（分子）の構造'!O$50</f>
        <v>80</v>
      </c>
      <c r="O44" s="181"/>
      <c r="P44" s="181"/>
    </row>
    <row r="45" spans="1:16" x14ac:dyDescent="0.15">
      <c r="A45" s="181" t="s">
        <v>64</v>
      </c>
      <c r="B45" s="181">
        <f>'実質公債費比率（分子）の構造'!K$49</f>
        <v>203</v>
      </c>
      <c r="C45" s="181"/>
      <c r="D45" s="181"/>
      <c r="E45" s="181">
        <f>'実質公債費比率（分子）の構造'!L$49</f>
        <v>124</v>
      </c>
      <c r="F45" s="181"/>
      <c r="G45" s="181"/>
      <c r="H45" s="181">
        <f>'実質公債費比率（分子）の構造'!M$49</f>
        <v>175</v>
      </c>
      <c r="I45" s="181"/>
      <c r="J45" s="181"/>
      <c r="K45" s="181">
        <f>'実質公債費比率（分子）の構造'!N$49</f>
        <v>178</v>
      </c>
      <c r="L45" s="181"/>
      <c r="M45" s="181"/>
      <c r="N45" s="181">
        <f>'実質公債費比率（分子）の構造'!O$49</f>
        <v>304</v>
      </c>
      <c r="O45" s="181"/>
      <c r="P45" s="181"/>
    </row>
    <row r="46" spans="1:16" x14ac:dyDescent="0.15">
      <c r="A46" s="181" t="s">
        <v>65</v>
      </c>
      <c r="B46" s="181">
        <f>'実質公債費比率（分子）の構造'!K$48</f>
        <v>1194</v>
      </c>
      <c r="C46" s="181"/>
      <c r="D46" s="181"/>
      <c r="E46" s="181">
        <f>'実質公債費比率（分子）の構造'!L$48</f>
        <v>1233</v>
      </c>
      <c r="F46" s="181"/>
      <c r="G46" s="181"/>
      <c r="H46" s="181">
        <f>'実質公債費比率（分子）の構造'!M$48</f>
        <v>1327</v>
      </c>
      <c r="I46" s="181"/>
      <c r="J46" s="181"/>
      <c r="K46" s="181">
        <f>'実質公債費比率（分子）の構造'!N$48</f>
        <v>1423</v>
      </c>
      <c r="L46" s="181"/>
      <c r="M46" s="181"/>
      <c r="N46" s="181">
        <f>'実質公債費比率（分子）の構造'!O$48</f>
        <v>1534</v>
      </c>
      <c r="O46" s="181"/>
      <c r="P46" s="181"/>
    </row>
    <row r="47" spans="1:16" x14ac:dyDescent="0.15">
      <c r="A47" s="181" t="s">
        <v>66</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68</v>
      </c>
      <c r="B49" s="181">
        <f>'実質公債費比率（分子）の構造'!K$45</f>
        <v>2259</v>
      </c>
      <c r="C49" s="181"/>
      <c r="D49" s="181"/>
      <c r="E49" s="181">
        <f>'実質公債費比率（分子）の構造'!L$45</f>
        <v>2214</v>
      </c>
      <c r="F49" s="181"/>
      <c r="G49" s="181"/>
      <c r="H49" s="181">
        <f>'実質公債費比率（分子）の構造'!M$45</f>
        <v>2238</v>
      </c>
      <c r="I49" s="181"/>
      <c r="J49" s="181"/>
      <c r="K49" s="181">
        <f>'実質公債費比率（分子）の構造'!N$45</f>
        <v>2187</v>
      </c>
      <c r="L49" s="181"/>
      <c r="M49" s="181"/>
      <c r="N49" s="181">
        <f>'実質公債費比率（分子）の構造'!O$45</f>
        <v>2061</v>
      </c>
      <c r="O49" s="181"/>
      <c r="P49" s="181"/>
    </row>
    <row r="50" spans="1:16" x14ac:dyDescent="0.15">
      <c r="A50" s="181" t="s">
        <v>69</v>
      </c>
      <c r="B50" s="181" t="e">
        <f>NA()</f>
        <v>#N/A</v>
      </c>
      <c r="C50" s="181">
        <f>IF(ISNUMBER('実質公債費比率（分子）の構造'!K$53),'実質公債費比率（分子）の構造'!K$53,NA())</f>
        <v>2022</v>
      </c>
      <c r="D50" s="181" t="e">
        <f>NA()</f>
        <v>#N/A</v>
      </c>
      <c r="E50" s="181" t="e">
        <f>NA()</f>
        <v>#N/A</v>
      </c>
      <c r="F50" s="181">
        <f>IF(ISNUMBER('実質公債費比率（分子）の構造'!L$53),'実質公債費比率（分子）の構造'!L$53,NA())</f>
        <v>1847</v>
      </c>
      <c r="G50" s="181" t="e">
        <f>NA()</f>
        <v>#N/A</v>
      </c>
      <c r="H50" s="181" t="e">
        <f>NA()</f>
        <v>#N/A</v>
      </c>
      <c r="I50" s="181">
        <f>IF(ISNUMBER('実質公債費比率（分子）の構造'!M$53),'実質公債費比率（分子）の構造'!M$53,NA())</f>
        <v>1990</v>
      </c>
      <c r="J50" s="181" t="e">
        <f>NA()</f>
        <v>#N/A</v>
      </c>
      <c r="K50" s="181" t="e">
        <f>NA()</f>
        <v>#N/A</v>
      </c>
      <c r="L50" s="181">
        <f>IF(ISNUMBER('実質公債費比率（分子）の構造'!N$53),'実質公債費比率（分子）の構造'!N$53,NA())</f>
        <v>1974</v>
      </c>
      <c r="M50" s="181" t="e">
        <f>NA()</f>
        <v>#N/A</v>
      </c>
      <c r="N50" s="181" t="e">
        <f>NA()</f>
        <v>#N/A</v>
      </c>
      <c r="O50" s="181">
        <f>IF(ISNUMBER('実質公債費比率（分子）の構造'!O$53),'実質公債費比率（分子）の構造'!O$53,NA())</f>
        <v>1995</v>
      </c>
      <c r="P50" s="181" t="e">
        <f>NA()</f>
        <v>#N/A</v>
      </c>
    </row>
    <row r="53" spans="1:16" x14ac:dyDescent="0.15">
      <c r="A53" s="149" t="s">
        <v>70</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15">
      <c r="A56" s="180" t="s">
        <v>42</v>
      </c>
      <c r="B56" s="180"/>
      <c r="C56" s="180"/>
      <c r="D56" s="180">
        <f>'将来負担比率（分子）の構造'!I$52</f>
        <v>25080</v>
      </c>
      <c r="E56" s="180"/>
      <c r="F56" s="180"/>
      <c r="G56" s="180">
        <f>'将来負担比率（分子）の構造'!J$52</f>
        <v>27972</v>
      </c>
      <c r="H56" s="180"/>
      <c r="I56" s="180"/>
      <c r="J56" s="180">
        <f>'将来負担比率（分子）の構造'!K$52</f>
        <v>28091</v>
      </c>
      <c r="K56" s="180"/>
      <c r="L56" s="180"/>
      <c r="M56" s="180">
        <f>'将来負担比率（分子）の構造'!L$52</f>
        <v>27598</v>
      </c>
      <c r="N56" s="180"/>
      <c r="O56" s="180"/>
      <c r="P56" s="180">
        <f>'将来負担比率（分子）の構造'!M$52</f>
        <v>27434</v>
      </c>
    </row>
    <row r="57" spans="1:16" x14ac:dyDescent="0.15">
      <c r="A57" s="180" t="s">
        <v>41</v>
      </c>
      <c r="B57" s="180"/>
      <c r="C57" s="180"/>
      <c r="D57" s="180">
        <f>'将来負担比率（分子）の構造'!I$51</f>
        <v>244</v>
      </c>
      <c r="E57" s="180"/>
      <c r="F57" s="180"/>
      <c r="G57" s="180">
        <f>'将来負担比率（分子）の構造'!J$51</f>
        <v>225</v>
      </c>
      <c r="H57" s="180"/>
      <c r="I57" s="180"/>
      <c r="J57" s="180">
        <f>'将来負担比率（分子）の構造'!K$51</f>
        <v>174</v>
      </c>
      <c r="K57" s="180"/>
      <c r="L57" s="180"/>
      <c r="M57" s="180">
        <f>'将来負担比率（分子）の構造'!L$51</f>
        <v>169</v>
      </c>
      <c r="N57" s="180"/>
      <c r="O57" s="180"/>
      <c r="P57" s="180">
        <f>'将来負担比率（分子）の構造'!M$51</f>
        <v>168</v>
      </c>
    </row>
    <row r="58" spans="1:16" x14ac:dyDescent="0.15">
      <c r="A58" s="180" t="s">
        <v>40</v>
      </c>
      <c r="B58" s="180"/>
      <c r="C58" s="180"/>
      <c r="D58" s="180">
        <f>'将来負担比率（分子）の構造'!I$50</f>
        <v>3955</v>
      </c>
      <c r="E58" s="180"/>
      <c r="F58" s="180"/>
      <c r="G58" s="180">
        <f>'将来負担比率（分子）の構造'!J$50</f>
        <v>4532</v>
      </c>
      <c r="H58" s="180"/>
      <c r="I58" s="180"/>
      <c r="J58" s="180">
        <f>'将来負担比率（分子）の構造'!K$50</f>
        <v>4917</v>
      </c>
      <c r="K58" s="180"/>
      <c r="L58" s="180"/>
      <c r="M58" s="180">
        <f>'将来負担比率（分子）の構造'!L$50</f>
        <v>4589</v>
      </c>
      <c r="N58" s="180"/>
      <c r="O58" s="180"/>
      <c r="P58" s="180">
        <f>'将来負担比率（分子）の構造'!M$50</f>
        <v>4818</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341</v>
      </c>
      <c r="C61" s="180"/>
      <c r="D61" s="180"/>
      <c r="E61" s="180">
        <f>'将来負担比率（分子）の構造'!J$46</f>
        <v>343</v>
      </c>
      <c r="F61" s="180"/>
      <c r="G61" s="180"/>
      <c r="H61" s="180">
        <f>'将来負担比率（分子）の構造'!K$46</f>
        <v>402</v>
      </c>
      <c r="I61" s="180"/>
      <c r="J61" s="180"/>
      <c r="K61" s="180">
        <f>'将来負担比率（分子）の構造'!L$46</f>
        <v>422</v>
      </c>
      <c r="L61" s="180"/>
      <c r="M61" s="180"/>
      <c r="N61" s="180">
        <f>'将来負担比率（分子）の構造'!M$46</f>
        <v>319</v>
      </c>
      <c r="O61" s="180"/>
      <c r="P61" s="180"/>
    </row>
    <row r="62" spans="1:16" x14ac:dyDescent="0.15">
      <c r="A62" s="180" t="s">
        <v>34</v>
      </c>
      <c r="B62" s="180">
        <f>'将来負担比率（分子）の構造'!I$45</f>
        <v>4185</v>
      </c>
      <c r="C62" s="180"/>
      <c r="D62" s="180"/>
      <c r="E62" s="180">
        <f>'将来負担比率（分子）の構造'!J$45</f>
        <v>4092</v>
      </c>
      <c r="F62" s="180"/>
      <c r="G62" s="180"/>
      <c r="H62" s="180">
        <f>'将来負担比率（分子）の構造'!K$45</f>
        <v>4056</v>
      </c>
      <c r="I62" s="180"/>
      <c r="J62" s="180"/>
      <c r="K62" s="180">
        <f>'将来負担比率（分子）の構造'!L$45</f>
        <v>4098</v>
      </c>
      <c r="L62" s="180"/>
      <c r="M62" s="180"/>
      <c r="N62" s="180">
        <f>'将来負担比率（分子）の構造'!M$45</f>
        <v>4021</v>
      </c>
      <c r="O62" s="180"/>
      <c r="P62" s="180"/>
    </row>
    <row r="63" spans="1:16" x14ac:dyDescent="0.15">
      <c r="A63" s="180" t="s">
        <v>33</v>
      </c>
      <c r="B63" s="180">
        <f>'将来負担比率（分子）の構造'!I$44</f>
        <v>1985</v>
      </c>
      <c r="C63" s="180"/>
      <c r="D63" s="180"/>
      <c r="E63" s="180">
        <f>'将来負担比率（分子）の構造'!J$44</f>
        <v>2998</v>
      </c>
      <c r="F63" s="180"/>
      <c r="G63" s="180"/>
      <c r="H63" s="180">
        <f>'将来負担比率（分子）の構造'!K$44</f>
        <v>2941</v>
      </c>
      <c r="I63" s="180"/>
      <c r="J63" s="180"/>
      <c r="K63" s="180">
        <f>'将来負担比率（分子）の構造'!L$44</f>
        <v>3014</v>
      </c>
      <c r="L63" s="180"/>
      <c r="M63" s="180"/>
      <c r="N63" s="180">
        <f>'将来負担比率（分子）の構造'!M$44</f>
        <v>2847</v>
      </c>
      <c r="O63" s="180"/>
      <c r="P63" s="180"/>
    </row>
    <row r="64" spans="1:16" x14ac:dyDescent="0.15">
      <c r="A64" s="180" t="s">
        <v>32</v>
      </c>
      <c r="B64" s="180">
        <f>'将来負担比率（分子）の構造'!I$43</f>
        <v>16248</v>
      </c>
      <c r="C64" s="180"/>
      <c r="D64" s="180"/>
      <c r="E64" s="180">
        <f>'将来負担比率（分子）の構造'!J$43</f>
        <v>14738</v>
      </c>
      <c r="F64" s="180"/>
      <c r="G64" s="180"/>
      <c r="H64" s="180">
        <f>'将来負担比率（分子）の構造'!K$43</f>
        <v>14465</v>
      </c>
      <c r="I64" s="180"/>
      <c r="J64" s="180"/>
      <c r="K64" s="180">
        <f>'将来負担比率（分子）の構造'!L$43</f>
        <v>13645</v>
      </c>
      <c r="L64" s="180"/>
      <c r="M64" s="180"/>
      <c r="N64" s="180">
        <f>'将来負担比率（分子）の構造'!M$43</f>
        <v>13083</v>
      </c>
      <c r="O64" s="180"/>
      <c r="P64" s="180"/>
    </row>
    <row r="65" spans="1:16" x14ac:dyDescent="0.15">
      <c r="A65" s="180" t="s">
        <v>31</v>
      </c>
      <c r="B65" s="180">
        <f>'将来負担比率（分子）の構造'!I$42</f>
        <v>517</v>
      </c>
      <c r="C65" s="180"/>
      <c r="D65" s="180"/>
      <c r="E65" s="180">
        <f>'将来負担比率（分子）の構造'!J$42</f>
        <v>438</v>
      </c>
      <c r="F65" s="180"/>
      <c r="G65" s="180"/>
      <c r="H65" s="180">
        <f>'将来負担比率（分子）の構造'!K$42</f>
        <v>358</v>
      </c>
      <c r="I65" s="180"/>
      <c r="J65" s="180"/>
      <c r="K65" s="180">
        <f>'将来負担比率（分子）の構造'!L$42</f>
        <v>279</v>
      </c>
      <c r="L65" s="180"/>
      <c r="M65" s="180"/>
      <c r="N65" s="180">
        <f>'将来負担比率（分子）の構造'!M$42</f>
        <v>199</v>
      </c>
      <c r="O65" s="180"/>
      <c r="P65" s="180"/>
    </row>
    <row r="66" spans="1:16" x14ac:dyDescent="0.15">
      <c r="A66" s="180" t="s">
        <v>30</v>
      </c>
      <c r="B66" s="180">
        <f>'将来負担比率（分子）の構造'!I$41</f>
        <v>21145</v>
      </c>
      <c r="C66" s="180"/>
      <c r="D66" s="180"/>
      <c r="E66" s="180">
        <f>'将来負担比率（分子）の構造'!J$41</f>
        <v>21855</v>
      </c>
      <c r="F66" s="180"/>
      <c r="G66" s="180"/>
      <c r="H66" s="180">
        <f>'将来負担比率（分子）の構造'!K$41</f>
        <v>21588</v>
      </c>
      <c r="I66" s="180"/>
      <c r="J66" s="180"/>
      <c r="K66" s="180">
        <f>'将来負担比率（分子）の構造'!L$41</f>
        <v>21850</v>
      </c>
      <c r="L66" s="180"/>
      <c r="M66" s="180"/>
      <c r="N66" s="180">
        <f>'将来負担比率（分子）の構造'!M$41</f>
        <v>21390</v>
      </c>
      <c r="O66" s="180"/>
      <c r="P66" s="180"/>
    </row>
    <row r="67" spans="1:16" x14ac:dyDescent="0.15">
      <c r="A67" s="180" t="s">
        <v>73</v>
      </c>
      <c r="B67" s="180" t="e">
        <f>NA()</f>
        <v>#N/A</v>
      </c>
      <c r="C67" s="180">
        <f>IF(ISNUMBER('将来負担比率（分子）の構造'!I$53), IF('将来負担比率（分子）の構造'!I$53 &lt; 0, 0, '将来負担比率（分子）の構造'!I$53), NA())</f>
        <v>15143</v>
      </c>
      <c r="D67" s="180" t="e">
        <f>NA()</f>
        <v>#N/A</v>
      </c>
      <c r="E67" s="180" t="e">
        <f>NA()</f>
        <v>#N/A</v>
      </c>
      <c r="F67" s="180">
        <f>IF(ISNUMBER('将来負担比率（分子）の構造'!J$53), IF('将来負担比率（分子）の構造'!J$53 &lt; 0, 0, '将来負担比率（分子）の構造'!J$53), NA())</f>
        <v>11734</v>
      </c>
      <c r="G67" s="180" t="e">
        <f>NA()</f>
        <v>#N/A</v>
      </c>
      <c r="H67" s="180" t="e">
        <f>NA()</f>
        <v>#N/A</v>
      </c>
      <c r="I67" s="180">
        <f>IF(ISNUMBER('将来負担比率（分子）の構造'!K$53), IF('将来負担比率（分子）の構造'!K$53 &lt; 0, 0, '将来負担比率（分子）の構造'!K$53), NA())</f>
        <v>10630</v>
      </c>
      <c r="J67" s="180" t="e">
        <f>NA()</f>
        <v>#N/A</v>
      </c>
      <c r="K67" s="180" t="e">
        <f>NA()</f>
        <v>#N/A</v>
      </c>
      <c r="L67" s="180">
        <f>IF(ISNUMBER('将来負担比率（分子）の構造'!L$53), IF('将来負担比率（分子）の構造'!L$53 &lt; 0, 0, '将来負担比率（分子）の構造'!L$53), NA())</f>
        <v>10951</v>
      </c>
      <c r="M67" s="180" t="e">
        <f>NA()</f>
        <v>#N/A</v>
      </c>
      <c r="N67" s="180" t="e">
        <f>NA()</f>
        <v>#N/A</v>
      </c>
      <c r="O67" s="180">
        <f>IF(ISNUMBER('将来負担比率（分子）の構造'!M$53), IF('将来負担比率（分子）の構造'!M$53 &lt; 0, 0, '将来負担比率（分子）の構造'!M$53), NA())</f>
        <v>9440</v>
      </c>
      <c r="P67" s="180" t="e">
        <f>NA()</f>
        <v>#N/A</v>
      </c>
    </row>
    <row r="70" spans="1:16" x14ac:dyDescent="0.15">
      <c r="A70" s="182" t="s">
        <v>74</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75</v>
      </c>
      <c r="B72" s="184">
        <f>基金残高に係る経年分析!F55</f>
        <v>1276</v>
      </c>
      <c r="C72" s="184">
        <f>基金残高に係る経年分析!G55</f>
        <v>1208</v>
      </c>
      <c r="D72" s="184">
        <f>基金残高に係る経年分析!H55</f>
        <v>1534</v>
      </c>
    </row>
    <row r="73" spans="1:16" x14ac:dyDescent="0.15">
      <c r="A73" s="183" t="s">
        <v>76</v>
      </c>
      <c r="B73" s="184">
        <f>基金残高に係る経年分析!F56</f>
        <v>525</v>
      </c>
      <c r="C73" s="184">
        <f>基金残高に係る経年分析!G56</f>
        <v>505</v>
      </c>
      <c r="D73" s="184">
        <f>基金残高に係る経年分析!H56</f>
        <v>501</v>
      </c>
    </row>
    <row r="74" spans="1:16" x14ac:dyDescent="0.15">
      <c r="A74" s="183" t="s">
        <v>77</v>
      </c>
      <c r="B74" s="184">
        <f>基金残高に係る経年分析!F57</f>
        <v>2805</v>
      </c>
      <c r="C74" s="184">
        <f>基金残高に係る経年分析!G57</f>
        <v>2565</v>
      </c>
      <c r="D74" s="184">
        <f>基金残高に係る経年分析!H57</f>
        <v>2768</v>
      </c>
    </row>
  </sheetData>
  <sheetProtection algorithmName="SHA-512" hashValue="9Dl5FT3JIhL3IDXIXnwQcpuxsKEPW3ZKnN6FYTEwtAH2VluLtDLl9lSiarnTtU1SXDebP4+GZP6LJmUUhJ9G6A==" saltValue="cWfANhvwTWROnFy7+ejx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208</v>
      </c>
      <c r="DI1" s="794"/>
      <c r="DJ1" s="794"/>
      <c r="DK1" s="794"/>
      <c r="DL1" s="794"/>
      <c r="DM1" s="794"/>
      <c r="DN1" s="795"/>
      <c r="DO1" s="225"/>
      <c r="DP1" s="793" t="s">
        <v>209</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211</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212</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213</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214</v>
      </c>
      <c r="S4" s="736"/>
      <c r="T4" s="736"/>
      <c r="U4" s="736"/>
      <c r="V4" s="736"/>
      <c r="W4" s="736"/>
      <c r="X4" s="736"/>
      <c r="Y4" s="737"/>
      <c r="Z4" s="735" t="s">
        <v>215</v>
      </c>
      <c r="AA4" s="736"/>
      <c r="AB4" s="736"/>
      <c r="AC4" s="737"/>
      <c r="AD4" s="735" t="s">
        <v>216</v>
      </c>
      <c r="AE4" s="736"/>
      <c r="AF4" s="736"/>
      <c r="AG4" s="736"/>
      <c r="AH4" s="736"/>
      <c r="AI4" s="736"/>
      <c r="AJ4" s="736"/>
      <c r="AK4" s="737"/>
      <c r="AL4" s="735" t="s">
        <v>215</v>
      </c>
      <c r="AM4" s="736"/>
      <c r="AN4" s="736"/>
      <c r="AO4" s="737"/>
      <c r="AP4" s="796" t="s">
        <v>217</v>
      </c>
      <c r="AQ4" s="796"/>
      <c r="AR4" s="796"/>
      <c r="AS4" s="796"/>
      <c r="AT4" s="796"/>
      <c r="AU4" s="796"/>
      <c r="AV4" s="796"/>
      <c r="AW4" s="796"/>
      <c r="AX4" s="796"/>
      <c r="AY4" s="796"/>
      <c r="AZ4" s="796"/>
      <c r="BA4" s="796"/>
      <c r="BB4" s="796"/>
      <c r="BC4" s="796"/>
      <c r="BD4" s="796"/>
      <c r="BE4" s="796"/>
      <c r="BF4" s="796"/>
      <c r="BG4" s="796" t="s">
        <v>218</v>
      </c>
      <c r="BH4" s="796"/>
      <c r="BI4" s="796"/>
      <c r="BJ4" s="796"/>
      <c r="BK4" s="796"/>
      <c r="BL4" s="796"/>
      <c r="BM4" s="796"/>
      <c r="BN4" s="796"/>
      <c r="BO4" s="796" t="s">
        <v>215</v>
      </c>
      <c r="BP4" s="796"/>
      <c r="BQ4" s="796"/>
      <c r="BR4" s="796"/>
      <c r="BS4" s="796" t="s">
        <v>219</v>
      </c>
      <c r="BT4" s="796"/>
      <c r="BU4" s="796"/>
      <c r="BV4" s="796"/>
      <c r="BW4" s="796"/>
      <c r="BX4" s="796"/>
      <c r="BY4" s="796"/>
      <c r="BZ4" s="796"/>
      <c r="CA4" s="796"/>
      <c r="CB4" s="796"/>
      <c r="CD4" s="778" t="s">
        <v>220</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221</v>
      </c>
      <c r="C5" s="761"/>
      <c r="D5" s="761"/>
      <c r="E5" s="761"/>
      <c r="F5" s="761"/>
      <c r="G5" s="761"/>
      <c r="H5" s="761"/>
      <c r="I5" s="761"/>
      <c r="J5" s="761"/>
      <c r="K5" s="761"/>
      <c r="L5" s="761"/>
      <c r="M5" s="761"/>
      <c r="N5" s="761"/>
      <c r="O5" s="761"/>
      <c r="P5" s="761"/>
      <c r="Q5" s="762"/>
      <c r="R5" s="726">
        <v>7018103</v>
      </c>
      <c r="S5" s="727"/>
      <c r="T5" s="727"/>
      <c r="U5" s="727"/>
      <c r="V5" s="727"/>
      <c r="W5" s="727"/>
      <c r="X5" s="727"/>
      <c r="Y5" s="773"/>
      <c r="Z5" s="791">
        <v>25.5</v>
      </c>
      <c r="AA5" s="791"/>
      <c r="AB5" s="791"/>
      <c r="AC5" s="791"/>
      <c r="AD5" s="792">
        <v>7018103</v>
      </c>
      <c r="AE5" s="792"/>
      <c r="AF5" s="792"/>
      <c r="AG5" s="792"/>
      <c r="AH5" s="792"/>
      <c r="AI5" s="792"/>
      <c r="AJ5" s="792"/>
      <c r="AK5" s="792"/>
      <c r="AL5" s="774">
        <v>52.7</v>
      </c>
      <c r="AM5" s="743"/>
      <c r="AN5" s="743"/>
      <c r="AO5" s="775"/>
      <c r="AP5" s="760" t="s">
        <v>222</v>
      </c>
      <c r="AQ5" s="761"/>
      <c r="AR5" s="761"/>
      <c r="AS5" s="761"/>
      <c r="AT5" s="761"/>
      <c r="AU5" s="761"/>
      <c r="AV5" s="761"/>
      <c r="AW5" s="761"/>
      <c r="AX5" s="761"/>
      <c r="AY5" s="761"/>
      <c r="AZ5" s="761"/>
      <c r="BA5" s="761"/>
      <c r="BB5" s="761"/>
      <c r="BC5" s="761"/>
      <c r="BD5" s="761"/>
      <c r="BE5" s="761"/>
      <c r="BF5" s="762"/>
      <c r="BG5" s="661">
        <v>7016793</v>
      </c>
      <c r="BH5" s="664"/>
      <c r="BI5" s="664"/>
      <c r="BJ5" s="664"/>
      <c r="BK5" s="664"/>
      <c r="BL5" s="664"/>
      <c r="BM5" s="664"/>
      <c r="BN5" s="665"/>
      <c r="BO5" s="723">
        <v>100</v>
      </c>
      <c r="BP5" s="723"/>
      <c r="BQ5" s="723"/>
      <c r="BR5" s="723"/>
      <c r="BS5" s="724">
        <v>95076</v>
      </c>
      <c r="BT5" s="724"/>
      <c r="BU5" s="724"/>
      <c r="BV5" s="724"/>
      <c r="BW5" s="724"/>
      <c r="BX5" s="724"/>
      <c r="BY5" s="724"/>
      <c r="BZ5" s="724"/>
      <c r="CA5" s="724"/>
      <c r="CB5" s="765"/>
      <c r="CD5" s="778" t="s">
        <v>217</v>
      </c>
      <c r="CE5" s="779"/>
      <c r="CF5" s="779"/>
      <c r="CG5" s="779"/>
      <c r="CH5" s="779"/>
      <c r="CI5" s="779"/>
      <c r="CJ5" s="779"/>
      <c r="CK5" s="779"/>
      <c r="CL5" s="779"/>
      <c r="CM5" s="779"/>
      <c r="CN5" s="779"/>
      <c r="CO5" s="779"/>
      <c r="CP5" s="779"/>
      <c r="CQ5" s="780"/>
      <c r="CR5" s="778" t="s">
        <v>223</v>
      </c>
      <c r="CS5" s="779"/>
      <c r="CT5" s="779"/>
      <c r="CU5" s="779"/>
      <c r="CV5" s="779"/>
      <c r="CW5" s="779"/>
      <c r="CX5" s="779"/>
      <c r="CY5" s="780"/>
      <c r="CZ5" s="778" t="s">
        <v>215</v>
      </c>
      <c r="DA5" s="779"/>
      <c r="DB5" s="779"/>
      <c r="DC5" s="780"/>
      <c r="DD5" s="778" t="s">
        <v>224</v>
      </c>
      <c r="DE5" s="779"/>
      <c r="DF5" s="779"/>
      <c r="DG5" s="779"/>
      <c r="DH5" s="779"/>
      <c r="DI5" s="779"/>
      <c r="DJ5" s="779"/>
      <c r="DK5" s="779"/>
      <c r="DL5" s="779"/>
      <c r="DM5" s="779"/>
      <c r="DN5" s="779"/>
      <c r="DO5" s="779"/>
      <c r="DP5" s="780"/>
      <c r="DQ5" s="778" t="s">
        <v>225</v>
      </c>
      <c r="DR5" s="779"/>
      <c r="DS5" s="779"/>
      <c r="DT5" s="779"/>
      <c r="DU5" s="779"/>
      <c r="DV5" s="779"/>
      <c r="DW5" s="779"/>
      <c r="DX5" s="779"/>
      <c r="DY5" s="779"/>
      <c r="DZ5" s="779"/>
      <c r="EA5" s="779"/>
      <c r="EB5" s="779"/>
      <c r="EC5" s="780"/>
    </row>
    <row r="6" spans="2:143" ht="11.25" customHeight="1" x14ac:dyDescent="0.15">
      <c r="B6" s="658" t="s">
        <v>226</v>
      </c>
      <c r="C6" s="659"/>
      <c r="D6" s="659"/>
      <c r="E6" s="659"/>
      <c r="F6" s="659"/>
      <c r="G6" s="659"/>
      <c r="H6" s="659"/>
      <c r="I6" s="659"/>
      <c r="J6" s="659"/>
      <c r="K6" s="659"/>
      <c r="L6" s="659"/>
      <c r="M6" s="659"/>
      <c r="N6" s="659"/>
      <c r="O6" s="659"/>
      <c r="P6" s="659"/>
      <c r="Q6" s="660"/>
      <c r="R6" s="661">
        <v>304441</v>
      </c>
      <c r="S6" s="664"/>
      <c r="T6" s="664"/>
      <c r="U6" s="664"/>
      <c r="V6" s="664"/>
      <c r="W6" s="664"/>
      <c r="X6" s="664"/>
      <c r="Y6" s="665"/>
      <c r="Z6" s="723">
        <v>1.1000000000000001</v>
      </c>
      <c r="AA6" s="723"/>
      <c r="AB6" s="723"/>
      <c r="AC6" s="723"/>
      <c r="AD6" s="724">
        <v>304441</v>
      </c>
      <c r="AE6" s="724"/>
      <c r="AF6" s="724"/>
      <c r="AG6" s="724"/>
      <c r="AH6" s="724"/>
      <c r="AI6" s="724"/>
      <c r="AJ6" s="724"/>
      <c r="AK6" s="724"/>
      <c r="AL6" s="666">
        <v>2.2999999999999998</v>
      </c>
      <c r="AM6" s="667"/>
      <c r="AN6" s="667"/>
      <c r="AO6" s="725"/>
      <c r="AP6" s="658" t="s">
        <v>227</v>
      </c>
      <c r="AQ6" s="659"/>
      <c r="AR6" s="659"/>
      <c r="AS6" s="659"/>
      <c r="AT6" s="659"/>
      <c r="AU6" s="659"/>
      <c r="AV6" s="659"/>
      <c r="AW6" s="659"/>
      <c r="AX6" s="659"/>
      <c r="AY6" s="659"/>
      <c r="AZ6" s="659"/>
      <c r="BA6" s="659"/>
      <c r="BB6" s="659"/>
      <c r="BC6" s="659"/>
      <c r="BD6" s="659"/>
      <c r="BE6" s="659"/>
      <c r="BF6" s="660"/>
      <c r="BG6" s="661">
        <v>7016793</v>
      </c>
      <c r="BH6" s="664"/>
      <c r="BI6" s="664"/>
      <c r="BJ6" s="664"/>
      <c r="BK6" s="664"/>
      <c r="BL6" s="664"/>
      <c r="BM6" s="664"/>
      <c r="BN6" s="665"/>
      <c r="BO6" s="723">
        <v>100</v>
      </c>
      <c r="BP6" s="723"/>
      <c r="BQ6" s="723"/>
      <c r="BR6" s="723"/>
      <c r="BS6" s="724">
        <v>95076</v>
      </c>
      <c r="BT6" s="724"/>
      <c r="BU6" s="724"/>
      <c r="BV6" s="724"/>
      <c r="BW6" s="724"/>
      <c r="BX6" s="724"/>
      <c r="BY6" s="724"/>
      <c r="BZ6" s="724"/>
      <c r="CA6" s="724"/>
      <c r="CB6" s="765"/>
      <c r="CD6" s="732" t="s">
        <v>228</v>
      </c>
      <c r="CE6" s="733"/>
      <c r="CF6" s="733"/>
      <c r="CG6" s="733"/>
      <c r="CH6" s="733"/>
      <c r="CI6" s="733"/>
      <c r="CJ6" s="733"/>
      <c r="CK6" s="733"/>
      <c r="CL6" s="733"/>
      <c r="CM6" s="733"/>
      <c r="CN6" s="733"/>
      <c r="CO6" s="733"/>
      <c r="CP6" s="733"/>
      <c r="CQ6" s="734"/>
      <c r="CR6" s="661">
        <v>268231</v>
      </c>
      <c r="CS6" s="664"/>
      <c r="CT6" s="664"/>
      <c r="CU6" s="664"/>
      <c r="CV6" s="664"/>
      <c r="CW6" s="664"/>
      <c r="CX6" s="664"/>
      <c r="CY6" s="665"/>
      <c r="CZ6" s="774">
        <v>1</v>
      </c>
      <c r="DA6" s="743"/>
      <c r="DB6" s="743"/>
      <c r="DC6" s="777"/>
      <c r="DD6" s="669" t="s">
        <v>175</v>
      </c>
      <c r="DE6" s="664"/>
      <c r="DF6" s="664"/>
      <c r="DG6" s="664"/>
      <c r="DH6" s="664"/>
      <c r="DI6" s="664"/>
      <c r="DJ6" s="664"/>
      <c r="DK6" s="664"/>
      <c r="DL6" s="664"/>
      <c r="DM6" s="664"/>
      <c r="DN6" s="664"/>
      <c r="DO6" s="664"/>
      <c r="DP6" s="665"/>
      <c r="DQ6" s="669">
        <v>268228</v>
      </c>
      <c r="DR6" s="664"/>
      <c r="DS6" s="664"/>
      <c r="DT6" s="664"/>
      <c r="DU6" s="664"/>
      <c r="DV6" s="664"/>
      <c r="DW6" s="664"/>
      <c r="DX6" s="664"/>
      <c r="DY6" s="664"/>
      <c r="DZ6" s="664"/>
      <c r="EA6" s="664"/>
      <c r="EB6" s="664"/>
      <c r="EC6" s="704"/>
    </row>
    <row r="7" spans="2:143" ht="11.25" customHeight="1" x14ac:dyDescent="0.15">
      <c r="B7" s="658" t="s">
        <v>229</v>
      </c>
      <c r="C7" s="659"/>
      <c r="D7" s="659"/>
      <c r="E7" s="659"/>
      <c r="F7" s="659"/>
      <c r="G7" s="659"/>
      <c r="H7" s="659"/>
      <c r="I7" s="659"/>
      <c r="J7" s="659"/>
      <c r="K7" s="659"/>
      <c r="L7" s="659"/>
      <c r="M7" s="659"/>
      <c r="N7" s="659"/>
      <c r="O7" s="659"/>
      <c r="P7" s="659"/>
      <c r="Q7" s="660"/>
      <c r="R7" s="661">
        <v>10229</v>
      </c>
      <c r="S7" s="664"/>
      <c r="T7" s="664"/>
      <c r="U7" s="664"/>
      <c r="V7" s="664"/>
      <c r="W7" s="664"/>
      <c r="X7" s="664"/>
      <c r="Y7" s="665"/>
      <c r="Z7" s="723">
        <v>0</v>
      </c>
      <c r="AA7" s="723"/>
      <c r="AB7" s="723"/>
      <c r="AC7" s="723"/>
      <c r="AD7" s="724">
        <v>10229</v>
      </c>
      <c r="AE7" s="724"/>
      <c r="AF7" s="724"/>
      <c r="AG7" s="724"/>
      <c r="AH7" s="724"/>
      <c r="AI7" s="724"/>
      <c r="AJ7" s="724"/>
      <c r="AK7" s="724"/>
      <c r="AL7" s="666">
        <v>0.1</v>
      </c>
      <c r="AM7" s="667"/>
      <c r="AN7" s="667"/>
      <c r="AO7" s="725"/>
      <c r="AP7" s="658" t="s">
        <v>230</v>
      </c>
      <c r="AQ7" s="659"/>
      <c r="AR7" s="659"/>
      <c r="AS7" s="659"/>
      <c r="AT7" s="659"/>
      <c r="AU7" s="659"/>
      <c r="AV7" s="659"/>
      <c r="AW7" s="659"/>
      <c r="AX7" s="659"/>
      <c r="AY7" s="659"/>
      <c r="AZ7" s="659"/>
      <c r="BA7" s="659"/>
      <c r="BB7" s="659"/>
      <c r="BC7" s="659"/>
      <c r="BD7" s="659"/>
      <c r="BE7" s="659"/>
      <c r="BF7" s="660"/>
      <c r="BG7" s="661">
        <v>2745853</v>
      </c>
      <c r="BH7" s="664"/>
      <c r="BI7" s="664"/>
      <c r="BJ7" s="664"/>
      <c r="BK7" s="664"/>
      <c r="BL7" s="664"/>
      <c r="BM7" s="664"/>
      <c r="BN7" s="665"/>
      <c r="BO7" s="723">
        <v>39.1</v>
      </c>
      <c r="BP7" s="723"/>
      <c r="BQ7" s="723"/>
      <c r="BR7" s="723"/>
      <c r="BS7" s="724">
        <v>95076</v>
      </c>
      <c r="BT7" s="724"/>
      <c r="BU7" s="724"/>
      <c r="BV7" s="724"/>
      <c r="BW7" s="724"/>
      <c r="BX7" s="724"/>
      <c r="BY7" s="724"/>
      <c r="BZ7" s="724"/>
      <c r="CA7" s="724"/>
      <c r="CB7" s="765"/>
      <c r="CD7" s="705" t="s">
        <v>231</v>
      </c>
      <c r="CE7" s="702"/>
      <c r="CF7" s="702"/>
      <c r="CG7" s="702"/>
      <c r="CH7" s="702"/>
      <c r="CI7" s="702"/>
      <c r="CJ7" s="702"/>
      <c r="CK7" s="702"/>
      <c r="CL7" s="702"/>
      <c r="CM7" s="702"/>
      <c r="CN7" s="702"/>
      <c r="CO7" s="702"/>
      <c r="CP7" s="702"/>
      <c r="CQ7" s="703"/>
      <c r="CR7" s="661">
        <v>5150328</v>
      </c>
      <c r="CS7" s="664"/>
      <c r="CT7" s="664"/>
      <c r="CU7" s="664"/>
      <c r="CV7" s="664"/>
      <c r="CW7" s="664"/>
      <c r="CX7" s="664"/>
      <c r="CY7" s="665"/>
      <c r="CZ7" s="723">
        <v>18.899999999999999</v>
      </c>
      <c r="DA7" s="723"/>
      <c r="DB7" s="723"/>
      <c r="DC7" s="723"/>
      <c r="DD7" s="669">
        <v>282744</v>
      </c>
      <c r="DE7" s="664"/>
      <c r="DF7" s="664"/>
      <c r="DG7" s="664"/>
      <c r="DH7" s="664"/>
      <c r="DI7" s="664"/>
      <c r="DJ7" s="664"/>
      <c r="DK7" s="664"/>
      <c r="DL7" s="664"/>
      <c r="DM7" s="664"/>
      <c r="DN7" s="664"/>
      <c r="DO7" s="664"/>
      <c r="DP7" s="665"/>
      <c r="DQ7" s="669">
        <v>3095357</v>
      </c>
      <c r="DR7" s="664"/>
      <c r="DS7" s="664"/>
      <c r="DT7" s="664"/>
      <c r="DU7" s="664"/>
      <c r="DV7" s="664"/>
      <c r="DW7" s="664"/>
      <c r="DX7" s="664"/>
      <c r="DY7" s="664"/>
      <c r="DZ7" s="664"/>
      <c r="EA7" s="664"/>
      <c r="EB7" s="664"/>
      <c r="EC7" s="704"/>
    </row>
    <row r="8" spans="2:143" ht="11.25" customHeight="1" x14ac:dyDescent="0.15">
      <c r="B8" s="658" t="s">
        <v>232</v>
      </c>
      <c r="C8" s="659"/>
      <c r="D8" s="659"/>
      <c r="E8" s="659"/>
      <c r="F8" s="659"/>
      <c r="G8" s="659"/>
      <c r="H8" s="659"/>
      <c r="I8" s="659"/>
      <c r="J8" s="659"/>
      <c r="K8" s="659"/>
      <c r="L8" s="659"/>
      <c r="M8" s="659"/>
      <c r="N8" s="659"/>
      <c r="O8" s="659"/>
      <c r="P8" s="659"/>
      <c r="Q8" s="660"/>
      <c r="R8" s="661">
        <v>12394</v>
      </c>
      <c r="S8" s="664"/>
      <c r="T8" s="664"/>
      <c r="U8" s="664"/>
      <c r="V8" s="664"/>
      <c r="W8" s="664"/>
      <c r="X8" s="664"/>
      <c r="Y8" s="665"/>
      <c r="Z8" s="723">
        <v>0</v>
      </c>
      <c r="AA8" s="723"/>
      <c r="AB8" s="723"/>
      <c r="AC8" s="723"/>
      <c r="AD8" s="724">
        <v>12394</v>
      </c>
      <c r="AE8" s="724"/>
      <c r="AF8" s="724"/>
      <c r="AG8" s="724"/>
      <c r="AH8" s="724"/>
      <c r="AI8" s="724"/>
      <c r="AJ8" s="724"/>
      <c r="AK8" s="724"/>
      <c r="AL8" s="666">
        <v>0.1</v>
      </c>
      <c r="AM8" s="667"/>
      <c r="AN8" s="667"/>
      <c r="AO8" s="725"/>
      <c r="AP8" s="658" t="s">
        <v>233</v>
      </c>
      <c r="AQ8" s="659"/>
      <c r="AR8" s="659"/>
      <c r="AS8" s="659"/>
      <c r="AT8" s="659"/>
      <c r="AU8" s="659"/>
      <c r="AV8" s="659"/>
      <c r="AW8" s="659"/>
      <c r="AX8" s="659"/>
      <c r="AY8" s="659"/>
      <c r="AZ8" s="659"/>
      <c r="BA8" s="659"/>
      <c r="BB8" s="659"/>
      <c r="BC8" s="659"/>
      <c r="BD8" s="659"/>
      <c r="BE8" s="659"/>
      <c r="BF8" s="660"/>
      <c r="BG8" s="661">
        <v>94010</v>
      </c>
      <c r="BH8" s="664"/>
      <c r="BI8" s="664"/>
      <c r="BJ8" s="664"/>
      <c r="BK8" s="664"/>
      <c r="BL8" s="664"/>
      <c r="BM8" s="664"/>
      <c r="BN8" s="665"/>
      <c r="BO8" s="723">
        <v>1.3</v>
      </c>
      <c r="BP8" s="723"/>
      <c r="BQ8" s="723"/>
      <c r="BR8" s="723"/>
      <c r="BS8" s="669" t="s">
        <v>175</v>
      </c>
      <c r="BT8" s="664"/>
      <c r="BU8" s="664"/>
      <c r="BV8" s="664"/>
      <c r="BW8" s="664"/>
      <c r="BX8" s="664"/>
      <c r="BY8" s="664"/>
      <c r="BZ8" s="664"/>
      <c r="CA8" s="664"/>
      <c r="CB8" s="704"/>
      <c r="CD8" s="705" t="s">
        <v>234</v>
      </c>
      <c r="CE8" s="702"/>
      <c r="CF8" s="702"/>
      <c r="CG8" s="702"/>
      <c r="CH8" s="702"/>
      <c r="CI8" s="702"/>
      <c r="CJ8" s="702"/>
      <c r="CK8" s="702"/>
      <c r="CL8" s="702"/>
      <c r="CM8" s="702"/>
      <c r="CN8" s="702"/>
      <c r="CO8" s="702"/>
      <c r="CP8" s="702"/>
      <c r="CQ8" s="703"/>
      <c r="CR8" s="661">
        <v>10228932</v>
      </c>
      <c r="CS8" s="664"/>
      <c r="CT8" s="664"/>
      <c r="CU8" s="664"/>
      <c r="CV8" s="664"/>
      <c r="CW8" s="664"/>
      <c r="CX8" s="664"/>
      <c r="CY8" s="665"/>
      <c r="CZ8" s="723">
        <v>37.6</v>
      </c>
      <c r="DA8" s="723"/>
      <c r="DB8" s="723"/>
      <c r="DC8" s="723"/>
      <c r="DD8" s="669">
        <v>51381</v>
      </c>
      <c r="DE8" s="664"/>
      <c r="DF8" s="664"/>
      <c r="DG8" s="664"/>
      <c r="DH8" s="664"/>
      <c r="DI8" s="664"/>
      <c r="DJ8" s="664"/>
      <c r="DK8" s="664"/>
      <c r="DL8" s="664"/>
      <c r="DM8" s="664"/>
      <c r="DN8" s="664"/>
      <c r="DO8" s="664"/>
      <c r="DP8" s="665"/>
      <c r="DQ8" s="669">
        <v>4792469</v>
      </c>
      <c r="DR8" s="664"/>
      <c r="DS8" s="664"/>
      <c r="DT8" s="664"/>
      <c r="DU8" s="664"/>
      <c r="DV8" s="664"/>
      <c r="DW8" s="664"/>
      <c r="DX8" s="664"/>
      <c r="DY8" s="664"/>
      <c r="DZ8" s="664"/>
      <c r="EA8" s="664"/>
      <c r="EB8" s="664"/>
      <c r="EC8" s="704"/>
    </row>
    <row r="9" spans="2:143" ht="11.25" customHeight="1" x14ac:dyDescent="0.15">
      <c r="B9" s="658" t="s">
        <v>235</v>
      </c>
      <c r="C9" s="659"/>
      <c r="D9" s="659"/>
      <c r="E9" s="659"/>
      <c r="F9" s="659"/>
      <c r="G9" s="659"/>
      <c r="H9" s="659"/>
      <c r="I9" s="659"/>
      <c r="J9" s="659"/>
      <c r="K9" s="659"/>
      <c r="L9" s="659"/>
      <c r="M9" s="659"/>
      <c r="N9" s="659"/>
      <c r="O9" s="659"/>
      <c r="P9" s="659"/>
      <c r="Q9" s="660"/>
      <c r="R9" s="661">
        <v>11584</v>
      </c>
      <c r="S9" s="664"/>
      <c r="T9" s="664"/>
      <c r="U9" s="664"/>
      <c r="V9" s="664"/>
      <c r="W9" s="664"/>
      <c r="X9" s="664"/>
      <c r="Y9" s="665"/>
      <c r="Z9" s="723">
        <v>0</v>
      </c>
      <c r="AA9" s="723"/>
      <c r="AB9" s="723"/>
      <c r="AC9" s="723"/>
      <c r="AD9" s="724">
        <v>11584</v>
      </c>
      <c r="AE9" s="724"/>
      <c r="AF9" s="724"/>
      <c r="AG9" s="724"/>
      <c r="AH9" s="724"/>
      <c r="AI9" s="724"/>
      <c r="AJ9" s="724"/>
      <c r="AK9" s="724"/>
      <c r="AL9" s="666">
        <v>0.1</v>
      </c>
      <c r="AM9" s="667"/>
      <c r="AN9" s="667"/>
      <c r="AO9" s="725"/>
      <c r="AP9" s="658" t="s">
        <v>236</v>
      </c>
      <c r="AQ9" s="659"/>
      <c r="AR9" s="659"/>
      <c r="AS9" s="659"/>
      <c r="AT9" s="659"/>
      <c r="AU9" s="659"/>
      <c r="AV9" s="659"/>
      <c r="AW9" s="659"/>
      <c r="AX9" s="659"/>
      <c r="AY9" s="659"/>
      <c r="AZ9" s="659"/>
      <c r="BA9" s="659"/>
      <c r="BB9" s="659"/>
      <c r="BC9" s="659"/>
      <c r="BD9" s="659"/>
      <c r="BE9" s="659"/>
      <c r="BF9" s="660"/>
      <c r="BG9" s="661">
        <v>2037734</v>
      </c>
      <c r="BH9" s="664"/>
      <c r="BI9" s="664"/>
      <c r="BJ9" s="664"/>
      <c r="BK9" s="664"/>
      <c r="BL9" s="664"/>
      <c r="BM9" s="664"/>
      <c r="BN9" s="665"/>
      <c r="BO9" s="723">
        <v>29</v>
      </c>
      <c r="BP9" s="723"/>
      <c r="BQ9" s="723"/>
      <c r="BR9" s="723"/>
      <c r="BS9" s="669" t="s">
        <v>175</v>
      </c>
      <c r="BT9" s="664"/>
      <c r="BU9" s="664"/>
      <c r="BV9" s="664"/>
      <c r="BW9" s="664"/>
      <c r="BX9" s="664"/>
      <c r="BY9" s="664"/>
      <c r="BZ9" s="664"/>
      <c r="CA9" s="664"/>
      <c r="CB9" s="704"/>
      <c r="CD9" s="705" t="s">
        <v>237</v>
      </c>
      <c r="CE9" s="702"/>
      <c r="CF9" s="702"/>
      <c r="CG9" s="702"/>
      <c r="CH9" s="702"/>
      <c r="CI9" s="702"/>
      <c r="CJ9" s="702"/>
      <c r="CK9" s="702"/>
      <c r="CL9" s="702"/>
      <c r="CM9" s="702"/>
      <c r="CN9" s="702"/>
      <c r="CO9" s="702"/>
      <c r="CP9" s="702"/>
      <c r="CQ9" s="703"/>
      <c r="CR9" s="661">
        <v>1814283</v>
      </c>
      <c r="CS9" s="664"/>
      <c r="CT9" s="664"/>
      <c r="CU9" s="664"/>
      <c r="CV9" s="664"/>
      <c r="CW9" s="664"/>
      <c r="CX9" s="664"/>
      <c r="CY9" s="665"/>
      <c r="CZ9" s="723">
        <v>6.7</v>
      </c>
      <c r="DA9" s="723"/>
      <c r="DB9" s="723"/>
      <c r="DC9" s="723"/>
      <c r="DD9" s="669">
        <v>26185</v>
      </c>
      <c r="DE9" s="664"/>
      <c r="DF9" s="664"/>
      <c r="DG9" s="664"/>
      <c r="DH9" s="664"/>
      <c r="DI9" s="664"/>
      <c r="DJ9" s="664"/>
      <c r="DK9" s="664"/>
      <c r="DL9" s="664"/>
      <c r="DM9" s="664"/>
      <c r="DN9" s="664"/>
      <c r="DO9" s="664"/>
      <c r="DP9" s="665"/>
      <c r="DQ9" s="669">
        <v>1575251</v>
      </c>
      <c r="DR9" s="664"/>
      <c r="DS9" s="664"/>
      <c r="DT9" s="664"/>
      <c r="DU9" s="664"/>
      <c r="DV9" s="664"/>
      <c r="DW9" s="664"/>
      <c r="DX9" s="664"/>
      <c r="DY9" s="664"/>
      <c r="DZ9" s="664"/>
      <c r="EA9" s="664"/>
      <c r="EB9" s="664"/>
      <c r="EC9" s="704"/>
    </row>
    <row r="10" spans="2:143" ht="11.25" customHeight="1" x14ac:dyDescent="0.15">
      <c r="B10" s="658" t="s">
        <v>238</v>
      </c>
      <c r="C10" s="659"/>
      <c r="D10" s="659"/>
      <c r="E10" s="659"/>
      <c r="F10" s="659"/>
      <c r="G10" s="659"/>
      <c r="H10" s="659"/>
      <c r="I10" s="659"/>
      <c r="J10" s="659"/>
      <c r="K10" s="659"/>
      <c r="L10" s="659"/>
      <c r="M10" s="659"/>
      <c r="N10" s="659"/>
      <c r="O10" s="659"/>
      <c r="P10" s="659"/>
      <c r="Q10" s="660"/>
      <c r="R10" s="661" t="s">
        <v>175</v>
      </c>
      <c r="S10" s="664"/>
      <c r="T10" s="664"/>
      <c r="U10" s="664"/>
      <c r="V10" s="664"/>
      <c r="W10" s="664"/>
      <c r="X10" s="664"/>
      <c r="Y10" s="665"/>
      <c r="Z10" s="723" t="s">
        <v>175</v>
      </c>
      <c r="AA10" s="723"/>
      <c r="AB10" s="723"/>
      <c r="AC10" s="723"/>
      <c r="AD10" s="724" t="s">
        <v>175</v>
      </c>
      <c r="AE10" s="724"/>
      <c r="AF10" s="724"/>
      <c r="AG10" s="724"/>
      <c r="AH10" s="724"/>
      <c r="AI10" s="724"/>
      <c r="AJ10" s="724"/>
      <c r="AK10" s="724"/>
      <c r="AL10" s="666" t="s">
        <v>175</v>
      </c>
      <c r="AM10" s="667"/>
      <c r="AN10" s="667"/>
      <c r="AO10" s="725"/>
      <c r="AP10" s="658" t="s">
        <v>239</v>
      </c>
      <c r="AQ10" s="659"/>
      <c r="AR10" s="659"/>
      <c r="AS10" s="659"/>
      <c r="AT10" s="659"/>
      <c r="AU10" s="659"/>
      <c r="AV10" s="659"/>
      <c r="AW10" s="659"/>
      <c r="AX10" s="659"/>
      <c r="AY10" s="659"/>
      <c r="AZ10" s="659"/>
      <c r="BA10" s="659"/>
      <c r="BB10" s="659"/>
      <c r="BC10" s="659"/>
      <c r="BD10" s="659"/>
      <c r="BE10" s="659"/>
      <c r="BF10" s="660"/>
      <c r="BG10" s="661">
        <v>134695</v>
      </c>
      <c r="BH10" s="664"/>
      <c r="BI10" s="664"/>
      <c r="BJ10" s="664"/>
      <c r="BK10" s="664"/>
      <c r="BL10" s="664"/>
      <c r="BM10" s="664"/>
      <c r="BN10" s="665"/>
      <c r="BO10" s="723">
        <v>1.9</v>
      </c>
      <c r="BP10" s="723"/>
      <c r="BQ10" s="723"/>
      <c r="BR10" s="723"/>
      <c r="BS10" s="669" t="s">
        <v>175</v>
      </c>
      <c r="BT10" s="664"/>
      <c r="BU10" s="664"/>
      <c r="BV10" s="664"/>
      <c r="BW10" s="664"/>
      <c r="BX10" s="664"/>
      <c r="BY10" s="664"/>
      <c r="BZ10" s="664"/>
      <c r="CA10" s="664"/>
      <c r="CB10" s="704"/>
      <c r="CD10" s="705" t="s">
        <v>240</v>
      </c>
      <c r="CE10" s="702"/>
      <c r="CF10" s="702"/>
      <c r="CG10" s="702"/>
      <c r="CH10" s="702"/>
      <c r="CI10" s="702"/>
      <c r="CJ10" s="702"/>
      <c r="CK10" s="702"/>
      <c r="CL10" s="702"/>
      <c r="CM10" s="702"/>
      <c r="CN10" s="702"/>
      <c r="CO10" s="702"/>
      <c r="CP10" s="702"/>
      <c r="CQ10" s="703"/>
      <c r="CR10" s="661">
        <v>71360</v>
      </c>
      <c r="CS10" s="664"/>
      <c r="CT10" s="664"/>
      <c r="CU10" s="664"/>
      <c r="CV10" s="664"/>
      <c r="CW10" s="664"/>
      <c r="CX10" s="664"/>
      <c r="CY10" s="665"/>
      <c r="CZ10" s="723">
        <v>0.3</v>
      </c>
      <c r="DA10" s="723"/>
      <c r="DB10" s="723"/>
      <c r="DC10" s="723"/>
      <c r="DD10" s="669" t="s">
        <v>175</v>
      </c>
      <c r="DE10" s="664"/>
      <c r="DF10" s="664"/>
      <c r="DG10" s="664"/>
      <c r="DH10" s="664"/>
      <c r="DI10" s="664"/>
      <c r="DJ10" s="664"/>
      <c r="DK10" s="664"/>
      <c r="DL10" s="664"/>
      <c r="DM10" s="664"/>
      <c r="DN10" s="664"/>
      <c r="DO10" s="664"/>
      <c r="DP10" s="665"/>
      <c r="DQ10" s="669">
        <v>860</v>
      </c>
      <c r="DR10" s="664"/>
      <c r="DS10" s="664"/>
      <c r="DT10" s="664"/>
      <c r="DU10" s="664"/>
      <c r="DV10" s="664"/>
      <c r="DW10" s="664"/>
      <c r="DX10" s="664"/>
      <c r="DY10" s="664"/>
      <c r="DZ10" s="664"/>
      <c r="EA10" s="664"/>
      <c r="EB10" s="664"/>
      <c r="EC10" s="704"/>
    </row>
    <row r="11" spans="2:143" ht="11.25" customHeight="1" x14ac:dyDescent="0.15">
      <c r="B11" s="658" t="s">
        <v>241</v>
      </c>
      <c r="C11" s="659"/>
      <c r="D11" s="659"/>
      <c r="E11" s="659"/>
      <c r="F11" s="659"/>
      <c r="G11" s="659"/>
      <c r="H11" s="659"/>
      <c r="I11" s="659"/>
      <c r="J11" s="659"/>
      <c r="K11" s="659"/>
      <c r="L11" s="659"/>
      <c r="M11" s="659"/>
      <c r="N11" s="659"/>
      <c r="O11" s="659"/>
      <c r="P11" s="659"/>
      <c r="Q11" s="660"/>
      <c r="R11" s="661" t="s">
        <v>175</v>
      </c>
      <c r="S11" s="664"/>
      <c r="T11" s="664"/>
      <c r="U11" s="664"/>
      <c r="V11" s="664"/>
      <c r="W11" s="664"/>
      <c r="X11" s="664"/>
      <c r="Y11" s="665"/>
      <c r="Z11" s="723" t="s">
        <v>175</v>
      </c>
      <c r="AA11" s="723"/>
      <c r="AB11" s="723"/>
      <c r="AC11" s="723"/>
      <c r="AD11" s="724" t="s">
        <v>175</v>
      </c>
      <c r="AE11" s="724"/>
      <c r="AF11" s="724"/>
      <c r="AG11" s="724"/>
      <c r="AH11" s="724"/>
      <c r="AI11" s="724"/>
      <c r="AJ11" s="724"/>
      <c r="AK11" s="724"/>
      <c r="AL11" s="666" t="s">
        <v>175</v>
      </c>
      <c r="AM11" s="667"/>
      <c r="AN11" s="667"/>
      <c r="AO11" s="725"/>
      <c r="AP11" s="658" t="s">
        <v>242</v>
      </c>
      <c r="AQ11" s="659"/>
      <c r="AR11" s="659"/>
      <c r="AS11" s="659"/>
      <c r="AT11" s="659"/>
      <c r="AU11" s="659"/>
      <c r="AV11" s="659"/>
      <c r="AW11" s="659"/>
      <c r="AX11" s="659"/>
      <c r="AY11" s="659"/>
      <c r="AZ11" s="659"/>
      <c r="BA11" s="659"/>
      <c r="BB11" s="659"/>
      <c r="BC11" s="659"/>
      <c r="BD11" s="659"/>
      <c r="BE11" s="659"/>
      <c r="BF11" s="660"/>
      <c r="BG11" s="661">
        <v>479414</v>
      </c>
      <c r="BH11" s="664"/>
      <c r="BI11" s="664"/>
      <c r="BJ11" s="664"/>
      <c r="BK11" s="664"/>
      <c r="BL11" s="664"/>
      <c r="BM11" s="664"/>
      <c r="BN11" s="665"/>
      <c r="BO11" s="723">
        <v>6.8</v>
      </c>
      <c r="BP11" s="723"/>
      <c r="BQ11" s="723"/>
      <c r="BR11" s="723"/>
      <c r="BS11" s="669">
        <v>95076</v>
      </c>
      <c r="BT11" s="664"/>
      <c r="BU11" s="664"/>
      <c r="BV11" s="664"/>
      <c r="BW11" s="664"/>
      <c r="BX11" s="664"/>
      <c r="BY11" s="664"/>
      <c r="BZ11" s="664"/>
      <c r="CA11" s="664"/>
      <c r="CB11" s="704"/>
      <c r="CD11" s="705" t="s">
        <v>243</v>
      </c>
      <c r="CE11" s="702"/>
      <c r="CF11" s="702"/>
      <c r="CG11" s="702"/>
      <c r="CH11" s="702"/>
      <c r="CI11" s="702"/>
      <c r="CJ11" s="702"/>
      <c r="CK11" s="702"/>
      <c r="CL11" s="702"/>
      <c r="CM11" s="702"/>
      <c r="CN11" s="702"/>
      <c r="CO11" s="702"/>
      <c r="CP11" s="702"/>
      <c r="CQ11" s="703"/>
      <c r="CR11" s="661">
        <v>1129784</v>
      </c>
      <c r="CS11" s="664"/>
      <c r="CT11" s="664"/>
      <c r="CU11" s="664"/>
      <c r="CV11" s="664"/>
      <c r="CW11" s="664"/>
      <c r="CX11" s="664"/>
      <c r="CY11" s="665"/>
      <c r="CZ11" s="723">
        <v>4.2</v>
      </c>
      <c r="DA11" s="723"/>
      <c r="DB11" s="723"/>
      <c r="DC11" s="723"/>
      <c r="DD11" s="669">
        <v>264694</v>
      </c>
      <c r="DE11" s="664"/>
      <c r="DF11" s="664"/>
      <c r="DG11" s="664"/>
      <c r="DH11" s="664"/>
      <c r="DI11" s="664"/>
      <c r="DJ11" s="664"/>
      <c r="DK11" s="664"/>
      <c r="DL11" s="664"/>
      <c r="DM11" s="664"/>
      <c r="DN11" s="664"/>
      <c r="DO11" s="664"/>
      <c r="DP11" s="665"/>
      <c r="DQ11" s="669">
        <v>502196</v>
      </c>
      <c r="DR11" s="664"/>
      <c r="DS11" s="664"/>
      <c r="DT11" s="664"/>
      <c r="DU11" s="664"/>
      <c r="DV11" s="664"/>
      <c r="DW11" s="664"/>
      <c r="DX11" s="664"/>
      <c r="DY11" s="664"/>
      <c r="DZ11" s="664"/>
      <c r="EA11" s="664"/>
      <c r="EB11" s="664"/>
      <c r="EC11" s="704"/>
    </row>
    <row r="12" spans="2:143" ht="11.25" customHeight="1" x14ac:dyDescent="0.15">
      <c r="B12" s="658" t="s">
        <v>244</v>
      </c>
      <c r="C12" s="659"/>
      <c r="D12" s="659"/>
      <c r="E12" s="659"/>
      <c r="F12" s="659"/>
      <c r="G12" s="659"/>
      <c r="H12" s="659"/>
      <c r="I12" s="659"/>
      <c r="J12" s="659"/>
      <c r="K12" s="659"/>
      <c r="L12" s="659"/>
      <c r="M12" s="659"/>
      <c r="N12" s="659"/>
      <c r="O12" s="659"/>
      <c r="P12" s="659"/>
      <c r="Q12" s="660"/>
      <c r="R12" s="661">
        <v>1050118</v>
      </c>
      <c r="S12" s="664"/>
      <c r="T12" s="664"/>
      <c r="U12" s="664"/>
      <c r="V12" s="664"/>
      <c r="W12" s="664"/>
      <c r="X12" s="664"/>
      <c r="Y12" s="665"/>
      <c r="Z12" s="723">
        <v>3.8</v>
      </c>
      <c r="AA12" s="723"/>
      <c r="AB12" s="723"/>
      <c r="AC12" s="723"/>
      <c r="AD12" s="724">
        <v>1050118</v>
      </c>
      <c r="AE12" s="724"/>
      <c r="AF12" s="724"/>
      <c r="AG12" s="724"/>
      <c r="AH12" s="724"/>
      <c r="AI12" s="724"/>
      <c r="AJ12" s="724"/>
      <c r="AK12" s="724"/>
      <c r="AL12" s="666">
        <v>7.9</v>
      </c>
      <c r="AM12" s="667"/>
      <c r="AN12" s="667"/>
      <c r="AO12" s="725"/>
      <c r="AP12" s="658" t="s">
        <v>245</v>
      </c>
      <c r="AQ12" s="659"/>
      <c r="AR12" s="659"/>
      <c r="AS12" s="659"/>
      <c r="AT12" s="659"/>
      <c r="AU12" s="659"/>
      <c r="AV12" s="659"/>
      <c r="AW12" s="659"/>
      <c r="AX12" s="659"/>
      <c r="AY12" s="659"/>
      <c r="AZ12" s="659"/>
      <c r="BA12" s="659"/>
      <c r="BB12" s="659"/>
      <c r="BC12" s="659"/>
      <c r="BD12" s="659"/>
      <c r="BE12" s="659"/>
      <c r="BF12" s="660"/>
      <c r="BG12" s="661">
        <v>3601805</v>
      </c>
      <c r="BH12" s="664"/>
      <c r="BI12" s="664"/>
      <c r="BJ12" s="664"/>
      <c r="BK12" s="664"/>
      <c r="BL12" s="664"/>
      <c r="BM12" s="664"/>
      <c r="BN12" s="665"/>
      <c r="BO12" s="723">
        <v>51.3</v>
      </c>
      <c r="BP12" s="723"/>
      <c r="BQ12" s="723"/>
      <c r="BR12" s="723"/>
      <c r="BS12" s="669" t="s">
        <v>175</v>
      </c>
      <c r="BT12" s="664"/>
      <c r="BU12" s="664"/>
      <c r="BV12" s="664"/>
      <c r="BW12" s="664"/>
      <c r="BX12" s="664"/>
      <c r="BY12" s="664"/>
      <c r="BZ12" s="664"/>
      <c r="CA12" s="664"/>
      <c r="CB12" s="704"/>
      <c r="CD12" s="705" t="s">
        <v>246</v>
      </c>
      <c r="CE12" s="702"/>
      <c r="CF12" s="702"/>
      <c r="CG12" s="702"/>
      <c r="CH12" s="702"/>
      <c r="CI12" s="702"/>
      <c r="CJ12" s="702"/>
      <c r="CK12" s="702"/>
      <c r="CL12" s="702"/>
      <c r="CM12" s="702"/>
      <c r="CN12" s="702"/>
      <c r="CO12" s="702"/>
      <c r="CP12" s="702"/>
      <c r="CQ12" s="703"/>
      <c r="CR12" s="661">
        <v>1087353</v>
      </c>
      <c r="CS12" s="664"/>
      <c r="CT12" s="664"/>
      <c r="CU12" s="664"/>
      <c r="CV12" s="664"/>
      <c r="CW12" s="664"/>
      <c r="CX12" s="664"/>
      <c r="CY12" s="665"/>
      <c r="CZ12" s="723">
        <v>4</v>
      </c>
      <c r="DA12" s="723"/>
      <c r="DB12" s="723"/>
      <c r="DC12" s="723"/>
      <c r="DD12" s="669">
        <v>582</v>
      </c>
      <c r="DE12" s="664"/>
      <c r="DF12" s="664"/>
      <c r="DG12" s="664"/>
      <c r="DH12" s="664"/>
      <c r="DI12" s="664"/>
      <c r="DJ12" s="664"/>
      <c r="DK12" s="664"/>
      <c r="DL12" s="664"/>
      <c r="DM12" s="664"/>
      <c r="DN12" s="664"/>
      <c r="DO12" s="664"/>
      <c r="DP12" s="665"/>
      <c r="DQ12" s="669">
        <v>747509</v>
      </c>
      <c r="DR12" s="664"/>
      <c r="DS12" s="664"/>
      <c r="DT12" s="664"/>
      <c r="DU12" s="664"/>
      <c r="DV12" s="664"/>
      <c r="DW12" s="664"/>
      <c r="DX12" s="664"/>
      <c r="DY12" s="664"/>
      <c r="DZ12" s="664"/>
      <c r="EA12" s="664"/>
      <c r="EB12" s="664"/>
      <c r="EC12" s="704"/>
    </row>
    <row r="13" spans="2:143" ht="11.25" customHeight="1" x14ac:dyDescent="0.15">
      <c r="B13" s="658" t="s">
        <v>247</v>
      </c>
      <c r="C13" s="659"/>
      <c r="D13" s="659"/>
      <c r="E13" s="659"/>
      <c r="F13" s="659"/>
      <c r="G13" s="659"/>
      <c r="H13" s="659"/>
      <c r="I13" s="659"/>
      <c r="J13" s="659"/>
      <c r="K13" s="659"/>
      <c r="L13" s="659"/>
      <c r="M13" s="659"/>
      <c r="N13" s="659"/>
      <c r="O13" s="659"/>
      <c r="P13" s="659"/>
      <c r="Q13" s="660"/>
      <c r="R13" s="661" t="s">
        <v>175</v>
      </c>
      <c r="S13" s="664"/>
      <c r="T13" s="664"/>
      <c r="U13" s="664"/>
      <c r="V13" s="664"/>
      <c r="W13" s="664"/>
      <c r="X13" s="664"/>
      <c r="Y13" s="665"/>
      <c r="Z13" s="723" t="s">
        <v>175</v>
      </c>
      <c r="AA13" s="723"/>
      <c r="AB13" s="723"/>
      <c r="AC13" s="723"/>
      <c r="AD13" s="724" t="s">
        <v>175</v>
      </c>
      <c r="AE13" s="724"/>
      <c r="AF13" s="724"/>
      <c r="AG13" s="724"/>
      <c r="AH13" s="724"/>
      <c r="AI13" s="724"/>
      <c r="AJ13" s="724"/>
      <c r="AK13" s="724"/>
      <c r="AL13" s="666" t="s">
        <v>175</v>
      </c>
      <c r="AM13" s="667"/>
      <c r="AN13" s="667"/>
      <c r="AO13" s="725"/>
      <c r="AP13" s="658" t="s">
        <v>248</v>
      </c>
      <c r="AQ13" s="659"/>
      <c r="AR13" s="659"/>
      <c r="AS13" s="659"/>
      <c r="AT13" s="659"/>
      <c r="AU13" s="659"/>
      <c r="AV13" s="659"/>
      <c r="AW13" s="659"/>
      <c r="AX13" s="659"/>
      <c r="AY13" s="659"/>
      <c r="AZ13" s="659"/>
      <c r="BA13" s="659"/>
      <c r="BB13" s="659"/>
      <c r="BC13" s="659"/>
      <c r="BD13" s="659"/>
      <c r="BE13" s="659"/>
      <c r="BF13" s="660"/>
      <c r="BG13" s="661">
        <v>3565627</v>
      </c>
      <c r="BH13" s="664"/>
      <c r="BI13" s="664"/>
      <c r="BJ13" s="664"/>
      <c r="BK13" s="664"/>
      <c r="BL13" s="664"/>
      <c r="BM13" s="664"/>
      <c r="BN13" s="665"/>
      <c r="BO13" s="723">
        <v>50.8</v>
      </c>
      <c r="BP13" s="723"/>
      <c r="BQ13" s="723"/>
      <c r="BR13" s="723"/>
      <c r="BS13" s="669" t="s">
        <v>175</v>
      </c>
      <c r="BT13" s="664"/>
      <c r="BU13" s="664"/>
      <c r="BV13" s="664"/>
      <c r="BW13" s="664"/>
      <c r="BX13" s="664"/>
      <c r="BY13" s="664"/>
      <c r="BZ13" s="664"/>
      <c r="CA13" s="664"/>
      <c r="CB13" s="704"/>
      <c r="CD13" s="705" t="s">
        <v>249</v>
      </c>
      <c r="CE13" s="702"/>
      <c r="CF13" s="702"/>
      <c r="CG13" s="702"/>
      <c r="CH13" s="702"/>
      <c r="CI13" s="702"/>
      <c r="CJ13" s="702"/>
      <c r="CK13" s="702"/>
      <c r="CL13" s="702"/>
      <c r="CM13" s="702"/>
      <c r="CN13" s="702"/>
      <c r="CO13" s="702"/>
      <c r="CP13" s="702"/>
      <c r="CQ13" s="703"/>
      <c r="CR13" s="661">
        <v>1766972</v>
      </c>
      <c r="CS13" s="664"/>
      <c r="CT13" s="664"/>
      <c r="CU13" s="664"/>
      <c r="CV13" s="664"/>
      <c r="CW13" s="664"/>
      <c r="CX13" s="664"/>
      <c r="CY13" s="665"/>
      <c r="CZ13" s="723">
        <v>6.5</v>
      </c>
      <c r="DA13" s="723"/>
      <c r="DB13" s="723"/>
      <c r="DC13" s="723"/>
      <c r="DD13" s="669">
        <v>440613</v>
      </c>
      <c r="DE13" s="664"/>
      <c r="DF13" s="664"/>
      <c r="DG13" s="664"/>
      <c r="DH13" s="664"/>
      <c r="DI13" s="664"/>
      <c r="DJ13" s="664"/>
      <c r="DK13" s="664"/>
      <c r="DL13" s="664"/>
      <c r="DM13" s="664"/>
      <c r="DN13" s="664"/>
      <c r="DO13" s="664"/>
      <c r="DP13" s="665"/>
      <c r="DQ13" s="669">
        <v>1312377</v>
      </c>
      <c r="DR13" s="664"/>
      <c r="DS13" s="664"/>
      <c r="DT13" s="664"/>
      <c r="DU13" s="664"/>
      <c r="DV13" s="664"/>
      <c r="DW13" s="664"/>
      <c r="DX13" s="664"/>
      <c r="DY13" s="664"/>
      <c r="DZ13" s="664"/>
      <c r="EA13" s="664"/>
      <c r="EB13" s="664"/>
      <c r="EC13" s="704"/>
    </row>
    <row r="14" spans="2:143" ht="11.25" customHeight="1" x14ac:dyDescent="0.15">
      <c r="B14" s="658" t="s">
        <v>250</v>
      </c>
      <c r="C14" s="659"/>
      <c r="D14" s="659"/>
      <c r="E14" s="659"/>
      <c r="F14" s="659"/>
      <c r="G14" s="659"/>
      <c r="H14" s="659"/>
      <c r="I14" s="659"/>
      <c r="J14" s="659"/>
      <c r="K14" s="659"/>
      <c r="L14" s="659"/>
      <c r="M14" s="659"/>
      <c r="N14" s="659"/>
      <c r="O14" s="659"/>
      <c r="P14" s="659"/>
      <c r="Q14" s="660"/>
      <c r="R14" s="661" t="s">
        <v>133</v>
      </c>
      <c r="S14" s="664"/>
      <c r="T14" s="664"/>
      <c r="U14" s="664"/>
      <c r="V14" s="664"/>
      <c r="W14" s="664"/>
      <c r="X14" s="664"/>
      <c r="Y14" s="665"/>
      <c r="Z14" s="723" t="s">
        <v>175</v>
      </c>
      <c r="AA14" s="723"/>
      <c r="AB14" s="723"/>
      <c r="AC14" s="723"/>
      <c r="AD14" s="724" t="s">
        <v>175</v>
      </c>
      <c r="AE14" s="724"/>
      <c r="AF14" s="724"/>
      <c r="AG14" s="724"/>
      <c r="AH14" s="724"/>
      <c r="AI14" s="724"/>
      <c r="AJ14" s="724"/>
      <c r="AK14" s="724"/>
      <c r="AL14" s="666" t="s">
        <v>175</v>
      </c>
      <c r="AM14" s="667"/>
      <c r="AN14" s="667"/>
      <c r="AO14" s="725"/>
      <c r="AP14" s="658" t="s">
        <v>251</v>
      </c>
      <c r="AQ14" s="659"/>
      <c r="AR14" s="659"/>
      <c r="AS14" s="659"/>
      <c r="AT14" s="659"/>
      <c r="AU14" s="659"/>
      <c r="AV14" s="659"/>
      <c r="AW14" s="659"/>
      <c r="AX14" s="659"/>
      <c r="AY14" s="659"/>
      <c r="AZ14" s="659"/>
      <c r="BA14" s="659"/>
      <c r="BB14" s="659"/>
      <c r="BC14" s="659"/>
      <c r="BD14" s="659"/>
      <c r="BE14" s="659"/>
      <c r="BF14" s="660"/>
      <c r="BG14" s="661">
        <v>196312</v>
      </c>
      <c r="BH14" s="664"/>
      <c r="BI14" s="664"/>
      <c r="BJ14" s="664"/>
      <c r="BK14" s="664"/>
      <c r="BL14" s="664"/>
      <c r="BM14" s="664"/>
      <c r="BN14" s="665"/>
      <c r="BO14" s="723">
        <v>2.8</v>
      </c>
      <c r="BP14" s="723"/>
      <c r="BQ14" s="723"/>
      <c r="BR14" s="723"/>
      <c r="BS14" s="669" t="s">
        <v>133</v>
      </c>
      <c r="BT14" s="664"/>
      <c r="BU14" s="664"/>
      <c r="BV14" s="664"/>
      <c r="BW14" s="664"/>
      <c r="BX14" s="664"/>
      <c r="BY14" s="664"/>
      <c r="BZ14" s="664"/>
      <c r="CA14" s="664"/>
      <c r="CB14" s="704"/>
      <c r="CD14" s="705" t="s">
        <v>252</v>
      </c>
      <c r="CE14" s="702"/>
      <c r="CF14" s="702"/>
      <c r="CG14" s="702"/>
      <c r="CH14" s="702"/>
      <c r="CI14" s="702"/>
      <c r="CJ14" s="702"/>
      <c r="CK14" s="702"/>
      <c r="CL14" s="702"/>
      <c r="CM14" s="702"/>
      <c r="CN14" s="702"/>
      <c r="CO14" s="702"/>
      <c r="CP14" s="702"/>
      <c r="CQ14" s="703"/>
      <c r="CR14" s="661">
        <v>1121463</v>
      </c>
      <c r="CS14" s="664"/>
      <c r="CT14" s="664"/>
      <c r="CU14" s="664"/>
      <c r="CV14" s="664"/>
      <c r="CW14" s="664"/>
      <c r="CX14" s="664"/>
      <c r="CY14" s="665"/>
      <c r="CZ14" s="723">
        <v>4.0999999999999996</v>
      </c>
      <c r="DA14" s="723"/>
      <c r="DB14" s="723"/>
      <c r="DC14" s="723"/>
      <c r="DD14" s="669">
        <v>123209</v>
      </c>
      <c r="DE14" s="664"/>
      <c r="DF14" s="664"/>
      <c r="DG14" s="664"/>
      <c r="DH14" s="664"/>
      <c r="DI14" s="664"/>
      <c r="DJ14" s="664"/>
      <c r="DK14" s="664"/>
      <c r="DL14" s="664"/>
      <c r="DM14" s="664"/>
      <c r="DN14" s="664"/>
      <c r="DO14" s="664"/>
      <c r="DP14" s="665"/>
      <c r="DQ14" s="669">
        <v>907566</v>
      </c>
      <c r="DR14" s="664"/>
      <c r="DS14" s="664"/>
      <c r="DT14" s="664"/>
      <c r="DU14" s="664"/>
      <c r="DV14" s="664"/>
      <c r="DW14" s="664"/>
      <c r="DX14" s="664"/>
      <c r="DY14" s="664"/>
      <c r="DZ14" s="664"/>
      <c r="EA14" s="664"/>
      <c r="EB14" s="664"/>
      <c r="EC14" s="704"/>
    </row>
    <row r="15" spans="2:143" ht="11.25" customHeight="1" x14ac:dyDescent="0.15">
      <c r="B15" s="658" t="s">
        <v>253</v>
      </c>
      <c r="C15" s="659"/>
      <c r="D15" s="659"/>
      <c r="E15" s="659"/>
      <c r="F15" s="659"/>
      <c r="G15" s="659"/>
      <c r="H15" s="659"/>
      <c r="I15" s="659"/>
      <c r="J15" s="659"/>
      <c r="K15" s="659"/>
      <c r="L15" s="659"/>
      <c r="M15" s="659"/>
      <c r="N15" s="659"/>
      <c r="O15" s="659"/>
      <c r="P15" s="659"/>
      <c r="Q15" s="660"/>
      <c r="R15" s="661">
        <v>69118</v>
      </c>
      <c r="S15" s="664"/>
      <c r="T15" s="664"/>
      <c r="U15" s="664"/>
      <c r="V15" s="664"/>
      <c r="W15" s="664"/>
      <c r="X15" s="664"/>
      <c r="Y15" s="665"/>
      <c r="Z15" s="723">
        <v>0.3</v>
      </c>
      <c r="AA15" s="723"/>
      <c r="AB15" s="723"/>
      <c r="AC15" s="723"/>
      <c r="AD15" s="724">
        <v>69118</v>
      </c>
      <c r="AE15" s="724"/>
      <c r="AF15" s="724"/>
      <c r="AG15" s="724"/>
      <c r="AH15" s="724"/>
      <c r="AI15" s="724"/>
      <c r="AJ15" s="724"/>
      <c r="AK15" s="724"/>
      <c r="AL15" s="666">
        <v>0.5</v>
      </c>
      <c r="AM15" s="667"/>
      <c r="AN15" s="667"/>
      <c r="AO15" s="725"/>
      <c r="AP15" s="658" t="s">
        <v>254</v>
      </c>
      <c r="AQ15" s="659"/>
      <c r="AR15" s="659"/>
      <c r="AS15" s="659"/>
      <c r="AT15" s="659"/>
      <c r="AU15" s="659"/>
      <c r="AV15" s="659"/>
      <c r="AW15" s="659"/>
      <c r="AX15" s="659"/>
      <c r="AY15" s="659"/>
      <c r="AZ15" s="659"/>
      <c r="BA15" s="659"/>
      <c r="BB15" s="659"/>
      <c r="BC15" s="659"/>
      <c r="BD15" s="659"/>
      <c r="BE15" s="659"/>
      <c r="BF15" s="660"/>
      <c r="BG15" s="661">
        <v>472823</v>
      </c>
      <c r="BH15" s="664"/>
      <c r="BI15" s="664"/>
      <c r="BJ15" s="664"/>
      <c r="BK15" s="664"/>
      <c r="BL15" s="664"/>
      <c r="BM15" s="664"/>
      <c r="BN15" s="665"/>
      <c r="BO15" s="723">
        <v>6.7</v>
      </c>
      <c r="BP15" s="723"/>
      <c r="BQ15" s="723"/>
      <c r="BR15" s="723"/>
      <c r="BS15" s="669" t="s">
        <v>175</v>
      </c>
      <c r="BT15" s="664"/>
      <c r="BU15" s="664"/>
      <c r="BV15" s="664"/>
      <c r="BW15" s="664"/>
      <c r="BX15" s="664"/>
      <c r="BY15" s="664"/>
      <c r="BZ15" s="664"/>
      <c r="CA15" s="664"/>
      <c r="CB15" s="704"/>
      <c r="CD15" s="705" t="s">
        <v>255</v>
      </c>
      <c r="CE15" s="702"/>
      <c r="CF15" s="702"/>
      <c r="CG15" s="702"/>
      <c r="CH15" s="702"/>
      <c r="CI15" s="702"/>
      <c r="CJ15" s="702"/>
      <c r="CK15" s="702"/>
      <c r="CL15" s="702"/>
      <c r="CM15" s="702"/>
      <c r="CN15" s="702"/>
      <c r="CO15" s="702"/>
      <c r="CP15" s="702"/>
      <c r="CQ15" s="703"/>
      <c r="CR15" s="661">
        <v>2281093</v>
      </c>
      <c r="CS15" s="664"/>
      <c r="CT15" s="664"/>
      <c r="CU15" s="664"/>
      <c r="CV15" s="664"/>
      <c r="CW15" s="664"/>
      <c r="CX15" s="664"/>
      <c r="CY15" s="665"/>
      <c r="CZ15" s="723">
        <v>8.4</v>
      </c>
      <c r="DA15" s="723"/>
      <c r="DB15" s="723"/>
      <c r="DC15" s="723"/>
      <c r="DD15" s="669">
        <v>482358</v>
      </c>
      <c r="DE15" s="664"/>
      <c r="DF15" s="664"/>
      <c r="DG15" s="664"/>
      <c r="DH15" s="664"/>
      <c r="DI15" s="664"/>
      <c r="DJ15" s="664"/>
      <c r="DK15" s="664"/>
      <c r="DL15" s="664"/>
      <c r="DM15" s="664"/>
      <c r="DN15" s="664"/>
      <c r="DO15" s="664"/>
      <c r="DP15" s="665"/>
      <c r="DQ15" s="669">
        <v>1857437</v>
      </c>
      <c r="DR15" s="664"/>
      <c r="DS15" s="664"/>
      <c r="DT15" s="664"/>
      <c r="DU15" s="664"/>
      <c r="DV15" s="664"/>
      <c r="DW15" s="664"/>
      <c r="DX15" s="664"/>
      <c r="DY15" s="664"/>
      <c r="DZ15" s="664"/>
      <c r="EA15" s="664"/>
      <c r="EB15" s="664"/>
      <c r="EC15" s="704"/>
    </row>
    <row r="16" spans="2:143" ht="11.25" customHeight="1" x14ac:dyDescent="0.15">
      <c r="B16" s="658" t="s">
        <v>256</v>
      </c>
      <c r="C16" s="659"/>
      <c r="D16" s="659"/>
      <c r="E16" s="659"/>
      <c r="F16" s="659"/>
      <c r="G16" s="659"/>
      <c r="H16" s="659"/>
      <c r="I16" s="659"/>
      <c r="J16" s="659"/>
      <c r="K16" s="659"/>
      <c r="L16" s="659"/>
      <c r="M16" s="659"/>
      <c r="N16" s="659"/>
      <c r="O16" s="659"/>
      <c r="P16" s="659"/>
      <c r="Q16" s="660"/>
      <c r="R16" s="661" t="s">
        <v>175</v>
      </c>
      <c r="S16" s="664"/>
      <c r="T16" s="664"/>
      <c r="U16" s="664"/>
      <c r="V16" s="664"/>
      <c r="W16" s="664"/>
      <c r="X16" s="664"/>
      <c r="Y16" s="665"/>
      <c r="Z16" s="723" t="s">
        <v>175</v>
      </c>
      <c r="AA16" s="723"/>
      <c r="AB16" s="723"/>
      <c r="AC16" s="723"/>
      <c r="AD16" s="724" t="s">
        <v>175</v>
      </c>
      <c r="AE16" s="724"/>
      <c r="AF16" s="724"/>
      <c r="AG16" s="724"/>
      <c r="AH16" s="724"/>
      <c r="AI16" s="724"/>
      <c r="AJ16" s="724"/>
      <c r="AK16" s="724"/>
      <c r="AL16" s="666" t="s">
        <v>133</v>
      </c>
      <c r="AM16" s="667"/>
      <c r="AN16" s="667"/>
      <c r="AO16" s="725"/>
      <c r="AP16" s="658" t="s">
        <v>257</v>
      </c>
      <c r="AQ16" s="659"/>
      <c r="AR16" s="659"/>
      <c r="AS16" s="659"/>
      <c r="AT16" s="659"/>
      <c r="AU16" s="659"/>
      <c r="AV16" s="659"/>
      <c r="AW16" s="659"/>
      <c r="AX16" s="659"/>
      <c r="AY16" s="659"/>
      <c r="AZ16" s="659"/>
      <c r="BA16" s="659"/>
      <c r="BB16" s="659"/>
      <c r="BC16" s="659"/>
      <c r="BD16" s="659"/>
      <c r="BE16" s="659"/>
      <c r="BF16" s="660"/>
      <c r="BG16" s="661" t="s">
        <v>175</v>
      </c>
      <c r="BH16" s="664"/>
      <c r="BI16" s="664"/>
      <c r="BJ16" s="664"/>
      <c r="BK16" s="664"/>
      <c r="BL16" s="664"/>
      <c r="BM16" s="664"/>
      <c r="BN16" s="665"/>
      <c r="BO16" s="723" t="s">
        <v>175</v>
      </c>
      <c r="BP16" s="723"/>
      <c r="BQ16" s="723"/>
      <c r="BR16" s="723"/>
      <c r="BS16" s="669" t="s">
        <v>175</v>
      </c>
      <c r="BT16" s="664"/>
      <c r="BU16" s="664"/>
      <c r="BV16" s="664"/>
      <c r="BW16" s="664"/>
      <c r="BX16" s="664"/>
      <c r="BY16" s="664"/>
      <c r="BZ16" s="664"/>
      <c r="CA16" s="664"/>
      <c r="CB16" s="704"/>
      <c r="CD16" s="705" t="s">
        <v>258</v>
      </c>
      <c r="CE16" s="702"/>
      <c r="CF16" s="702"/>
      <c r="CG16" s="702"/>
      <c r="CH16" s="702"/>
      <c r="CI16" s="702"/>
      <c r="CJ16" s="702"/>
      <c r="CK16" s="702"/>
      <c r="CL16" s="702"/>
      <c r="CM16" s="702"/>
      <c r="CN16" s="702"/>
      <c r="CO16" s="702"/>
      <c r="CP16" s="702"/>
      <c r="CQ16" s="703"/>
      <c r="CR16" s="661">
        <v>206486</v>
      </c>
      <c r="CS16" s="664"/>
      <c r="CT16" s="664"/>
      <c r="CU16" s="664"/>
      <c r="CV16" s="664"/>
      <c r="CW16" s="664"/>
      <c r="CX16" s="664"/>
      <c r="CY16" s="665"/>
      <c r="CZ16" s="723">
        <v>0.8</v>
      </c>
      <c r="DA16" s="723"/>
      <c r="DB16" s="723"/>
      <c r="DC16" s="723"/>
      <c r="DD16" s="669" t="s">
        <v>175</v>
      </c>
      <c r="DE16" s="664"/>
      <c r="DF16" s="664"/>
      <c r="DG16" s="664"/>
      <c r="DH16" s="664"/>
      <c r="DI16" s="664"/>
      <c r="DJ16" s="664"/>
      <c r="DK16" s="664"/>
      <c r="DL16" s="664"/>
      <c r="DM16" s="664"/>
      <c r="DN16" s="664"/>
      <c r="DO16" s="664"/>
      <c r="DP16" s="665"/>
      <c r="DQ16" s="669">
        <v>30570</v>
      </c>
      <c r="DR16" s="664"/>
      <c r="DS16" s="664"/>
      <c r="DT16" s="664"/>
      <c r="DU16" s="664"/>
      <c r="DV16" s="664"/>
      <c r="DW16" s="664"/>
      <c r="DX16" s="664"/>
      <c r="DY16" s="664"/>
      <c r="DZ16" s="664"/>
      <c r="EA16" s="664"/>
      <c r="EB16" s="664"/>
      <c r="EC16" s="704"/>
    </row>
    <row r="17" spans="2:133" ht="11.25" customHeight="1" x14ac:dyDescent="0.15">
      <c r="B17" s="658" t="s">
        <v>259</v>
      </c>
      <c r="C17" s="659"/>
      <c r="D17" s="659"/>
      <c r="E17" s="659"/>
      <c r="F17" s="659"/>
      <c r="G17" s="659"/>
      <c r="H17" s="659"/>
      <c r="I17" s="659"/>
      <c r="J17" s="659"/>
      <c r="K17" s="659"/>
      <c r="L17" s="659"/>
      <c r="M17" s="659"/>
      <c r="N17" s="659"/>
      <c r="O17" s="659"/>
      <c r="P17" s="659"/>
      <c r="Q17" s="660"/>
      <c r="R17" s="661">
        <v>31815</v>
      </c>
      <c r="S17" s="664"/>
      <c r="T17" s="664"/>
      <c r="U17" s="664"/>
      <c r="V17" s="664"/>
      <c r="W17" s="664"/>
      <c r="X17" s="664"/>
      <c r="Y17" s="665"/>
      <c r="Z17" s="723">
        <v>0.1</v>
      </c>
      <c r="AA17" s="723"/>
      <c r="AB17" s="723"/>
      <c r="AC17" s="723"/>
      <c r="AD17" s="724">
        <v>31815</v>
      </c>
      <c r="AE17" s="724"/>
      <c r="AF17" s="724"/>
      <c r="AG17" s="724"/>
      <c r="AH17" s="724"/>
      <c r="AI17" s="724"/>
      <c r="AJ17" s="724"/>
      <c r="AK17" s="724"/>
      <c r="AL17" s="666">
        <v>0.2</v>
      </c>
      <c r="AM17" s="667"/>
      <c r="AN17" s="667"/>
      <c r="AO17" s="725"/>
      <c r="AP17" s="658" t="s">
        <v>260</v>
      </c>
      <c r="AQ17" s="659"/>
      <c r="AR17" s="659"/>
      <c r="AS17" s="659"/>
      <c r="AT17" s="659"/>
      <c r="AU17" s="659"/>
      <c r="AV17" s="659"/>
      <c r="AW17" s="659"/>
      <c r="AX17" s="659"/>
      <c r="AY17" s="659"/>
      <c r="AZ17" s="659"/>
      <c r="BA17" s="659"/>
      <c r="BB17" s="659"/>
      <c r="BC17" s="659"/>
      <c r="BD17" s="659"/>
      <c r="BE17" s="659"/>
      <c r="BF17" s="660"/>
      <c r="BG17" s="661" t="s">
        <v>175</v>
      </c>
      <c r="BH17" s="664"/>
      <c r="BI17" s="664"/>
      <c r="BJ17" s="664"/>
      <c r="BK17" s="664"/>
      <c r="BL17" s="664"/>
      <c r="BM17" s="664"/>
      <c r="BN17" s="665"/>
      <c r="BO17" s="723" t="s">
        <v>175</v>
      </c>
      <c r="BP17" s="723"/>
      <c r="BQ17" s="723"/>
      <c r="BR17" s="723"/>
      <c r="BS17" s="669" t="s">
        <v>175</v>
      </c>
      <c r="BT17" s="664"/>
      <c r="BU17" s="664"/>
      <c r="BV17" s="664"/>
      <c r="BW17" s="664"/>
      <c r="BX17" s="664"/>
      <c r="BY17" s="664"/>
      <c r="BZ17" s="664"/>
      <c r="CA17" s="664"/>
      <c r="CB17" s="704"/>
      <c r="CD17" s="705" t="s">
        <v>261</v>
      </c>
      <c r="CE17" s="702"/>
      <c r="CF17" s="702"/>
      <c r="CG17" s="702"/>
      <c r="CH17" s="702"/>
      <c r="CI17" s="702"/>
      <c r="CJ17" s="702"/>
      <c r="CK17" s="702"/>
      <c r="CL17" s="702"/>
      <c r="CM17" s="702"/>
      <c r="CN17" s="702"/>
      <c r="CO17" s="702"/>
      <c r="CP17" s="702"/>
      <c r="CQ17" s="703"/>
      <c r="CR17" s="661">
        <v>2061280</v>
      </c>
      <c r="CS17" s="664"/>
      <c r="CT17" s="664"/>
      <c r="CU17" s="664"/>
      <c r="CV17" s="664"/>
      <c r="CW17" s="664"/>
      <c r="CX17" s="664"/>
      <c r="CY17" s="665"/>
      <c r="CZ17" s="723">
        <v>7.6</v>
      </c>
      <c r="DA17" s="723"/>
      <c r="DB17" s="723"/>
      <c r="DC17" s="723"/>
      <c r="DD17" s="669" t="s">
        <v>175</v>
      </c>
      <c r="DE17" s="664"/>
      <c r="DF17" s="664"/>
      <c r="DG17" s="664"/>
      <c r="DH17" s="664"/>
      <c r="DI17" s="664"/>
      <c r="DJ17" s="664"/>
      <c r="DK17" s="664"/>
      <c r="DL17" s="664"/>
      <c r="DM17" s="664"/>
      <c r="DN17" s="664"/>
      <c r="DO17" s="664"/>
      <c r="DP17" s="665"/>
      <c r="DQ17" s="669">
        <v>2025883</v>
      </c>
      <c r="DR17" s="664"/>
      <c r="DS17" s="664"/>
      <c r="DT17" s="664"/>
      <c r="DU17" s="664"/>
      <c r="DV17" s="664"/>
      <c r="DW17" s="664"/>
      <c r="DX17" s="664"/>
      <c r="DY17" s="664"/>
      <c r="DZ17" s="664"/>
      <c r="EA17" s="664"/>
      <c r="EB17" s="664"/>
      <c r="EC17" s="704"/>
    </row>
    <row r="18" spans="2:133" ht="11.25" customHeight="1" x14ac:dyDescent="0.15">
      <c r="B18" s="658" t="s">
        <v>262</v>
      </c>
      <c r="C18" s="659"/>
      <c r="D18" s="659"/>
      <c r="E18" s="659"/>
      <c r="F18" s="659"/>
      <c r="G18" s="659"/>
      <c r="H18" s="659"/>
      <c r="I18" s="659"/>
      <c r="J18" s="659"/>
      <c r="K18" s="659"/>
      <c r="L18" s="659"/>
      <c r="M18" s="659"/>
      <c r="N18" s="659"/>
      <c r="O18" s="659"/>
      <c r="P18" s="659"/>
      <c r="Q18" s="660"/>
      <c r="R18" s="661">
        <v>5678907</v>
      </c>
      <c r="S18" s="664"/>
      <c r="T18" s="664"/>
      <c r="U18" s="664"/>
      <c r="V18" s="664"/>
      <c r="W18" s="664"/>
      <c r="X18" s="664"/>
      <c r="Y18" s="665"/>
      <c r="Z18" s="723">
        <v>20.6</v>
      </c>
      <c r="AA18" s="723"/>
      <c r="AB18" s="723"/>
      <c r="AC18" s="723"/>
      <c r="AD18" s="724">
        <v>4758274</v>
      </c>
      <c r="AE18" s="724"/>
      <c r="AF18" s="724"/>
      <c r="AG18" s="724"/>
      <c r="AH18" s="724"/>
      <c r="AI18" s="724"/>
      <c r="AJ18" s="724"/>
      <c r="AK18" s="724"/>
      <c r="AL18" s="666">
        <v>35.799999999999997</v>
      </c>
      <c r="AM18" s="667"/>
      <c r="AN18" s="667"/>
      <c r="AO18" s="725"/>
      <c r="AP18" s="658" t="s">
        <v>263</v>
      </c>
      <c r="AQ18" s="659"/>
      <c r="AR18" s="659"/>
      <c r="AS18" s="659"/>
      <c r="AT18" s="659"/>
      <c r="AU18" s="659"/>
      <c r="AV18" s="659"/>
      <c r="AW18" s="659"/>
      <c r="AX18" s="659"/>
      <c r="AY18" s="659"/>
      <c r="AZ18" s="659"/>
      <c r="BA18" s="659"/>
      <c r="BB18" s="659"/>
      <c r="BC18" s="659"/>
      <c r="BD18" s="659"/>
      <c r="BE18" s="659"/>
      <c r="BF18" s="660"/>
      <c r="BG18" s="661" t="s">
        <v>175</v>
      </c>
      <c r="BH18" s="664"/>
      <c r="BI18" s="664"/>
      <c r="BJ18" s="664"/>
      <c r="BK18" s="664"/>
      <c r="BL18" s="664"/>
      <c r="BM18" s="664"/>
      <c r="BN18" s="665"/>
      <c r="BO18" s="723" t="s">
        <v>175</v>
      </c>
      <c r="BP18" s="723"/>
      <c r="BQ18" s="723"/>
      <c r="BR18" s="723"/>
      <c r="BS18" s="669" t="s">
        <v>175</v>
      </c>
      <c r="BT18" s="664"/>
      <c r="BU18" s="664"/>
      <c r="BV18" s="664"/>
      <c r="BW18" s="664"/>
      <c r="BX18" s="664"/>
      <c r="BY18" s="664"/>
      <c r="BZ18" s="664"/>
      <c r="CA18" s="664"/>
      <c r="CB18" s="704"/>
      <c r="CD18" s="705" t="s">
        <v>264</v>
      </c>
      <c r="CE18" s="702"/>
      <c r="CF18" s="702"/>
      <c r="CG18" s="702"/>
      <c r="CH18" s="702"/>
      <c r="CI18" s="702"/>
      <c r="CJ18" s="702"/>
      <c r="CK18" s="702"/>
      <c r="CL18" s="702"/>
      <c r="CM18" s="702"/>
      <c r="CN18" s="702"/>
      <c r="CO18" s="702"/>
      <c r="CP18" s="702"/>
      <c r="CQ18" s="703"/>
      <c r="CR18" s="661" t="s">
        <v>175</v>
      </c>
      <c r="CS18" s="664"/>
      <c r="CT18" s="664"/>
      <c r="CU18" s="664"/>
      <c r="CV18" s="664"/>
      <c r="CW18" s="664"/>
      <c r="CX18" s="664"/>
      <c r="CY18" s="665"/>
      <c r="CZ18" s="723" t="s">
        <v>175</v>
      </c>
      <c r="DA18" s="723"/>
      <c r="DB18" s="723"/>
      <c r="DC18" s="723"/>
      <c r="DD18" s="669" t="s">
        <v>175</v>
      </c>
      <c r="DE18" s="664"/>
      <c r="DF18" s="664"/>
      <c r="DG18" s="664"/>
      <c r="DH18" s="664"/>
      <c r="DI18" s="664"/>
      <c r="DJ18" s="664"/>
      <c r="DK18" s="664"/>
      <c r="DL18" s="664"/>
      <c r="DM18" s="664"/>
      <c r="DN18" s="664"/>
      <c r="DO18" s="664"/>
      <c r="DP18" s="665"/>
      <c r="DQ18" s="669" t="s">
        <v>175</v>
      </c>
      <c r="DR18" s="664"/>
      <c r="DS18" s="664"/>
      <c r="DT18" s="664"/>
      <c r="DU18" s="664"/>
      <c r="DV18" s="664"/>
      <c r="DW18" s="664"/>
      <c r="DX18" s="664"/>
      <c r="DY18" s="664"/>
      <c r="DZ18" s="664"/>
      <c r="EA18" s="664"/>
      <c r="EB18" s="664"/>
      <c r="EC18" s="704"/>
    </row>
    <row r="19" spans="2:133" ht="11.25" customHeight="1" x14ac:dyDescent="0.15">
      <c r="B19" s="658" t="s">
        <v>265</v>
      </c>
      <c r="C19" s="659"/>
      <c r="D19" s="659"/>
      <c r="E19" s="659"/>
      <c r="F19" s="659"/>
      <c r="G19" s="659"/>
      <c r="H19" s="659"/>
      <c r="I19" s="659"/>
      <c r="J19" s="659"/>
      <c r="K19" s="659"/>
      <c r="L19" s="659"/>
      <c r="M19" s="659"/>
      <c r="N19" s="659"/>
      <c r="O19" s="659"/>
      <c r="P19" s="659"/>
      <c r="Q19" s="660"/>
      <c r="R19" s="661">
        <v>4758274</v>
      </c>
      <c r="S19" s="664"/>
      <c r="T19" s="664"/>
      <c r="U19" s="664"/>
      <c r="V19" s="664"/>
      <c r="W19" s="664"/>
      <c r="X19" s="664"/>
      <c r="Y19" s="665"/>
      <c r="Z19" s="723">
        <v>17.3</v>
      </c>
      <c r="AA19" s="723"/>
      <c r="AB19" s="723"/>
      <c r="AC19" s="723"/>
      <c r="AD19" s="724">
        <v>4758274</v>
      </c>
      <c r="AE19" s="724"/>
      <c r="AF19" s="724"/>
      <c r="AG19" s="724"/>
      <c r="AH19" s="724"/>
      <c r="AI19" s="724"/>
      <c r="AJ19" s="724"/>
      <c r="AK19" s="724"/>
      <c r="AL19" s="666">
        <v>35.799999999999997</v>
      </c>
      <c r="AM19" s="667"/>
      <c r="AN19" s="667"/>
      <c r="AO19" s="725"/>
      <c r="AP19" s="658" t="s">
        <v>266</v>
      </c>
      <c r="AQ19" s="659"/>
      <c r="AR19" s="659"/>
      <c r="AS19" s="659"/>
      <c r="AT19" s="659"/>
      <c r="AU19" s="659"/>
      <c r="AV19" s="659"/>
      <c r="AW19" s="659"/>
      <c r="AX19" s="659"/>
      <c r="AY19" s="659"/>
      <c r="AZ19" s="659"/>
      <c r="BA19" s="659"/>
      <c r="BB19" s="659"/>
      <c r="BC19" s="659"/>
      <c r="BD19" s="659"/>
      <c r="BE19" s="659"/>
      <c r="BF19" s="660"/>
      <c r="BG19" s="661">
        <v>1310</v>
      </c>
      <c r="BH19" s="664"/>
      <c r="BI19" s="664"/>
      <c r="BJ19" s="664"/>
      <c r="BK19" s="664"/>
      <c r="BL19" s="664"/>
      <c r="BM19" s="664"/>
      <c r="BN19" s="665"/>
      <c r="BO19" s="723">
        <v>0</v>
      </c>
      <c r="BP19" s="723"/>
      <c r="BQ19" s="723"/>
      <c r="BR19" s="723"/>
      <c r="BS19" s="669" t="s">
        <v>175</v>
      </c>
      <c r="BT19" s="664"/>
      <c r="BU19" s="664"/>
      <c r="BV19" s="664"/>
      <c r="BW19" s="664"/>
      <c r="BX19" s="664"/>
      <c r="BY19" s="664"/>
      <c r="BZ19" s="664"/>
      <c r="CA19" s="664"/>
      <c r="CB19" s="704"/>
      <c r="CD19" s="705" t="s">
        <v>267</v>
      </c>
      <c r="CE19" s="702"/>
      <c r="CF19" s="702"/>
      <c r="CG19" s="702"/>
      <c r="CH19" s="702"/>
      <c r="CI19" s="702"/>
      <c r="CJ19" s="702"/>
      <c r="CK19" s="702"/>
      <c r="CL19" s="702"/>
      <c r="CM19" s="702"/>
      <c r="CN19" s="702"/>
      <c r="CO19" s="702"/>
      <c r="CP19" s="702"/>
      <c r="CQ19" s="703"/>
      <c r="CR19" s="661" t="s">
        <v>175</v>
      </c>
      <c r="CS19" s="664"/>
      <c r="CT19" s="664"/>
      <c r="CU19" s="664"/>
      <c r="CV19" s="664"/>
      <c r="CW19" s="664"/>
      <c r="CX19" s="664"/>
      <c r="CY19" s="665"/>
      <c r="CZ19" s="723" t="s">
        <v>175</v>
      </c>
      <c r="DA19" s="723"/>
      <c r="DB19" s="723"/>
      <c r="DC19" s="723"/>
      <c r="DD19" s="669" t="s">
        <v>175</v>
      </c>
      <c r="DE19" s="664"/>
      <c r="DF19" s="664"/>
      <c r="DG19" s="664"/>
      <c r="DH19" s="664"/>
      <c r="DI19" s="664"/>
      <c r="DJ19" s="664"/>
      <c r="DK19" s="664"/>
      <c r="DL19" s="664"/>
      <c r="DM19" s="664"/>
      <c r="DN19" s="664"/>
      <c r="DO19" s="664"/>
      <c r="DP19" s="665"/>
      <c r="DQ19" s="669" t="s">
        <v>175</v>
      </c>
      <c r="DR19" s="664"/>
      <c r="DS19" s="664"/>
      <c r="DT19" s="664"/>
      <c r="DU19" s="664"/>
      <c r="DV19" s="664"/>
      <c r="DW19" s="664"/>
      <c r="DX19" s="664"/>
      <c r="DY19" s="664"/>
      <c r="DZ19" s="664"/>
      <c r="EA19" s="664"/>
      <c r="EB19" s="664"/>
      <c r="EC19" s="704"/>
    </row>
    <row r="20" spans="2:133" ht="11.25" customHeight="1" x14ac:dyDescent="0.15">
      <c r="B20" s="658" t="s">
        <v>268</v>
      </c>
      <c r="C20" s="659"/>
      <c r="D20" s="659"/>
      <c r="E20" s="659"/>
      <c r="F20" s="659"/>
      <c r="G20" s="659"/>
      <c r="H20" s="659"/>
      <c r="I20" s="659"/>
      <c r="J20" s="659"/>
      <c r="K20" s="659"/>
      <c r="L20" s="659"/>
      <c r="M20" s="659"/>
      <c r="N20" s="659"/>
      <c r="O20" s="659"/>
      <c r="P20" s="659"/>
      <c r="Q20" s="660"/>
      <c r="R20" s="661">
        <v>920633</v>
      </c>
      <c r="S20" s="664"/>
      <c r="T20" s="664"/>
      <c r="U20" s="664"/>
      <c r="V20" s="664"/>
      <c r="W20" s="664"/>
      <c r="X20" s="664"/>
      <c r="Y20" s="665"/>
      <c r="Z20" s="723">
        <v>3.3</v>
      </c>
      <c r="AA20" s="723"/>
      <c r="AB20" s="723"/>
      <c r="AC20" s="723"/>
      <c r="AD20" s="724" t="s">
        <v>175</v>
      </c>
      <c r="AE20" s="724"/>
      <c r="AF20" s="724"/>
      <c r="AG20" s="724"/>
      <c r="AH20" s="724"/>
      <c r="AI20" s="724"/>
      <c r="AJ20" s="724"/>
      <c r="AK20" s="724"/>
      <c r="AL20" s="666" t="s">
        <v>175</v>
      </c>
      <c r="AM20" s="667"/>
      <c r="AN20" s="667"/>
      <c r="AO20" s="725"/>
      <c r="AP20" s="658" t="s">
        <v>269</v>
      </c>
      <c r="AQ20" s="659"/>
      <c r="AR20" s="659"/>
      <c r="AS20" s="659"/>
      <c r="AT20" s="659"/>
      <c r="AU20" s="659"/>
      <c r="AV20" s="659"/>
      <c r="AW20" s="659"/>
      <c r="AX20" s="659"/>
      <c r="AY20" s="659"/>
      <c r="AZ20" s="659"/>
      <c r="BA20" s="659"/>
      <c r="BB20" s="659"/>
      <c r="BC20" s="659"/>
      <c r="BD20" s="659"/>
      <c r="BE20" s="659"/>
      <c r="BF20" s="660"/>
      <c r="BG20" s="661">
        <v>1310</v>
      </c>
      <c r="BH20" s="664"/>
      <c r="BI20" s="664"/>
      <c r="BJ20" s="664"/>
      <c r="BK20" s="664"/>
      <c r="BL20" s="664"/>
      <c r="BM20" s="664"/>
      <c r="BN20" s="665"/>
      <c r="BO20" s="723">
        <v>0</v>
      </c>
      <c r="BP20" s="723"/>
      <c r="BQ20" s="723"/>
      <c r="BR20" s="723"/>
      <c r="BS20" s="669" t="s">
        <v>175</v>
      </c>
      <c r="BT20" s="664"/>
      <c r="BU20" s="664"/>
      <c r="BV20" s="664"/>
      <c r="BW20" s="664"/>
      <c r="BX20" s="664"/>
      <c r="BY20" s="664"/>
      <c r="BZ20" s="664"/>
      <c r="CA20" s="664"/>
      <c r="CB20" s="704"/>
      <c r="CD20" s="705" t="s">
        <v>270</v>
      </c>
      <c r="CE20" s="702"/>
      <c r="CF20" s="702"/>
      <c r="CG20" s="702"/>
      <c r="CH20" s="702"/>
      <c r="CI20" s="702"/>
      <c r="CJ20" s="702"/>
      <c r="CK20" s="702"/>
      <c r="CL20" s="702"/>
      <c r="CM20" s="702"/>
      <c r="CN20" s="702"/>
      <c r="CO20" s="702"/>
      <c r="CP20" s="702"/>
      <c r="CQ20" s="703"/>
      <c r="CR20" s="661">
        <v>27187565</v>
      </c>
      <c r="CS20" s="664"/>
      <c r="CT20" s="664"/>
      <c r="CU20" s="664"/>
      <c r="CV20" s="664"/>
      <c r="CW20" s="664"/>
      <c r="CX20" s="664"/>
      <c r="CY20" s="665"/>
      <c r="CZ20" s="723">
        <v>100</v>
      </c>
      <c r="DA20" s="723"/>
      <c r="DB20" s="723"/>
      <c r="DC20" s="723"/>
      <c r="DD20" s="669">
        <v>1671766</v>
      </c>
      <c r="DE20" s="664"/>
      <c r="DF20" s="664"/>
      <c r="DG20" s="664"/>
      <c r="DH20" s="664"/>
      <c r="DI20" s="664"/>
      <c r="DJ20" s="664"/>
      <c r="DK20" s="664"/>
      <c r="DL20" s="664"/>
      <c r="DM20" s="664"/>
      <c r="DN20" s="664"/>
      <c r="DO20" s="664"/>
      <c r="DP20" s="665"/>
      <c r="DQ20" s="669">
        <v>17115703</v>
      </c>
      <c r="DR20" s="664"/>
      <c r="DS20" s="664"/>
      <c r="DT20" s="664"/>
      <c r="DU20" s="664"/>
      <c r="DV20" s="664"/>
      <c r="DW20" s="664"/>
      <c r="DX20" s="664"/>
      <c r="DY20" s="664"/>
      <c r="DZ20" s="664"/>
      <c r="EA20" s="664"/>
      <c r="EB20" s="664"/>
      <c r="EC20" s="704"/>
    </row>
    <row r="21" spans="2:133" ht="11.25" customHeight="1" x14ac:dyDescent="0.15">
      <c r="B21" s="658" t="s">
        <v>271</v>
      </c>
      <c r="C21" s="659"/>
      <c r="D21" s="659"/>
      <c r="E21" s="659"/>
      <c r="F21" s="659"/>
      <c r="G21" s="659"/>
      <c r="H21" s="659"/>
      <c r="I21" s="659"/>
      <c r="J21" s="659"/>
      <c r="K21" s="659"/>
      <c r="L21" s="659"/>
      <c r="M21" s="659"/>
      <c r="N21" s="659"/>
      <c r="O21" s="659"/>
      <c r="P21" s="659"/>
      <c r="Q21" s="660"/>
      <c r="R21" s="661" t="s">
        <v>175</v>
      </c>
      <c r="S21" s="664"/>
      <c r="T21" s="664"/>
      <c r="U21" s="664"/>
      <c r="V21" s="664"/>
      <c r="W21" s="664"/>
      <c r="X21" s="664"/>
      <c r="Y21" s="665"/>
      <c r="Z21" s="723" t="s">
        <v>175</v>
      </c>
      <c r="AA21" s="723"/>
      <c r="AB21" s="723"/>
      <c r="AC21" s="723"/>
      <c r="AD21" s="724" t="s">
        <v>175</v>
      </c>
      <c r="AE21" s="724"/>
      <c r="AF21" s="724"/>
      <c r="AG21" s="724"/>
      <c r="AH21" s="724"/>
      <c r="AI21" s="724"/>
      <c r="AJ21" s="724"/>
      <c r="AK21" s="724"/>
      <c r="AL21" s="666" t="s">
        <v>175</v>
      </c>
      <c r="AM21" s="667"/>
      <c r="AN21" s="667"/>
      <c r="AO21" s="725"/>
      <c r="AP21" s="769" t="s">
        <v>272</v>
      </c>
      <c r="AQ21" s="776"/>
      <c r="AR21" s="776"/>
      <c r="AS21" s="776"/>
      <c r="AT21" s="776"/>
      <c r="AU21" s="776"/>
      <c r="AV21" s="776"/>
      <c r="AW21" s="776"/>
      <c r="AX21" s="776"/>
      <c r="AY21" s="776"/>
      <c r="AZ21" s="776"/>
      <c r="BA21" s="776"/>
      <c r="BB21" s="776"/>
      <c r="BC21" s="776"/>
      <c r="BD21" s="776"/>
      <c r="BE21" s="776"/>
      <c r="BF21" s="771"/>
      <c r="BG21" s="661">
        <v>1310</v>
      </c>
      <c r="BH21" s="664"/>
      <c r="BI21" s="664"/>
      <c r="BJ21" s="664"/>
      <c r="BK21" s="664"/>
      <c r="BL21" s="664"/>
      <c r="BM21" s="664"/>
      <c r="BN21" s="665"/>
      <c r="BO21" s="723">
        <v>0</v>
      </c>
      <c r="BP21" s="723"/>
      <c r="BQ21" s="723"/>
      <c r="BR21" s="723"/>
      <c r="BS21" s="669" t="s">
        <v>175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273</v>
      </c>
      <c r="C22" s="659"/>
      <c r="D22" s="659"/>
      <c r="E22" s="659"/>
      <c r="F22" s="659"/>
      <c r="G22" s="659"/>
      <c r="H22" s="659"/>
      <c r="I22" s="659"/>
      <c r="J22" s="659"/>
      <c r="K22" s="659"/>
      <c r="L22" s="659"/>
      <c r="M22" s="659"/>
      <c r="N22" s="659"/>
      <c r="O22" s="659"/>
      <c r="P22" s="659"/>
      <c r="Q22" s="660"/>
      <c r="R22" s="661">
        <v>14186709</v>
      </c>
      <c r="S22" s="664"/>
      <c r="T22" s="664"/>
      <c r="U22" s="664"/>
      <c r="V22" s="664"/>
      <c r="W22" s="664"/>
      <c r="X22" s="664"/>
      <c r="Y22" s="665"/>
      <c r="Z22" s="723">
        <v>51.5</v>
      </c>
      <c r="AA22" s="723"/>
      <c r="AB22" s="723"/>
      <c r="AC22" s="723"/>
      <c r="AD22" s="724">
        <v>13266076</v>
      </c>
      <c r="AE22" s="724"/>
      <c r="AF22" s="724"/>
      <c r="AG22" s="724"/>
      <c r="AH22" s="724"/>
      <c r="AI22" s="724"/>
      <c r="AJ22" s="724"/>
      <c r="AK22" s="724"/>
      <c r="AL22" s="666">
        <v>99.7</v>
      </c>
      <c r="AM22" s="667"/>
      <c r="AN22" s="667"/>
      <c r="AO22" s="725"/>
      <c r="AP22" s="769" t="s">
        <v>274</v>
      </c>
      <c r="AQ22" s="776"/>
      <c r="AR22" s="776"/>
      <c r="AS22" s="776"/>
      <c r="AT22" s="776"/>
      <c r="AU22" s="776"/>
      <c r="AV22" s="776"/>
      <c r="AW22" s="776"/>
      <c r="AX22" s="776"/>
      <c r="AY22" s="776"/>
      <c r="AZ22" s="776"/>
      <c r="BA22" s="776"/>
      <c r="BB22" s="776"/>
      <c r="BC22" s="776"/>
      <c r="BD22" s="776"/>
      <c r="BE22" s="776"/>
      <c r="BF22" s="771"/>
      <c r="BG22" s="661" t="s">
        <v>175</v>
      </c>
      <c r="BH22" s="664"/>
      <c r="BI22" s="664"/>
      <c r="BJ22" s="664"/>
      <c r="BK22" s="664"/>
      <c r="BL22" s="664"/>
      <c r="BM22" s="664"/>
      <c r="BN22" s="665"/>
      <c r="BO22" s="723" t="s">
        <v>175</v>
      </c>
      <c r="BP22" s="723"/>
      <c r="BQ22" s="723"/>
      <c r="BR22" s="723"/>
      <c r="BS22" s="669" t="s">
        <v>133</v>
      </c>
      <c r="BT22" s="664"/>
      <c r="BU22" s="664"/>
      <c r="BV22" s="664"/>
      <c r="BW22" s="664"/>
      <c r="BX22" s="664"/>
      <c r="BY22" s="664"/>
      <c r="BZ22" s="664"/>
      <c r="CA22" s="664"/>
      <c r="CB22" s="704"/>
      <c r="CD22" s="778" t="s">
        <v>275</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276</v>
      </c>
      <c r="C23" s="659"/>
      <c r="D23" s="659"/>
      <c r="E23" s="659"/>
      <c r="F23" s="659"/>
      <c r="G23" s="659"/>
      <c r="H23" s="659"/>
      <c r="I23" s="659"/>
      <c r="J23" s="659"/>
      <c r="K23" s="659"/>
      <c r="L23" s="659"/>
      <c r="M23" s="659"/>
      <c r="N23" s="659"/>
      <c r="O23" s="659"/>
      <c r="P23" s="659"/>
      <c r="Q23" s="660"/>
      <c r="R23" s="661">
        <v>11198</v>
      </c>
      <c r="S23" s="664"/>
      <c r="T23" s="664"/>
      <c r="U23" s="664"/>
      <c r="V23" s="664"/>
      <c r="W23" s="664"/>
      <c r="X23" s="664"/>
      <c r="Y23" s="665"/>
      <c r="Z23" s="723">
        <v>0</v>
      </c>
      <c r="AA23" s="723"/>
      <c r="AB23" s="723"/>
      <c r="AC23" s="723"/>
      <c r="AD23" s="724">
        <v>11198</v>
      </c>
      <c r="AE23" s="724"/>
      <c r="AF23" s="724"/>
      <c r="AG23" s="724"/>
      <c r="AH23" s="724"/>
      <c r="AI23" s="724"/>
      <c r="AJ23" s="724"/>
      <c r="AK23" s="724"/>
      <c r="AL23" s="666">
        <v>0.1</v>
      </c>
      <c r="AM23" s="667"/>
      <c r="AN23" s="667"/>
      <c r="AO23" s="725"/>
      <c r="AP23" s="769" t="s">
        <v>277</v>
      </c>
      <c r="AQ23" s="776"/>
      <c r="AR23" s="776"/>
      <c r="AS23" s="776"/>
      <c r="AT23" s="776"/>
      <c r="AU23" s="776"/>
      <c r="AV23" s="776"/>
      <c r="AW23" s="776"/>
      <c r="AX23" s="776"/>
      <c r="AY23" s="776"/>
      <c r="AZ23" s="776"/>
      <c r="BA23" s="776"/>
      <c r="BB23" s="776"/>
      <c r="BC23" s="776"/>
      <c r="BD23" s="776"/>
      <c r="BE23" s="776"/>
      <c r="BF23" s="771"/>
      <c r="BG23" s="661" t="s">
        <v>175</v>
      </c>
      <c r="BH23" s="664"/>
      <c r="BI23" s="664"/>
      <c r="BJ23" s="664"/>
      <c r="BK23" s="664"/>
      <c r="BL23" s="664"/>
      <c r="BM23" s="664"/>
      <c r="BN23" s="665"/>
      <c r="BO23" s="723" t="s">
        <v>175</v>
      </c>
      <c r="BP23" s="723"/>
      <c r="BQ23" s="723"/>
      <c r="BR23" s="723"/>
      <c r="BS23" s="669" t="s">
        <v>175</v>
      </c>
      <c r="BT23" s="664"/>
      <c r="BU23" s="664"/>
      <c r="BV23" s="664"/>
      <c r="BW23" s="664"/>
      <c r="BX23" s="664"/>
      <c r="BY23" s="664"/>
      <c r="BZ23" s="664"/>
      <c r="CA23" s="664"/>
      <c r="CB23" s="704"/>
      <c r="CD23" s="778" t="s">
        <v>217</v>
      </c>
      <c r="CE23" s="779"/>
      <c r="CF23" s="779"/>
      <c r="CG23" s="779"/>
      <c r="CH23" s="779"/>
      <c r="CI23" s="779"/>
      <c r="CJ23" s="779"/>
      <c r="CK23" s="779"/>
      <c r="CL23" s="779"/>
      <c r="CM23" s="779"/>
      <c r="CN23" s="779"/>
      <c r="CO23" s="779"/>
      <c r="CP23" s="779"/>
      <c r="CQ23" s="780"/>
      <c r="CR23" s="778" t="s">
        <v>278</v>
      </c>
      <c r="CS23" s="779"/>
      <c r="CT23" s="779"/>
      <c r="CU23" s="779"/>
      <c r="CV23" s="779"/>
      <c r="CW23" s="779"/>
      <c r="CX23" s="779"/>
      <c r="CY23" s="780"/>
      <c r="CZ23" s="778" t="s">
        <v>279</v>
      </c>
      <c r="DA23" s="779"/>
      <c r="DB23" s="779"/>
      <c r="DC23" s="780"/>
      <c r="DD23" s="778" t="s">
        <v>280</v>
      </c>
      <c r="DE23" s="779"/>
      <c r="DF23" s="779"/>
      <c r="DG23" s="779"/>
      <c r="DH23" s="779"/>
      <c r="DI23" s="779"/>
      <c r="DJ23" s="779"/>
      <c r="DK23" s="780"/>
      <c r="DL23" s="787" t="s">
        <v>281</v>
      </c>
      <c r="DM23" s="788"/>
      <c r="DN23" s="788"/>
      <c r="DO23" s="788"/>
      <c r="DP23" s="788"/>
      <c r="DQ23" s="788"/>
      <c r="DR23" s="788"/>
      <c r="DS23" s="788"/>
      <c r="DT23" s="788"/>
      <c r="DU23" s="788"/>
      <c r="DV23" s="789"/>
      <c r="DW23" s="778" t="s">
        <v>282</v>
      </c>
      <c r="DX23" s="779"/>
      <c r="DY23" s="779"/>
      <c r="DZ23" s="779"/>
      <c r="EA23" s="779"/>
      <c r="EB23" s="779"/>
      <c r="EC23" s="780"/>
    </row>
    <row r="24" spans="2:133" ht="11.25" customHeight="1" x14ac:dyDescent="0.15">
      <c r="B24" s="658" t="s">
        <v>283</v>
      </c>
      <c r="C24" s="659"/>
      <c r="D24" s="659"/>
      <c r="E24" s="659"/>
      <c r="F24" s="659"/>
      <c r="G24" s="659"/>
      <c r="H24" s="659"/>
      <c r="I24" s="659"/>
      <c r="J24" s="659"/>
      <c r="K24" s="659"/>
      <c r="L24" s="659"/>
      <c r="M24" s="659"/>
      <c r="N24" s="659"/>
      <c r="O24" s="659"/>
      <c r="P24" s="659"/>
      <c r="Q24" s="660"/>
      <c r="R24" s="661">
        <v>438383</v>
      </c>
      <c r="S24" s="664"/>
      <c r="T24" s="664"/>
      <c r="U24" s="664"/>
      <c r="V24" s="664"/>
      <c r="W24" s="664"/>
      <c r="X24" s="664"/>
      <c r="Y24" s="665"/>
      <c r="Z24" s="723">
        <v>1.6</v>
      </c>
      <c r="AA24" s="723"/>
      <c r="AB24" s="723"/>
      <c r="AC24" s="723"/>
      <c r="AD24" s="724" t="s">
        <v>175</v>
      </c>
      <c r="AE24" s="724"/>
      <c r="AF24" s="724"/>
      <c r="AG24" s="724"/>
      <c r="AH24" s="724"/>
      <c r="AI24" s="724"/>
      <c r="AJ24" s="724"/>
      <c r="AK24" s="724"/>
      <c r="AL24" s="666" t="s">
        <v>175</v>
      </c>
      <c r="AM24" s="667"/>
      <c r="AN24" s="667"/>
      <c r="AO24" s="725"/>
      <c r="AP24" s="769" t="s">
        <v>284</v>
      </c>
      <c r="AQ24" s="776"/>
      <c r="AR24" s="776"/>
      <c r="AS24" s="776"/>
      <c r="AT24" s="776"/>
      <c r="AU24" s="776"/>
      <c r="AV24" s="776"/>
      <c r="AW24" s="776"/>
      <c r="AX24" s="776"/>
      <c r="AY24" s="776"/>
      <c r="AZ24" s="776"/>
      <c r="BA24" s="776"/>
      <c r="BB24" s="776"/>
      <c r="BC24" s="776"/>
      <c r="BD24" s="776"/>
      <c r="BE24" s="776"/>
      <c r="BF24" s="771"/>
      <c r="BG24" s="661" t="s">
        <v>133</v>
      </c>
      <c r="BH24" s="664"/>
      <c r="BI24" s="664"/>
      <c r="BJ24" s="664"/>
      <c r="BK24" s="664"/>
      <c r="BL24" s="664"/>
      <c r="BM24" s="664"/>
      <c r="BN24" s="665"/>
      <c r="BO24" s="723" t="s">
        <v>175</v>
      </c>
      <c r="BP24" s="723"/>
      <c r="BQ24" s="723"/>
      <c r="BR24" s="723"/>
      <c r="BS24" s="669" t="s">
        <v>175</v>
      </c>
      <c r="BT24" s="664"/>
      <c r="BU24" s="664"/>
      <c r="BV24" s="664"/>
      <c r="BW24" s="664"/>
      <c r="BX24" s="664"/>
      <c r="BY24" s="664"/>
      <c r="BZ24" s="664"/>
      <c r="CA24" s="664"/>
      <c r="CB24" s="704"/>
      <c r="CD24" s="732" t="s">
        <v>285</v>
      </c>
      <c r="CE24" s="733"/>
      <c r="CF24" s="733"/>
      <c r="CG24" s="733"/>
      <c r="CH24" s="733"/>
      <c r="CI24" s="733"/>
      <c r="CJ24" s="733"/>
      <c r="CK24" s="733"/>
      <c r="CL24" s="733"/>
      <c r="CM24" s="733"/>
      <c r="CN24" s="733"/>
      <c r="CO24" s="733"/>
      <c r="CP24" s="733"/>
      <c r="CQ24" s="734"/>
      <c r="CR24" s="726">
        <v>12252683</v>
      </c>
      <c r="CS24" s="727"/>
      <c r="CT24" s="727"/>
      <c r="CU24" s="727"/>
      <c r="CV24" s="727"/>
      <c r="CW24" s="727"/>
      <c r="CX24" s="727"/>
      <c r="CY24" s="773"/>
      <c r="CZ24" s="774">
        <v>45.1</v>
      </c>
      <c r="DA24" s="743"/>
      <c r="DB24" s="743"/>
      <c r="DC24" s="777"/>
      <c r="DD24" s="772">
        <v>7176869</v>
      </c>
      <c r="DE24" s="727"/>
      <c r="DF24" s="727"/>
      <c r="DG24" s="727"/>
      <c r="DH24" s="727"/>
      <c r="DI24" s="727"/>
      <c r="DJ24" s="727"/>
      <c r="DK24" s="773"/>
      <c r="DL24" s="772">
        <v>7012389</v>
      </c>
      <c r="DM24" s="727"/>
      <c r="DN24" s="727"/>
      <c r="DO24" s="727"/>
      <c r="DP24" s="727"/>
      <c r="DQ24" s="727"/>
      <c r="DR24" s="727"/>
      <c r="DS24" s="727"/>
      <c r="DT24" s="727"/>
      <c r="DU24" s="727"/>
      <c r="DV24" s="773"/>
      <c r="DW24" s="774">
        <v>49.1</v>
      </c>
      <c r="DX24" s="743"/>
      <c r="DY24" s="743"/>
      <c r="DZ24" s="743"/>
      <c r="EA24" s="743"/>
      <c r="EB24" s="743"/>
      <c r="EC24" s="775"/>
    </row>
    <row r="25" spans="2:133" ht="11.25" customHeight="1" x14ac:dyDescent="0.15">
      <c r="B25" s="658" t="s">
        <v>286</v>
      </c>
      <c r="C25" s="659"/>
      <c r="D25" s="659"/>
      <c r="E25" s="659"/>
      <c r="F25" s="659"/>
      <c r="G25" s="659"/>
      <c r="H25" s="659"/>
      <c r="I25" s="659"/>
      <c r="J25" s="659"/>
      <c r="K25" s="659"/>
      <c r="L25" s="659"/>
      <c r="M25" s="659"/>
      <c r="N25" s="659"/>
      <c r="O25" s="659"/>
      <c r="P25" s="659"/>
      <c r="Q25" s="660"/>
      <c r="R25" s="661">
        <v>327750</v>
      </c>
      <c r="S25" s="664"/>
      <c r="T25" s="664"/>
      <c r="U25" s="664"/>
      <c r="V25" s="664"/>
      <c r="W25" s="664"/>
      <c r="X25" s="664"/>
      <c r="Y25" s="665"/>
      <c r="Z25" s="723">
        <v>1.2</v>
      </c>
      <c r="AA25" s="723"/>
      <c r="AB25" s="723"/>
      <c r="AC25" s="723"/>
      <c r="AD25" s="724">
        <v>20600</v>
      </c>
      <c r="AE25" s="724"/>
      <c r="AF25" s="724"/>
      <c r="AG25" s="724"/>
      <c r="AH25" s="724"/>
      <c r="AI25" s="724"/>
      <c r="AJ25" s="724"/>
      <c r="AK25" s="724"/>
      <c r="AL25" s="666">
        <v>0.2</v>
      </c>
      <c r="AM25" s="667"/>
      <c r="AN25" s="667"/>
      <c r="AO25" s="725"/>
      <c r="AP25" s="769" t="s">
        <v>287</v>
      </c>
      <c r="AQ25" s="776"/>
      <c r="AR25" s="776"/>
      <c r="AS25" s="776"/>
      <c r="AT25" s="776"/>
      <c r="AU25" s="776"/>
      <c r="AV25" s="776"/>
      <c r="AW25" s="776"/>
      <c r="AX25" s="776"/>
      <c r="AY25" s="776"/>
      <c r="AZ25" s="776"/>
      <c r="BA25" s="776"/>
      <c r="BB25" s="776"/>
      <c r="BC25" s="776"/>
      <c r="BD25" s="776"/>
      <c r="BE25" s="776"/>
      <c r="BF25" s="771"/>
      <c r="BG25" s="661" t="s">
        <v>175</v>
      </c>
      <c r="BH25" s="664"/>
      <c r="BI25" s="664"/>
      <c r="BJ25" s="664"/>
      <c r="BK25" s="664"/>
      <c r="BL25" s="664"/>
      <c r="BM25" s="664"/>
      <c r="BN25" s="665"/>
      <c r="BO25" s="723" t="s">
        <v>175</v>
      </c>
      <c r="BP25" s="723"/>
      <c r="BQ25" s="723"/>
      <c r="BR25" s="723"/>
      <c r="BS25" s="669" t="s">
        <v>175</v>
      </c>
      <c r="BT25" s="664"/>
      <c r="BU25" s="664"/>
      <c r="BV25" s="664"/>
      <c r="BW25" s="664"/>
      <c r="BX25" s="664"/>
      <c r="BY25" s="664"/>
      <c r="BZ25" s="664"/>
      <c r="CA25" s="664"/>
      <c r="CB25" s="704"/>
      <c r="CD25" s="705" t="s">
        <v>288</v>
      </c>
      <c r="CE25" s="702"/>
      <c r="CF25" s="702"/>
      <c r="CG25" s="702"/>
      <c r="CH25" s="702"/>
      <c r="CI25" s="702"/>
      <c r="CJ25" s="702"/>
      <c r="CK25" s="702"/>
      <c r="CL25" s="702"/>
      <c r="CM25" s="702"/>
      <c r="CN25" s="702"/>
      <c r="CO25" s="702"/>
      <c r="CP25" s="702"/>
      <c r="CQ25" s="703"/>
      <c r="CR25" s="661">
        <v>3710799</v>
      </c>
      <c r="CS25" s="662"/>
      <c r="CT25" s="662"/>
      <c r="CU25" s="662"/>
      <c r="CV25" s="662"/>
      <c r="CW25" s="662"/>
      <c r="CX25" s="662"/>
      <c r="CY25" s="663"/>
      <c r="CZ25" s="666">
        <v>13.6</v>
      </c>
      <c r="DA25" s="695"/>
      <c r="DB25" s="695"/>
      <c r="DC25" s="696"/>
      <c r="DD25" s="669">
        <v>3326610</v>
      </c>
      <c r="DE25" s="662"/>
      <c r="DF25" s="662"/>
      <c r="DG25" s="662"/>
      <c r="DH25" s="662"/>
      <c r="DI25" s="662"/>
      <c r="DJ25" s="662"/>
      <c r="DK25" s="663"/>
      <c r="DL25" s="669">
        <v>3183316</v>
      </c>
      <c r="DM25" s="662"/>
      <c r="DN25" s="662"/>
      <c r="DO25" s="662"/>
      <c r="DP25" s="662"/>
      <c r="DQ25" s="662"/>
      <c r="DR25" s="662"/>
      <c r="DS25" s="662"/>
      <c r="DT25" s="662"/>
      <c r="DU25" s="662"/>
      <c r="DV25" s="663"/>
      <c r="DW25" s="666">
        <v>22.3</v>
      </c>
      <c r="DX25" s="695"/>
      <c r="DY25" s="695"/>
      <c r="DZ25" s="695"/>
      <c r="EA25" s="695"/>
      <c r="EB25" s="695"/>
      <c r="EC25" s="697"/>
    </row>
    <row r="26" spans="2:133" ht="11.25" customHeight="1" x14ac:dyDescent="0.15">
      <c r="B26" s="658" t="s">
        <v>289</v>
      </c>
      <c r="C26" s="659"/>
      <c r="D26" s="659"/>
      <c r="E26" s="659"/>
      <c r="F26" s="659"/>
      <c r="G26" s="659"/>
      <c r="H26" s="659"/>
      <c r="I26" s="659"/>
      <c r="J26" s="659"/>
      <c r="K26" s="659"/>
      <c r="L26" s="659"/>
      <c r="M26" s="659"/>
      <c r="N26" s="659"/>
      <c r="O26" s="659"/>
      <c r="P26" s="659"/>
      <c r="Q26" s="660"/>
      <c r="R26" s="661">
        <v>126550</v>
      </c>
      <c r="S26" s="664"/>
      <c r="T26" s="664"/>
      <c r="U26" s="664"/>
      <c r="V26" s="664"/>
      <c r="W26" s="664"/>
      <c r="X26" s="664"/>
      <c r="Y26" s="665"/>
      <c r="Z26" s="723">
        <v>0.5</v>
      </c>
      <c r="AA26" s="723"/>
      <c r="AB26" s="723"/>
      <c r="AC26" s="723"/>
      <c r="AD26" s="724">
        <v>176</v>
      </c>
      <c r="AE26" s="724"/>
      <c r="AF26" s="724"/>
      <c r="AG26" s="724"/>
      <c r="AH26" s="724"/>
      <c r="AI26" s="724"/>
      <c r="AJ26" s="724"/>
      <c r="AK26" s="724"/>
      <c r="AL26" s="666">
        <v>0</v>
      </c>
      <c r="AM26" s="667"/>
      <c r="AN26" s="667"/>
      <c r="AO26" s="725"/>
      <c r="AP26" s="769" t="s">
        <v>290</v>
      </c>
      <c r="AQ26" s="770"/>
      <c r="AR26" s="770"/>
      <c r="AS26" s="770"/>
      <c r="AT26" s="770"/>
      <c r="AU26" s="770"/>
      <c r="AV26" s="770"/>
      <c r="AW26" s="770"/>
      <c r="AX26" s="770"/>
      <c r="AY26" s="770"/>
      <c r="AZ26" s="770"/>
      <c r="BA26" s="770"/>
      <c r="BB26" s="770"/>
      <c r="BC26" s="770"/>
      <c r="BD26" s="770"/>
      <c r="BE26" s="770"/>
      <c r="BF26" s="771"/>
      <c r="BG26" s="661" t="s">
        <v>175</v>
      </c>
      <c r="BH26" s="664"/>
      <c r="BI26" s="664"/>
      <c r="BJ26" s="664"/>
      <c r="BK26" s="664"/>
      <c r="BL26" s="664"/>
      <c r="BM26" s="664"/>
      <c r="BN26" s="665"/>
      <c r="BO26" s="723" t="s">
        <v>175</v>
      </c>
      <c r="BP26" s="723"/>
      <c r="BQ26" s="723"/>
      <c r="BR26" s="723"/>
      <c r="BS26" s="669" t="s">
        <v>175</v>
      </c>
      <c r="BT26" s="664"/>
      <c r="BU26" s="664"/>
      <c r="BV26" s="664"/>
      <c r="BW26" s="664"/>
      <c r="BX26" s="664"/>
      <c r="BY26" s="664"/>
      <c r="BZ26" s="664"/>
      <c r="CA26" s="664"/>
      <c r="CB26" s="704"/>
      <c r="CD26" s="705" t="s">
        <v>291</v>
      </c>
      <c r="CE26" s="702"/>
      <c r="CF26" s="702"/>
      <c r="CG26" s="702"/>
      <c r="CH26" s="702"/>
      <c r="CI26" s="702"/>
      <c r="CJ26" s="702"/>
      <c r="CK26" s="702"/>
      <c r="CL26" s="702"/>
      <c r="CM26" s="702"/>
      <c r="CN26" s="702"/>
      <c r="CO26" s="702"/>
      <c r="CP26" s="702"/>
      <c r="CQ26" s="703"/>
      <c r="CR26" s="661">
        <v>2328848</v>
      </c>
      <c r="CS26" s="664"/>
      <c r="CT26" s="664"/>
      <c r="CU26" s="664"/>
      <c r="CV26" s="664"/>
      <c r="CW26" s="664"/>
      <c r="CX26" s="664"/>
      <c r="CY26" s="665"/>
      <c r="CZ26" s="666">
        <v>8.6</v>
      </c>
      <c r="DA26" s="695"/>
      <c r="DB26" s="695"/>
      <c r="DC26" s="696"/>
      <c r="DD26" s="669">
        <v>2085981</v>
      </c>
      <c r="DE26" s="664"/>
      <c r="DF26" s="664"/>
      <c r="DG26" s="664"/>
      <c r="DH26" s="664"/>
      <c r="DI26" s="664"/>
      <c r="DJ26" s="664"/>
      <c r="DK26" s="665"/>
      <c r="DL26" s="669" t="s">
        <v>175</v>
      </c>
      <c r="DM26" s="664"/>
      <c r="DN26" s="664"/>
      <c r="DO26" s="664"/>
      <c r="DP26" s="664"/>
      <c r="DQ26" s="664"/>
      <c r="DR26" s="664"/>
      <c r="DS26" s="664"/>
      <c r="DT26" s="664"/>
      <c r="DU26" s="664"/>
      <c r="DV26" s="665"/>
      <c r="DW26" s="666" t="s">
        <v>175</v>
      </c>
      <c r="DX26" s="695"/>
      <c r="DY26" s="695"/>
      <c r="DZ26" s="695"/>
      <c r="EA26" s="695"/>
      <c r="EB26" s="695"/>
      <c r="EC26" s="697"/>
    </row>
    <row r="27" spans="2:133" ht="11.25" customHeight="1" x14ac:dyDescent="0.15">
      <c r="B27" s="658" t="s">
        <v>292</v>
      </c>
      <c r="C27" s="659"/>
      <c r="D27" s="659"/>
      <c r="E27" s="659"/>
      <c r="F27" s="659"/>
      <c r="G27" s="659"/>
      <c r="H27" s="659"/>
      <c r="I27" s="659"/>
      <c r="J27" s="659"/>
      <c r="K27" s="659"/>
      <c r="L27" s="659"/>
      <c r="M27" s="659"/>
      <c r="N27" s="659"/>
      <c r="O27" s="659"/>
      <c r="P27" s="659"/>
      <c r="Q27" s="660"/>
      <c r="R27" s="661">
        <v>3706873</v>
      </c>
      <c r="S27" s="664"/>
      <c r="T27" s="664"/>
      <c r="U27" s="664"/>
      <c r="V27" s="664"/>
      <c r="W27" s="664"/>
      <c r="X27" s="664"/>
      <c r="Y27" s="665"/>
      <c r="Z27" s="723">
        <v>13.5</v>
      </c>
      <c r="AA27" s="723"/>
      <c r="AB27" s="723"/>
      <c r="AC27" s="723"/>
      <c r="AD27" s="724" t="s">
        <v>175</v>
      </c>
      <c r="AE27" s="724"/>
      <c r="AF27" s="724"/>
      <c r="AG27" s="724"/>
      <c r="AH27" s="724"/>
      <c r="AI27" s="724"/>
      <c r="AJ27" s="724"/>
      <c r="AK27" s="724"/>
      <c r="AL27" s="666" t="s">
        <v>175</v>
      </c>
      <c r="AM27" s="667"/>
      <c r="AN27" s="667"/>
      <c r="AO27" s="725"/>
      <c r="AP27" s="658" t="s">
        <v>293</v>
      </c>
      <c r="AQ27" s="659"/>
      <c r="AR27" s="659"/>
      <c r="AS27" s="659"/>
      <c r="AT27" s="659"/>
      <c r="AU27" s="659"/>
      <c r="AV27" s="659"/>
      <c r="AW27" s="659"/>
      <c r="AX27" s="659"/>
      <c r="AY27" s="659"/>
      <c r="AZ27" s="659"/>
      <c r="BA27" s="659"/>
      <c r="BB27" s="659"/>
      <c r="BC27" s="659"/>
      <c r="BD27" s="659"/>
      <c r="BE27" s="659"/>
      <c r="BF27" s="660"/>
      <c r="BG27" s="661">
        <v>7018103</v>
      </c>
      <c r="BH27" s="664"/>
      <c r="BI27" s="664"/>
      <c r="BJ27" s="664"/>
      <c r="BK27" s="664"/>
      <c r="BL27" s="664"/>
      <c r="BM27" s="664"/>
      <c r="BN27" s="665"/>
      <c r="BO27" s="723">
        <v>100</v>
      </c>
      <c r="BP27" s="723"/>
      <c r="BQ27" s="723"/>
      <c r="BR27" s="723"/>
      <c r="BS27" s="669">
        <v>95076</v>
      </c>
      <c r="BT27" s="664"/>
      <c r="BU27" s="664"/>
      <c r="BV27" s="664"/>
      <c r="BW27" s="664"/>
      <c r="BX27" s="664"/>
      <c r="BY27" s="664"/>
      <c r="BZ27" s="664"/>
      <c r="CA27" s="664"/>
      <c r="CB27" s="704"/>
      <c r="CD27" s="705" t="s">
        <v>294</v>
      </c>
      <c r="CE27" s="702"/>
      <c r="CF27" s="702"/>
      <c r="CG27" s="702"/>
      <c r="CH27" s="702"/>
      <c r="CI27" s="702"/>
      <c r="CJ27" s="702"/>
      <c r="CK27" s="702"/>
      <c r="CL27" s="702"/>
      <c r="CM27" s="702"/>
      <c r="CN27" s="702"/>
      <c r="CO27" s="702"/>
      <c r="CP27" s="702"/>
      <c r="CQ27" s="703"/>
      <c r="CR27" s="661">
        <v>6480604</v>
      </c>
      <c r="CS27" s="662"/>
      <c r="CT27" s="662"/>
      <c r="CU27" s="662"/>
      <c r="CV27" s="662"/>
      <c r="CW27" s="662"/>
      <c r="CX27" s="662"/>
      <c r="CY27" s="663"/>
      <c r="CZ27" s="666">
        <v>23.8</v>
      </c>
      <c r="DA27" s="695"/>
      <c r="DB27" s="695"/>
      <c r="DC27" s="696"/>
      <c r="DD27" s="669">
        <v>1824376</v>
      </c>
      <c r="DE27" s="662"/>
      <c r="DF27" s="662"/>
      <c r="DG27" s="662"/>
      <c r="DH27" s="662"/>
      <c r="DI27" s="662"/>
      <c r="DJ27" s="662"/>
      <c r="DK27" s="663"/>
      <c r="DL27" s="669">
        <v>1823164</v>
      </c>
      <c r="DM27" s="662"/>
      <c r="DN27" s="662"/>
      <c r="DO27" s="662"/>
      <c r="DP27" s="662"/>
      <c r="DQ27" s="662"/>
      <c r="DR27" s="662"/>
      <c r="DS27" s="662"/>
      <c r="DT27" s="662"/>
      <c r="DU27" s="662"/>
      <c r="DV27" s="663"/>
      <c r="DW27" s="666">
        <v>12.8</v>
      </c>
      <c r="DX27" s="695"/>
      <c r="DY27" s="695"/>
      <c r="DZ27" s="695"/>
      <c r="EA27" s="695"/>
      <c r="EB27" s="695"/>
      <c r="EC27" s="697"/>
    </row>
    <row r="28" spans="2:133" ht="11.25" customHeight="1" x14ac:dyDescent="0.15">
      <c r="B28" s="766" t="s">
        <v>295</v>
      </c>
      <c r="C28" s="767"/>
      <c r="D28" s="767"/>
      <c r="E28" s="767"/>
      <c r="F28" s="767"/>
      <c r="G28" s="767"/>
      <c r="H28" s="767"/>
      <c r="I28" s="767"/>
      <c r="J28" s="767"/>
      <c r="K28" s="767"/>
      <c r="L28" s="767"/>
      <c r="M28" s="767"/>
      <c r="N28" s="767"/>
      <c r="O28" s="767"/>
      <c r="P28" s="767"/>
      <c r="Q28" s="768"/>
      <c r="R28" s="661" t="s">
        <v>175</v>
      </c>
      <c r="S28" s="664"/>
      <c r="T28" s="664"/>
      <c r="U28" s="664"/>
      <c r="V28" s="664"/>
      <c r="W28" s="664"/>
      <c r="X28" s="664"/>
      <c r="Y28" s="665"/>
      <c r="Z28" s="723" t="s">
        <v>175</v>
      </c>
      <c r="AA28" s="723"/>
      <c r="AB28" s="723"/>
      <c r="AC28" s="723"/>
      <c r="AD28" s="724" t="s">
        <v>175</v>
      </c>
      <c r="AE28" s="724"/>
      <c r="AF28" s="724"/>
      <c r="AG28" s="724"/>
      <c r="AH28" s="724"/>
      <c r="AI28" s="724"/>
      <c r="AJ28" s="724"/>
      <c r="AK28" s="724"/>
      <c r="AL28" s="666" t="s">
        <v>175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296</v>
      </c>
      <c r="CE28" s="702"/>
      <c r="CF28" s="702"/>
      <c r="CG28" s="702"/>
      <c r="CH28" s="702"/>
      <c r="CI28" s="702"/>
      <c r="CJ28" s="702"/>
      <c r="CK28" s="702"/>
      <c r="CL28" s="702"/>
      <c r="CM28" s="702"/>
      <c r="CN28" s="702"/>
      <c r="CO28" s="702"/>
      <c r="CP28" s="702"/>
      <c r="CQ28" s="703"/>
      <c r="CR28" s="661">
        <v>2061280</v>
      </c>
      <c r="CS28" s="664"/>
      <c r="CT28" s="664"/>
      <c r="CU28" s="664"/>
      <c r="CV28" s="664"/>
      <c r="CW28" s="664"/>
      <c r="CX28" s="664"/>
      <c r="CY28" s="665"/>
      <c r="CZ28" s="666">
        <v>7.6</v>
      </c>
      <c r="DA28" s="695"/>
      <c r="DB28" s="695"/>
      <c r="DC28" s="696"/>
      <c r="DD28" s="669">
        <v>2025883</v>
      </c>
      <c r="DE28" s="664"/>
      <c r="DF28" s="664"/>
      <c r="DG28" s="664"/>
      <c r="DH28" s="664"/>
      <c r="DI28" s="664"/>
      <c r="DJ28" s="664"/>
      <c r="DK28" s="665"/>
      <c r="DL28" s="669">
        <v>2005909</v>
      </c>
      <c r="DM28" s="664"/>
      <c r="DN28" s="664"/>
      <c r="DO28" s="664"/>
      <c r="DP28" s="664"/>
      <c r="DQ28" s="664"/>
      <c r="DR28" s="664"/>
      <c r="DS28" s="664"/>
      <c r="DT28" s="664"/>
      <c r="DU28" s="664"/>
      <c r="DV28" s="665"/>
      <c r="DW28" s="666">
        <v>14.1</v>
      </c>
      <c r="DX28" s="695"/>
      <c r="DY28" s="695"/>
      <c r="DZ28" s="695"/>
      <c r="EA28" s="695"/>
      <c r="EB28" s="695"/>
      <c r="EC28" s="697"/>
    </row>
    <row r="29" spans="2:133" ht="11.25" customHeight="1" x14ac:dyDescent="0.15">
      <c r="B29" s="658" t="s">
        <v>297</v>
      </c>
      <c r="C29" s="659"/>
      <c r="D29" s="659"/>
      <c r="E29" s="659"/>
      <c r="F29" s="659"/>
      <c r="G29" s="659"/>
      <c r="H29" s="659"/>
      <c r="I29" s="659"/>
      <c r="J29" s="659"/>
      <c r="K29" s="659"/>
      <c r="L29" s="659"/>
      <c r="M29" s="659"/>
      <c r="N29" s="659"/>
      <c r="O29" s="659"/>
      <c r="P29" s="659"/>
      <c r="Q29" s="660"/>
      <c r="R29" s="661">
        <v>2479858</v>
      </c>
      <c r="S29" s="664"/>
      <c r="T29" s="664"/>
      <c r="U29" s="664"/>
      <c r="V29" s="664"/>
      <c r="W29" s="664"/>
      <c r="X29" s="664"/>
      <c r="Y29" s="665"/>
      <c r="Z29" s="723">
        <v>9</v>
      </c>
      <c r="AA29" s="723"/>
      <c r="AB29" s="723"/>
      <c r="AC29" s="723"/>
      <c r="AD29" s="724" t="s">
        <v>175</v>
      </c>
      <c r="AE29" s="724"/>
      <c r="AF29" s="724"/>
      <c r="AG29" s="724"/>
      <c r="AH29" s="724"/>
      <c r="AI29" s="724"/>
      <c r="AJ29" s="724"/>
      <c r="AK29" s="724"/>
      <c r="AL29" s="666" t="s">
        <v>175</v>
      </c>
      <c r="AM29" s="667"/>
      <c r="AN29" s="667"/>
      <c r="AO29" s="725"/>
      <c r="AP29" s="735" t="s">
        <v>217</v>
      </c>
      <c r="AQ29" s="736"/>
      <c r="AR29" s="736"/>
      <c r="AS29" s="736"/>
      <c r="AT29" s="736"/>
      <c r="AU29" s="736"/>
      <c r="AV29" s="736"/>
      <c r="AW29" s="736"/>
      <c r="AX29" s="736"/>
      <c r="AY29" s="736"/>
      <c r="AZ29" s="736"/>
      <c r="BA29" s="736"/>
      <c r="BB29" s="736"/>
      <c r="BC29" s="736"/>
      <c r="BD29" s="736"/>
      <c r="BE29" s="736"/>
      <c r="BF29" s="737"/>
      <c r="BG29" s="735" t="s">
        <v>298</v>
      </c>
      <c r="BH29" s="763"/>
      <c r="BI29" s="763"/>
      <c r="BJ29" s="763"/>
      <c r="BK29" s="763"/>
      <c r="BL29" s="763"/>
      <c r="BM29" s="763"/>
      <c r="BN29" s="763"/>
      <c r="BO29" s="763"/>
      <c r="BP29" s="763"/>
      <c r="BQ29" s="764"/>
      <c r="BR29" s="735" t="s">
        <v>299</v>
      </c>
      <c r="BS29" s="763"/>
      <c r="BT29" s="763"/>
      <c r="BU29" s="763"/>
      <c r="BV29" s="763"/>
      <c r="BW29" s="763"/>
      <c r="BX29" s="763"/>
      <c r="BY29" s="763"/>
      <c r="BZ29" s="763"/>
      <c r="CA29" s="763"/>
      <c r="CB29" s="764"/>
      <c r="CD29" s="745" t="s">
        <v>300</v>
      </c>
      <c r="CE29" s="746"/>
      <c r="CF29" s="705" t="s">
        <v>68</v>
      </c>
      <c r="CG29" s="702"/>
      <c r="CH29" s="702"/>
      <c r="CI29" s="702"/>
      <c r="CJ29" s="702"/>
      <c r="CK29" s="702"/>
      <c r="CL29" s="702"/>
      <c r="CM29" s="702"/>
      <c r="CN29" s="702"/>
      <c r="CO29" s="702"/>
      <c r="CP29" s="702"/>
      <c r="CQ29" s="703"/>
      <c r="CR29" s="661">
        <v>2061238</v>
      </c>
      <c r="CS29" s="662"/>
      <c r="CT29" s="662"/>
      <c r="CU29" s="662"/>
      <c r="CV29" s="662"/>
      <c r="CW29" s="662"/>
      <c r="CX29" s="662"/>
      <c r="CY29" s="663"/>
      <c r="CZ29" s="666">
        <v>7.6</v>
      </c>
      <c r="DA29" s="695"/>
      <c r="DB29" s="695"/>
      <c r="DC29" s="696"/>
      <c r="DD29" s="669">
        <v>2025841</v>
      </c>
      <c r="DE29" s="662"/>
      <c r="DF29" s="662"/>
      <c r="DG29" s="662"/>
      <c r="DH29" s="662"/>
      <c r="DI29" s="662"/>
      <c r="DJ29" s="662"/>
      <c r="DK29" s="663"/>
      <c r="DL29" s="669">
        <v>2005867</v>
      </c>
      <c r="DM29" s="662"/>
      <c r="DN29" s="662"/>
      <c r="DO29" s="662"/>
      <c r="DP29" s="662"/>
      <c r="DQ29" s="662"/>
      <c r="DR29" s="662"/>
      <c r="DS29" s="662"/>
      <c r="DT29" s="662"/>
      <c r="DU29" s="662"/>
      <c r="DV29" s="663"/>
      <c r="DW29" s="666">
        <v>14.1</v>
      </c>
      <c r="DX29" s="695"/>
      <c r="DY29" s="695"/>
      <c r="DZ29" s="695"/>
      <c r="EA29" s="695"/>
      <c r="EB29" s="695"/>
      <c r="EC29" s="697"/>
    </row>
    <row r="30" spans="2:133" ht="11.25" customHeight="1" x14ac:dyDescent="0.15">
      <c r="B30" s="658" t="s">
        <v>301</v>
      </c>
      <c r="C30" s="659"/>
      <c r="D30" s="659"/>
      <c r="E30" s="659"/>
      <c r="F30" s="659"/>
      <c r="G30" s="659"/>
      <c r="H30" s="659"/>
      <c r="I30" s="659"/>
      <c r="J30" s="659"/>
      <c r="K30" s="659"/>
      <c r="L30" s="659"/>
      <c r="M30" s="659"/>
      <c r="N30" s="659"/>
      <c r="O30" s="659"/>
      <c r="P30" s="659"/>
      <c r="Q30" s="660"/>
      <c r="R30" s="661">
        <v>23293</v>
      </c>
      <c r="S30" s="664"/>
      <c r="T30" s="664"/>
      <c r="U30" s="664"/>
      <c r="V30" s="664"/>
      <c r="W30" s="664"/>
      <c r="X30" s="664"/>
      <c r="Y30" s="665"/>
      <c r="Z30" s="723">
        <v>0.1</v>
      </c>
      <c r="AA30" s="723"/>
      <c r="AB30" s="723"/>
      <c r="AC30" s="723"/>
      <c r="AD30" s="724">
        <v>11326</v>
      </c>
      <c r="AE30" s="724"/>
      <c r="AF30" s="724"/>
      <c r="AG30" s="724"/>
      <c r="AH30" s="724"/>
      <c r="AI30" s="724"/>
      <c r="AJ30" s="724"/>
      <c r="AK30" s="724"/>
      <c r="AL30" s="666">
        <v>0.1</v>
      </c>
      <c r="AM30" s="667"/>
      <c r="AN30" s="667"/>
      <c r="AO30" s="725"/>
      <c r="AP30" s="751" t="s">
        <v>302</v>
      </c>
      <c r="AQ30" s="752"/>
      <c r="AR30" s="752"/>
      <c r="AS30" s="752"/>
      <c r="AT30" s="757" t="s">
        <v>303</v>
      </c>
      <c r="AU30" s="230"/>
      <c r="AV30" s="230"/>
      <c r="AW30" s="230"/>
      <c r="AX30" s="760" t="s">
        <v>183</v>
      </c>
      <c r="AY30" s="761"/>
      <c r="AZ30" s="761"/>
      <c r="BA30" s="761"/>
      <c r="BB30" s="761"/>
      <c r="BC30" s="761"/>
      <c r="BD30" s="761"/>
      <c r="BE30" s="761"/>
      <c r="BF30" s="762"/>
      <c r="BG30" s="741">
        <v>99.5</v>
      </c>
      <c r="BH30" s="742"/>
      <c r="BI30" s="742"/>
      <c r="BJ30" s="742"/>
      <c r="BK30" s="742"/>
      <c r="BL30" s="742"/>
      <c r="BM30" s="743">
        <v>97.1</v>
      </c>
      <c r="BN30" s="742"/>
      <c r="BO30" s="742"/>
      <c r="BP30" s="742"/>
      <c r="BQ30" s="744"/>
      <c r="BR30" s="741">
        <v>99.3</v>
      </c>
      <c r="BS30" s="742"/>
      <c r="BT30" s="742"/>
      <c r="BU30" s="742"/>
      <c r="BV30" s="742"/>
      <c r="BW30" s="742"/>
      <c r="BX30" s="743">
        <v>96.4</v>
      </c>
      <c r="BY30" s="742"/>
      <c r="BZ30" s="742"/>
      <c r="CA30" s="742"/>
      <c r="CB30" s="744"/>
      <c r="CD30" s="747"/>
      <c r="CE30" s="748"/>
      <c r="CF30" s="705" t="s">
        <v>304</v>
      </c>
      <c r="CG30" s="702"/>
      <c r="CH30" s="702"/>
      <c r="CI30" s="702"/>
      <c r="CJ30" s="702"/>
      <c r="CK30" s="702"/>
      <c r="CL30" s="702"/>
      <c r="CM30" s="702"/>
      <c r="CN30" s="702"/>
      <c r="CO30" s="702"/>
      <c r="CP30" s="702"/>
      <c r="CQ30" s="703"/>
      <c r="CR30" s="661">
        <v>1898721</v>
      </c>
      <c r="CS30" s="664"/>
      <c r="CT30" s="664"/>
      <c r="CU30" s="664"/>
      <c r="CV30" s="664"/>
      <c r="CW30" s="664"/>
      <c r="CX30" s="664"/>
      <c r="CY30" s="665"/>
      <c r="CZ30" s="666">
        <v>7</v>
      </c>
      <c r="DA30" s="695"/>
      <c r="DB30" s="695"/>
      <c r="DC30" s="696"/>
      <c r="DD30" s="669">
        <v>1865990</v>
      </c>
      <c r="DE30" s="664"/>
      <c r="DF30" s="664"/>
      <c r="DG30" s="664"/>
      <c r="DH30" s="664"/>
      <c r="DI30" s="664"/>
      <c r="DJ30" s="664"/>
      <c r="DK30" s="665"/>
      <c r="DL30" s="669">
        <v>1846016</v>
      </c>
      <c r="DM30" s="664"/>
      <c r="DN30" s="664"/>
      <c r="DO30" s="664"/>
      <c r="DP30" s="664"/>
      <c r="DQ30" s="664"/>
      <c r="DR30" s="664"/>
      <c r="DS30" s="664"/>
      <c r="DT30" s="664"/>
      <c r="DU30" s="664"/>
      <c r="DV30" s="665"/>
      <c r="DW30" s="666">
        <v>12.9</v>
      </c>
      <c r="DX30" s="695"/>
      <c r="DY30" s="695"/>
      <c r="DZ30" s="695"/>
      <c r="EA30" s="695"/>
      <c r="EB30" s="695"/>
      <c r="EC30" s="697"/>
    </row>
    <row r="31" spans="2:133" ht="11.25" customHeight="1" x14ac:dyDescent="0.15">
      <c r="B31" s="658" t="s">
        <v>305</v>
      </c>
      <c r="C31" s="659"/>
      <c r="D31" s="659"/>
      <c r="E31" s="659"/>
      <c r="F31" s="659"/>
      <c r="G31" s="659"/>
      <c r="H31" s="659"/>
      <c r="I31" s="659"/>
      <c r="J31" s="659"/>
      <c r="K31" s="659"/>
      <c r="L31" s="659"/>
      <c r="M31" s="659"/>
      <c r="N31" s="659"/>
      <c r="O31" s="659"/>
      <c r="P31" s="659"/>
      <c r="Q31" s="660"/>
      <c r="R31" s="661">
        <v>1002173</v>
      </c>
      <c r="S31" s="664"/>
      <c r="T31" s="664"/>
      <c r="U31" s="664"/>
      <c r="V31" s="664"/>
      <c r="W31" s="664"/>
      <c r="X31" s="664"/>
      <c r="Y31" s="665"/>
      <c r="Z31" s="723">
        <v>3.6</v>
      </c>
      <c r="AA31" s="723"/>
      <c r="AB31" s="723"/>
      <c r="AC31" s="723"/>
      <c r="AD31" s="724" t="s">
        <v>175</v>
      </c>
      <c r="AE31" s="724"/>
      <c r="AF31" s="724"/>
      <c r="AG31" s="724"/>
      <c r="AH31" s="724"/>
      <c r="AI31" s="724"/>
      <c r="AJ31" s="724"/>
      <c r="AK31" s="724"/>
      <c r="AL31" s="666" t="s">
        <v>175</v>
      </c>
      <c r="AM31" s="667"/>
      <c r="AN31" s="667"/>
      <c r="AO31" s="725"/>
      <c r="AP31" s="753"/>
      <c r="AQ31" s="754"/>
      <c r="AR31" s="754"/>
      <c r="AS31" s="754"/>
      <c r="AT31" s="758"/>
      <c r="AU31" s="229" t="s">
        <v>306</v>
      </c>
      <c r="AV31" s="229"/>
      <c r="AW31" s="229"/>
      <c r="AX31" s="658" t="s">
        <v>307</v>
      </c>
      <c r="AY31" s="659"/>
      <c r="AZ31" s="659"/>
      <c r="BA31" s="659"/>
      <c r="BB31" s="659"/>
      <c r="BC31" s="659"/>
      <c r="BD31" s="659"/>
      <c r="BE31" s="659"/>
      <c r="BF31" s="660"/>
      <c r="BG31" s="739">
        <v>99.4</v>
      </c>
      <c r="BH31" s="662"/>
      <c r="BI31" s="662"/>
      <c r="BJ31" s="662"/>
      <c r="BK31" s="662"/>
      <c r="BL31" s="662"/>
      <c r="BM31" s="667">
        <v>97.6</v>
      </c>
      <c r="BN31" s="740"/>
      <c r="BO31" s="740"/>
      <c r="BP31" s="740"/>
      <c r="BQ31" s="701"/>
      <c r="BR31" s="739">
        <v>99.2</v>
      </c>
      <c r="BS31" s="662"/>
      <c r="BT31" s="662"/>
      <c r="BU31" s="662"/>
      <c r="BV31" s="662"/>
      <c r="BW31" s="662"/>
      <c r="BX31" s="667">
        <v>97</v>
      </c>
      <c r="BY31" s="740"/>
      <c r="BZ31" s="740"/>
      <c r="CA31" s="740"/>
      <c r="CB31" s="701"/>
      <c r="CD31" s="747"/>
      <c r="CE31" s="748"/>
      <c r="CF31" s="705" t="s">
        <v>308</v>
      </c>
      <c r="CG31" s="702"/>
      <c r="CH31" s="702"/>
      <c r="CI31" s="702"/>
      <c r="CJ31" s="702"/>
      <c r="CK31" s="702"/>
      <c r="CL31" s="702"/>
      <c r="CM31" s="702"/>
      <c r="CN31" s="702"/>
      <c r="CO31" s="702"/>
      <c r="CP31" s="702"/>
      <c r="CQ31" s="703"/>
      <c r="CR31" s="661">
        <v>162517</v>
      </c>
      <c r="CS31" s="662"/>
      <c r="CT31" s="662"/>
      <c r="CU31" s="662"/>
      <c r="CV31" s="662"/>
      <c r="CW31" s="662"/>
      <c r="CX31" s="662"/>
      <c r="CY31" s="663"/>
      <c r="CZ31" s="666">
        <v>0.6</v>
      </c>
      <c r="DA31" s="695"/>
      <c r="DB31" s="695"/>
      <c r="DC31" s="696"/>
      <c r="DD31" s="669">
        <v>159851</v>
      </c>
      <c r="DE31" s="662"/>
      <c r="DF31" s="662"/>
      <c r="DG31" s="662"/>
      <c r="DH31" s="662"/>
      <c r="DI31" s="662"/>
      <c r="DJ31" s="662"/>
      <c r="DK31" s="663"/>
      <c r="DL31" s="669">
        <v>159851</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15">
      <c r="B32" s="658" t="s">
        <v>309</v>
      </c>
      <c r="C32" s="659"/>
      <c r="D32" s="659"/>
      <c r="E32" s="659"/>
      <c r="F32" s="659"/>
      <c r="G32" s="659"/>
      <c r="H32" s="659"/>
      <c r="I32" s="659"/>
      <c r="J32" s="659"/>
      <c r="K32" s="659"/>
      <c r="L32" s="659"/>
      <c r="M32" s="659"/>
      <c r="N32" s="659"/>
      <c r="O32" s="659"/>
      <c r="P32" s="659"/>
      <c r="Q32" s="660"/>
      <c r="R32" s="661">
        <v>3006008</v>
      </c>
      <c r="S32" s="664"/>
      <c r="T32" s="664"/>
      <c r="U32" s="664"/>
      <c r="V32" s="664"/>
      <c r="W32" s="664"/>
      <c r="X32" s="664"/>
      <c r="Y32" s="665"/>
      <c r="Z32" s="723">
        <v>10.9</v>
      </c>
      <c r="AA32" s="723"/>
      <c r="AB32" s="723"/>
      <c r="AC32" s="723"/>
      <c r="AD32" s="724" t="s">
        <v>175</v>
      </c>
      <c r="AE32" s="724"/>
      <c r="AF32" s="724"/>
      <c r="AG32" s="724"/>
      <c r="AH32" s="724"/>
      <c r="AI32" s="724"/>
      <c r="AJ32" s="724"/>
      <c r="AK32" s="724"/>
      <c r="AL32" s="666" t="s">
        <v>175</v>
      </c>
      <c r="AM32" s="667"/>
      <c r="AN32" s="667"/>
      <c r="AO32" s="725"/>
      <c r="AP32" s="755"/>
      <c r="AQ32" s="756"/>
      <c r="AR32" s="756"/>
      <c r="AS32" s="756"/>
      <c r="AT32" s="759"/>
      <c r="AU32" s="231"/>
      <c r="AV32" s="231"/>
      <c r="AW32" s="231"/>
      <c r="AX32" s="673" t="s">
        <v>310</v>
      </c>
      <c r="AY32" s="674"/>
      <c r="AZ32" s="674"/>
      <c r="BA32" s="674"/>
      <c r="BB32" s="674"/>
      <c r="BC32" s="674"/>
      <c r="BD32" s="674"/>
      <c r="BE32" s="674"/>
      <c r="BF32" s="675"/>
      <c r="BG32" s="738">
        <v>99.5</v>
      </c>
      <c r="BH32" s="677"/>
      <c r="BI32" s="677"/>
      <c r="BJ32" s="677"/>
      <c r="BK32" s="677"/>
      <c r="BL32" s="677"/>
      <c r="BM32" s="721">
        <v>96.3</v>
      </c>
      <c r="BN32" s="677"/>
      <c r="BO32" s="677"/>
      <c r="BP32" s="677"/>
      <c r="BQ32" s="714"/>
      <c r="BR32" s="738">
        <v>99.3</v>
      </c>
      <c r="BS32" s="677"/>
      <c r="BT32" s="677"/>
      <c r="BU32" s="677"/>
      <c r="BV32" s="677"/>
      <c r="BW32" s="677"/>
      <c r="BX32" s="721">
        <v>95.6</v>
      </c>
      <c r="BY32" s="677"/>
      <c r="BZ32" s="677"/>
      <c r="CA32" s="677"/>
      <c r="CB32" s="714"/>
      <c r="CD32" s="749"/>
      <c r="CE32" s="750"/>
      <c r="CF32" s="705" t="s">
        <v>311</v>
      </c>
      <c r="CG32" s="702"/>
      <c r="CH32" s="702"/>
      <c r="CI32" s="702"/>
      <c r="CJ32" s="702"/>
      <c r="CK32" s="702"/>
      <c r="CL32" s="702"/>
      <c r="CM32" s="702"/>
      <c r="CN32" s="702"/>
      <c r="CO32" s="702"/>
      <c r="CP32" s="702"/>
      <c r="CQ32" s="703"/>
      <c r="CR32" s="661">
        <v>42</v>
      </c>
      <c r="CS32" s="664"/>
      <c r="CT32" s="664"/>
      <c r="CU32" s="664"/>
      <c r="CV32" s="664"/>
      <c r="CW32" s="664"/>
      <c r="CX32" s="664"/>
      <c r="CY32" s="665"/>
      <c r="CZ32" s="666">
        <v>0</v>
      </c>
      <c r="DA32" s="695"/>
      <c r="DB32" s="695"/>
      <c r="DC32" s="696"/>
      <c r="DD32" s="669">
        <v>42</v>
      </c>
      <c r="DE32" s="664"/>
      <c r="DF32" s="664"/>
      <c r="DG32" s="664"/>
      <c r="DH32" s="664"/>
      <c r="DI32" s="664"/>
      <c r="DJ32" s="664"/>
      <c r="DK32" s="665"/>
      <c r="DL32" s="669">
        <v>42</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312</v>
      </c>
      <c r="C33" s="659"/>
      <c r="D33" s="659"/>
      <c r="E33" s="659"/>
      <c r="F33" s="659"/>
      <c r="G33" s="659"/>
      <c r="H33" s="659"/>
      <c r="I33" s="659"/>
      <c r="J33" s="659"/>
      <c r="K33" s="659"/>
      <c r="L33" s="659"/>
      <c r="M33" s="659"/>
      <c r="N33" s="659"/>
      <c r="O33" s="659"/>
      <c r="P33" s="659"/>
      <c r="Q33" s="660"/>
      <c r="R33" s="661">
        <v>284307</v>
      </c>
      <c r="S33" s="664"/>
      <c r="T33" s="664"/>
      <c r="U33" s="664"/>
      <c r="V33" s="664"/>
      <c r="W33" s="664"/>
      <c r="X33" s="664"/>
      <c r="Y33" s="665"/>
      <c r="Z33" s="723">
        <v>1</v>
      </c>
      <c r="AA33" s="723"/>
      <c r="AB33" s="723"/>
      <c r="AC33" s="723"/>
      <c r="AD33" s="724" t="s">
        <v>175</v>
      </c>
      <c r="AE33" s="724"/>
      <c r="AF33" s="724"/>
      <c r="AG33" s="724"/>
      <c r="AH33" s="724"/>
      <c r="AI33" s="724"/>
      <c r="AJ33" s="724"/>
      <c r="AK33" s="724"/>
      <c r="AL33" s="666" t="s">
        <v>175</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313</v>
      </c>
      <c r="CE33" s="702"/>
      <c r="CF33" s="702"/>
      <c r="CG33" s="702"/>
      <c r="CH33" s="702"/>
      <c r="CI33" s="702"/>
      <c r="CJ33" s="702"/>
      <c r="CK33" s="702"/>
      <c r="CL33" s="702"/>
      <c r="CM33" s="702"/>
      <c r="CN33" s="702"/>
      <c r="CO33" s="702"/>
      <c r="CP33" s="702"/>
      <c r="CQ33" s="703"/>
      <c r="CR33" s="661">
        <v>13056630</v>
      </c>
      <c r="CS33" s="662"/>
      <c r="CT33" s="662"/>
      <c r="CU33" s="662"/>
      <c r="CV33" s="662"/>
      <c r="CW33" s="662"/>
      <c r="CX33" s="662"/>
      <c r="CY33" s="663"/>
      <c r="CZ33" s="666">
        <v>48</v>
      </c>
      <c r="DA33" s="695"/>
      <c r="DB33" s="695"/>
      <c r="DC33" s="696"/>
      <c r="DD33" s="669">
        <v>9269150</v>
      </c>
      <c r="DE33" s="662"/>
      <c r="DF33" s="662"/>
      <c r="DG33" s="662"/>
      <c r="DH33" s="662"/>
      <c r="DI33" s="662"/>
      <c r="DJ33" s="662"/>
      <c r="DK33" s="663"/>
      <c r="DL33" s="669">
        <v>6572983</v>
      </c>
      <c r="DM33" s="662"/>
      <c r="DN33" s="662"/>
      <c r="DO33" s="662"/>
      <c r="DP33" s="662"/>
      <c r="DQ33" s="662"/>
      <c r="DR33" s="662"/>
      <c r="DS33" s="662"/>
      <c r="DT33" s="662"/>
      <c r="DU33" s="662"/>
      <c r="DV33" s="663"/>
      <c r="DW33" s="666">
        <v>46</v>
      </c>
      <c r="DX33" s="695"/>
      <c r="DY33" s="695"/>
      <c r="DZ33" s="695"/>
      <c r="EA33" s="695"/>
      <c r="EB33" s="695"/>
      <c r="EC33" s="697"/>
    </row>
    <row r="34" spans="2:133" ht="11.25" customHeight="1" x14ac:dyDescent="0.15">
      <c r="B34" s="658" t="s">
        <v>314</v>
      </c>
      <c r="C34" s="659"/>
      <c r="D34" s="659"/>
      <c r="E34" s="659"/>
      <c r="F34" s="659"/>
      <c r="G34" s="659"/>
      <c r="H34" s="659"/>
      <c r="I34" s="659"/>
      <c r="J34" s="659"/>
      <c r="K34" s="659"/>
      <c r="L34" s="659"/>
      <c r="M34" s="659"/>
      <c r="N34" s="659"/>
      <c r="O34" s="659"/>
      <c r="P34" s="659"/>
      <c r="Q34" s="660"/>
      <c r="R34" s="661">
        <v>511618</v>
      </c>
      <c r="S34" s="664"/>
      <c r="T34" s="664"/>
      <c r="U34" s="664"/>
      <c r="V34" s="664"/>
      <c r="W34" s="664"/>
      <c r="X34" s="664"/>
      <c r="Y34" s="665"/>
      <c r="Z34" s="723">
        <v>1.9</v>
      </c>
      <c r="AA34" s="723"/>
      <c r="AB34" s="723"/>
      <c r="AC34" s="723"/>
      <c r="AD34" s="724">
        <v>33</v>
      </c>
      <c r="AE34" s="724"/>
      <c r="AF34" s="724"/>
      <c r="AG34" s="724"/>
      <c r="AH34" s="724"/>
      <c r="AI34" s="724"/>
      <c r="AJ34" s="724"/>
      <c r="AK34" s="724"/>
      <c r="AL34" s="666">
        <v>0</v>
      </c>
      <c r="AM34" s="667"/>
      <c r="AN34" s="667"/>
      <c r="AO34" s="725"/>
      <c r="AP34" s="234"/>
      <c r="AQ34" s="735" t="s">
        <v>315</v>
      </c>
      <c r="AR34" s="736"/>
      <c r="AS34" s="736"/>
      <c r="AT34" s="736"/>
      <c r="AU34" s="736"/>
      <c r="AV34" s="736"/>
      <c r="AW34" s="736"/>
      <c r="AX34" s="736"/>
      <c r="AY34" s="736"/>
      <c r="AZ34" s="736"/>
      <c r="BA34" s="736"/>
      <c r="BB34" s="736"/>
      <c r="BC34" s="736"/>
      <c r="BD34" s="736"/>
      <c r="BE34" s="736"/>
      <c r="BF34" s="737"/>
      <c r="BG34" s="735" t="s">
        <v>316</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317</v>
      </c>
      <c r="CE34" s="702"/>
      <c r="CF34" s="702"/>
      <c r="CG34" s="702"/>
      <c r="CH34" s="702"/>
      <c r="CI34" s="702"/>
      <c r="CJ34" s="702"/>
      <c r="CK34" s="702"/>
      <c r="CL34" s="702"/>
      <c r="CM34" s="702"/>
      <c r="CN34" s="702"/>
      <c r="CO34" s="702"/>
      <c r="CP34" s="702"/>
      <c r="CQ34" s="703"/>
      <c r="CR34" s="661">
        <v>3167280</v>
      </c>
      <c r="CS34" s="664"/>
      <c r="CT34" s="664"/>
      <c r="CU34" s="664"/>
      <c r="CV34" s="664"/>
      <c r="CW34" s="664"/>
      <c r="CX34" s="664"/>
      <c r="CY34" s="665"/>
      <c r="CZ34" s="666">
        <v>11.6</v>
      </c>
      <c r="DA34" s="695"/>
      <c r="DB34" s="695"/>
      <c r="DC34" s="696"/>
      <c r="DD34" s="669">
        <v>1928396</v>
      </c>
      <c r="DE34" s="664"/>
      <c r="DF34" s="664"/>
      <c r="DG34" s="664"/>
      <c r="DH34" s="664"/>
      <c r="DI34" s="664"/>
      <c r="DJ34" s="664"/>
      <c r="DK34" s="665"/>
      <c r="DL34" s="669">
        <v>1769954</v>
      </c>
      <c r="DM34" s="664"/>
      <c r="DN34" s="664"/>
      <c r="DO34" s="664"/>
      <c r="DP34" s="664"/>
      <c r="DQ34" s="664"/>
      <c r="DR34" s="664"/>
      <c r="DS34" s="664"/>
      <c r="DT34" s="664"/>
      <c r="DU34" s="664"/>
      <c r="DV34" s="665"/>
      <c r="DW34" s="666">
        <v>12.4</v>
      </c>
      <c r="DX34" s="695"/>
      <c r="DY34" s="695"/>
      <c r="DZ34" s="695"/>
      <c r="EA34" s="695"/>
      <c r="EB34" s="695"/>
      <c r="EC34" s="697"/>
    </row>
    <row r="35" spans="2:133" ht="11.25" customHeight="1" x14ac:dyDescent="0.15">
      <c r="B35" s="658" t="s">
        <v>318</v>
      </c>
      <c r="C35" s="659"/>
      <c r="D35" s="659"/>
      <c r="E35" s="659"/>
      <c r="F35" s="659"/>
      <c r="G35" s="659"/>
      <c r="H35" s="659"/>
      <c r="I35" s="659"/>
      <c r="J35" s="659"/>
      <c r="K35" s="659"/>
      <c r="L35" s="659"/>
      <c r="M35" s="659"/>
      <c r="N35" s="659"/>
      <c r="O35" s="659"/>
      <c r="P35" s="659"/>
      <c r="Q35" s="660"/>
      <c r="R35" s="661">
        <v>1439219</v>
      </c>
      <c r="S35" s="664"/>
      <c r="T35" s="664"/>
      <c r="U35" s="664"/>
      <c r="V35" s="664"/>
      <c r="W35" s="664"/>
      <c r="X35" s="664"/>
      <c r="Y35" s="665"/>
      <c r="Z35" s="723">
        <v>5.2</v>
      </c>
      <c r="AA35" s="723"/>
      <c r="AB35" s="723"/>
      <c r="AC35" s="723"/>
      <c r="AD35" s="724" t="s">
        <v>175</v>
      </c>
      <c r="AE35" s="724"/>
      <c r="AF35" s="724"/>
      <c r="AG35" s="724"/>
      <c r="AH35" s="724"/>
      <c r="AI35" s="724"/>
      <c r="AJ35" s="724"/>
      <c r="AK35" s="724"/>
      <c r="AL35" s="666" t="s">
        <v>175</v>
      </c>
      <c r="AM35" s="667"/>
      <c r="AN35" s="667"/>
      <c r="AO35" s="725"/>
      <c r="AP35" s="234"/>
      <c r="AQ35" s="729" t="s">
        <v>319</v>
      </c>
      <c r="AR35" s="730"/>
      <c r="AS35" s="730"/>
      <c r="AT35" s="730"/>
      <c r="AU35" s="730"/>
      <c r="AV35" s="730"/>
      <c r="AW35" s="730"/>
      <c r="AX35" s="730"/>
      <c r="AY35" s="731"/>
      <c r="AZ35" s="726">
        <v>4389800</v>
      </c>
      <c r="BA35" s="727"/>
      <c r="BB35" s="727"/>
      <c r="BC35" s="727"/>
      <c r="BD35" s="727"/>
      <c r="BE35" s="727"/>
      <c r="BF35" s="728"/>
      <c r="BG35" s="732" t="s">
        <v>320</v>
      </c>
      <c r="BH35" s="733"/>
      <c r="BI35" s="733"/>
      <c r="BJ35" s="733"/>
      <c r="BK35" s="733"/>
      <c r="BL35" s="733"/>
      <c r="BM35" s="733"/>
      <c r="BN35" s="733"/>
      <c r="BO35" s="733"/>
      <c r="BP35" s="733"/>
      <c r="BQ35" s="733"/>
      <c r="BR35" s="733"/>
      <c r="BS35" s="733"/>
      <c r="BT35" s="733"/>
      <c r="BU35" s="734"/>
      <c r="BV35" s="726">
        <v>264946</v>
      </c>
      <c r="BW35" s="727"/>
      <c r="BX35" s="727"/>
      <c r="BY35" s="727"/>
      <c r="BZ35" s="727"/>
      <c r="CA35" s="727"/>
      <c r="CB35" s="728"/>
      <c r="CD35" s="705" t="s">
        <v>321</v>
      </c>
      <c r="CE35" s="702"/>
      <c r="CF35" s="702"/>
      <c r="CG35" s="702"/>
      <c r="CH35" s="702"/>
      <c r="CI35" s="702"/>
      <c r="CJ35" s="702"/>
      <c r="CK35" s="702"/>
      <c r="CL35" s="702"/>
      <c r="CM35" s="702"/>
      <c r="CN35" s="702"/>
      <c r="CO35" s="702"/>
      <c r="CP35" s="702"/>
      <c r="CQ35" s="703"/>
      <c r="CR35" s="661">
        <v>128251</v>
      </c>
      <c r="CS35" s="662"/>
      <c r="CT35" s="662"/>
      <c r="CU35" s="662"/>
      <c r="CV35" s="662"/>
      <c r="CW35" s="662"/>
      <c r="CX35" s="662"/>
      <c r="CY35" s="663"/>
      <c r="CZ35" s="666">
        <v>0.5</v>
      </c>
      <c r="DA35" s="695"/>
      <c r="DB35" s="695"/>
      <c r="DC35" s="696"/>
      <c r="DD35" s="669">
        <v>63192</v>
      </c>
      <c r="DE35" s="662"/>
      <c r="DF35" s="662"/>
      <c r="DG35" s="662"/>
      <c r="DH35" s="662"/>
      <c r="DI35" s="662"/>
      <c r="DJ35" s="662"/>
      <c r="DK35" s="663"/>
      <c r="DL35" s="669">
        <v>63192</v>
      </c>
      <c r="DM35" s="662"/>
      <c r="DN35" s="662"/>
      <c r="DO35" s="662"/>
      <c r="DP35" s="662"/>
      <c r="DQ35" s="662"/>
      <c r="DR35" s="662"/>
      <c r="DS35" s="662"/>
      <c r="DT35" s="662"/>
      <c r="DU35" s="662"/>
      <c r="DV35" s="663"/>
      <c r="DW35" s="666">
        <v>0.4</v>
      </c>
      <c r="DX35" s="695"/>
      <c r="DY35" s="695"/>
      <c r="DZ35" s="695"/>
      <c r="EA35" s="695"/>
      <c r="EB35" s="695"/>
      <c r="EC35" s="697"/>
    </row>
    <row r="36" spans="2:133" ht="11.25" customHeight="1" x14ac:dyDescent="0.15">
      <c r="B36" s="658" t="s">
        <v>322</v>
      </c>
      <c r="C36" s="659"/>
      <c r="D36" s="659"/>
      <c r="E36" s="659"/>
      <c r="F36" s="659"/>
      <c r="G36" s="659"/>
      <c r="H36" s="659"/>
      <c r="I36" s="659"/>
      <c r="J36" s="659"/>
      <c r="K36" s="659"/>
      <c r="L36" s="659"/>
      <c r="M36" s="659"/>
      <c r="N36" s="659"/>
      <c r="O36" s="659"/>
      <c r="P36" s="659"/>
      <c r="Q36" s="660"/>
      <c r="R36" s="661" t="s">
        <v>175</v>
      </c>
      <c r="S36" s="664"/>
      <c r="T36" s="664"/>
      <c r="U36" s="664"/>
      <c r="V36" s="664"/>
      <c r="W36" s="664"/>
      <c r="X36" s="664"/>
      <c r="Y36" s="665"/>
      <c r="Z36" s="723" t="s">
        <v>175</v>
      </c>
      <c r="AA36" s="723"/>
      <c r="AB36" s="723"/>
      <c r="AC36" s="723"/>
      <c r="AD36" s="724" t="s">
        <v>133</v>
      </c>
      <c r="AE36" s="724"/>
      <c r="AF36" s="724"/>
      <c r="AG36" s="724"/>
      <c r="AH36" s="724"/>
      <c r="AI36" s="724"/>
      <c r="AJ36" s="724"/>
      <c r="AK36" s="724"/>
      <c r="AL36" s="666" t="s">
        <v>175</v>
      </c>
      <c r="AM36" s="667"/>
      <c r="AN36" s="667"/>
      <c r="AO36" s="725"/>
      <c r="AQ36" s="698" t="s">
        <v>323</v>
      </c>
      <c r="AR36" s="699"/>
      <c r="AS36" s="699"/>
      <c r="AT36" s="699"/>
      <c r="AU36" s="699"/>
      <c r="AV36" s="699"/>
      <c r="AW36" s="699"/>
      <c r="AX36" s="699"/>
      <c r="AY36" s="700"/>
      <c r="AZ36" s="661">
        <v>1040103</v>
      </c>
      <c r="BA36" s="664"/>
      <c r="BB36" s="664"/>
      <c r="BC36" s="664"/>
      <c r="BD36" s="662"/>
      <c r="BE36" s="662"/>
      <c r="BF36" s="701"/>
      <c r="BG36" s="705" t="s">
        <v>324</v>
      </c>
      <c r="BH36" s="702"/>
      <c r="BI36" s="702"/>
      <c r="BJ36" s="702"/>
      <c r="BK36" s="702"/>
      <c r="BL36" s="702"/>
      <c r="BM36" s="702"/>
      <c r="BN36" s="702"/>
      <c r="BO36" s="702"/>
      <c r="BP36" s="702"/>
      <c r="BQ36" s="702"/>
      <c r="BR36" s="702"/>
      <c r="BS36" s="702"/>
      <c r="BT36" s="702"/>
      <c r="BU36" s="703"/>
      <c r="BV36" s="661">
        <v>324911</v>
      </c>
      <c r="BW36" s="664"/>
      <c r="BX36" s="664"/>
      <c r="BY36" s="664"/>
      <c r="BZ36" s="664"/>
      <c r="CA36" s="664"/>
      <c r="CB36" s="704"/>
      <c r="CD36" s="705" t="s">
        <v>325</v>
      </c>
      <c r="CE36" s="702"/>
      <c r="CF36" s="702"/>
      <c r="CG36" s="702"/>
      <c r="CH36" s="702"/>
      <c r="CI36" s="702"/>
      <c r="CJ36" s="702"/>
      <c r="CK36" s="702"/>
      <c r="CL36" s="702"/>
      <c r="CM36" s="702"/>
      <c r="CN36" s="702"/>
      <c r="CO36" s="702"/>
      <c r="CP36" s="702"/>
      <c r="CQ36" s="703"/>
      <c r="CR36" s="661">
        <v>3071305</v>
      </c>
      <c r="CS36" s="664"/>
      <c r="CT36" s="664"/>
      <c r="CU36" s="664"/>
      <c r="CV36" s="664"/>
      <c r="CW36" s="664"/>
      <c r="CX36" s="664"/>
      <c r="CY36" s="665"/>
      <c r="CZ36" s="666">
        <v>11.3</v>
      </c>
      <c r="DA36" s="695"/>
      <c r="DB36" s="695"/>
      <c r="DC36" s="696"/>
      <c r="DD36" s="669">
        <v>2442142</v>
      </c>
      <c r="DE36" s="664"/>
      <c r="DF36" s="664"/>
      <c r="DG36" s="664"/>
      <c r="DH36" s="664"/>
      <c r="DI36" s="664"/>
      <c r="DJ36" s="664"/>
      <c r="DK36" s="665"/>
      <c r="DL36" s="669">
        <v>1990228</v>
      </c>
      <c r="DM36" s="664"/>
      <c r="DN36" s="664"/>
      <c r="DO36" s="664"/>
      <c r="DP36" s="664"/>
      <c r="DQ36" s="664"/>
      <c r="DR36" s="664"/>
      <c r="DS36" s="664"/>
      <c r="DT36" s="664"/>
      <c r="DU36" s="664"/>
      <c r="DV36" s="665"/>
      <c r="DW36" s="666">
        <v>13.9</v>
      </c>
      <c r="DX36" s="695"/>
      <c r="DY36" s="695"/>
      <c r="DZ36" s="695"/>
      <c r="EA36" s="695"/>
      <c r="EB36" s="695"/>
      <c r="EC36" s="697"/>
    </row>
    <row r="37" spans="2:133" ht="11.25" customHeight="1" x14ac:dyDescent="0.15">
      <c r="B37" s="658" t="s">
        <v>326</v>
      </c>
      <c r="C37" s="659"/>
      <c r="D37" s="659"/>
      <c r="E37" s="659"/>
      <c r="F37" s="659"/>
      <c r="G37" s="659"/>
      <c r="H37" s="659"/>
      <c r="I37" s="659"/>
      <c r="J37" s="659"/>
      <c r="K37" s="659"/>
      <c r="L37" s="659"/>
      <c r="M37" s="659"/>
      <c r="N37" s="659"/>
      <c r="O37" s="659"/>
      <c r="P37" s="659"/>
      <c r="Q37" s="660"/>
      <c r="R37" s="661">
        <v>965119</v>
      </c>
      <c r="S37" s="664"/>
      <c r="T37" s="664"/>
      <c r="U37" s="664"/>
      <c r="V37" s="664"/>
      <c r="W37" s="664"/>
      <c r="X37" s="664"/>
      <c r="Y37" s="665"/>
      <c r="Z37" s="723">
        <v>3.5</v>
      </c>
      <c r="AA37" s="723"/>
      <c r="AB37" s="723"/>
      <c r="AC37" s="723"/>
      <c r="AD37" s="724" t="s">
        <v>175</v>
      </c>
      <c r="AE37" s="724"/>
      <c r="AF37" s="724"/>
      <c r="AG37" s="724"/>
      <c r="AH37" s="724"/>
      <c r="AI37" s="724"/>
      <c r="AJ37" s="724"/>
      <c r="AK37" s="724"/>
      <c r="AL37" s="666" t="s">
        <v>175</v>
      </c>
      <c r="AM37" s="667"/>
      <c r="AN37" s="667"/>
      <c r="AO37" s="725"/>
      <c r="AQ37" s="698" t="s">
        <v>327</v>
      </c>
      <c r="AR37" s="699"/>
      <c r="AS37" s="699"/>
      <c r="AT37" s="699"/>
      <c r="AU37" s="699"/>
      <c r="AV37" s="699"/>
      <c r="AW37" s="699"/>
      <c r="AX37" s="699"/>
      <c r="AY37" s="700"/>
      <c r="AZ37" s="661">
        <v>530152</v>
      </c>
      <c r="BA37" s="664"/>
      <c r="BB37" s="664"/>
      <c r="BC37" s="664"/>
      <c r="BD37" s="662"/>
      <c r="BE37" s="662"/>
      <c r="BF37" s="701"/>
      <c r="BG37" s="705" t="s">
        <v>328</v>
      </c>
      <c r="BH37" s="702"/>
      <c r="BI37" s="702"/>
      <c r="BJ37" s="702"/>
      <c r="BK37" s="702"/>
      <c r="BL37" s="702"/>
      <c r="BM37" s="702"/>
      <c r="BN37" s="702"/>
      <c r="BO37" s="702"/>
      <c r="BP37" s="702"/>
      <c r="BQ37" s="702"/>
      <c r="BR37" s="702"/>
      <c r="BS37" s="702"/>
      <c r="BT37" s="702"/>
      <c r="BU37" s="703"/>
      <c r="BV37" s="661">
        <v>7307</v>
      </c>
      <c r="BW37" s="664"/>
      <c r="BX37" s="664"/>
      <c r="BY37" s="664"/>
      <c r="BZ37" s="664"/>
      <c r="CA37" s="664"/>
      <c r="CB37" s="704"/>
      <c r="CD37" s="705" t="s">
        <v>329</v>
      </c>
      <c r="CE37" s="702"/>
      <c r="CF37" s="702"/>
      <c r="CG37" s="702"/>
      <c r="CH37" s="702"/>
      <c r="CI37" s="702"/>
      <c r="CJ37" s="702"/>
      <c r="CK37" s="702"/>
      <c r="CL37" s="702"/>
      <c r="CM37" s="702"/>
      <c r="CN37" s="702"/>
      <c r="CO37" s="702"/>
      <c r="CP37" s="702"/>
      <c r="CQ37" s="703"/>
      <c r="CR37" s="661">
        <v>1546893</v>
      </c>
      <c r="CS37" s="662"/>
      <c r="CT37" s="662"/>
      <c r="CU37" s="662"/>
      <c r="CV37" s="662"/>
      <c r="CW37" s="662"/>
      <c r="CX37" s="662"/>
      <c r="CY37" s="663"/>
      <c r="CZ37" s="666">
        <v>5.7</v>
      </c>
      <c r="DA37" s="695"/>
      <c r="DB37" s="695"/>
      <c r="DC37" s="696"/>
      <c r="DD37" s="669">
        <v>1538631</v>
      </c>
      <c r="DE37" s="662"/>
      <c r="DF37" s="662"/>
      <c r="DG37" s="662"/>
      <c r="DH37" s="662"/>
      <c r="DI37" s="662"/>
      <c r="DJ37" s="662"/>
      <c r="DK37" s="663"/>
      <c r="DL37" s="669">
        <v>1505342</v>
      </c>
      <c r="DM37" s="662"/>
      <c r="DN37" s="662"/>
      <c r="DO37" s="662"/>
      <c r="DP37" s="662"/>
      <c r="DQ37" s="662"/>
      <c r="DR37" s="662"/>
      <c r="DS37" s="662"/>
      <c r="DT37" s="662"/>
      <c r="DU37" s="662"/>
      <c r="DV37" s="663"/>
      <c r="DW37" s="666">
        <v>10.5</v>
      </c>
      <c r="DX37" s="695"/>
      <c r="DY37" s="695"/>
      <c r="DZ37" s="695"/>
      <c r="EA37" s="695"/>
      <c r="EB37" s="695"/>
      <c r="EC37" s="697"/>
    </row>
    <row r="38" spans="2:133" ht="11.25" customHeight="1" x14ac:dyDescent="0.15">
      <c r="B38" s="673" t="s">
        <v>330</v>
      </c>
      <c r="C38" s="674"/>
      <c r="D38" s="674"/>
      <c r="E38" s="674"/>
      <c r="F38" s="674"/>
      <c r="G38" s="674"/>
      <c r="H38" s="674"/>
      <c r="I38" s="674"/>
      <c r="J38" s="674"/>
      <c r="K38" s="674"/>
      <c r="L38" s="674"/>
      <c r="M38" s="674"/>
      <c r="N38" s="674"/>
      <c r="O38" s="674"/>
      <c r="P38" s="674"/>
      <c r="Q38" s="675"/>
      <c r="R38" s="676">
        <v>27543939</v>
      </c>
      <c r="S38" s="713"/>
      <c r="T38" s="713"/>
      <c r="U38" s="713"/>
      <c r="V38" s="713"/>
      <c r="W38" s="713"/>
      <c r="X38" s="713"/>
      <c r="Y38" s="718"/>
      <c r="Z38" s="719">
        <v>100</v>
      </c>
      <c r="AA38" s="719"/>
      <c r="AB38" s="719"/>
      <c r="AC38" s="719"/>
      <c r="AD38" s="720">
        <v>13309409</v>
      </c>
      <c r="AE38" s="720"/>
      <c r="AF38" s="720"/>
      <c r="AG38" s="720"/>
      <c r="AH38" s="720"/>
      <c r="AI38" s="720"/>
      <c r="AJ38" s="720"/>
      <c r="AK38" s="720"/>
      <c r="AL38" s="679">
        <v>100</v>
      </c>
      <c r="AM38" s="721"/>
      <c r="AN38" s="721"/>
      <c r="AO38" s="722"/>
      <c r="AQ38" s="698" t="s">
        <v>331</v>
      </c>
      <c r="AR38" s="699"/>
      <c r="AS38" s="699"/>
      <c r="AT38" s="699"/>
      <c r="AU38" s="699"/>
      <c r="AV38" s="699"/>
      <c r="AW38" s="699"/>
      <c r="AX38" s="699"/>
      <c r="AY38" s="700"/>
      <c r="AZ38" s="661">
        <v>265298</v>
      </c>
      <c r="BA38" s="664"/>
      <c r="BB38" s="664"/>
      <c r="BC38" s="664"/>
      <c r="BD38" s="662"/>
      <c r="BE38" s="662"/>
      <c r="BF38" s="701"/>
      <c r="BG38" s="705" t="s">
        <v>332</v>
      </c>
      <c r="BH38" s="702"/>
      <c r="BI38" s="702"/>
      <c r="BJ38" s="702"/>
      <c r="BK38" s="702"/>
      <c r="BL38" s="702"/>
      <c r="BM38" s="702"/>
      <c r="BN38" s="702"/>
      <c r="BO38" s="702"/>
      <c r="BP38" s="702"/>
      <c r="BQ38" s="702"/>
      <c r="BR38" s="702"/>
      <c r="BS38" s="702"/>
      <c r="BT38" s="702"/>
      <c r="BU38" s="703"/>
      <c r="BV38" s="661">
        <v>11697</v>
      </c>
      <c r="BW38" s="664"/>
      <c r="BX38" s="664"/>
      <c r="BY38" s="664"/>
      <c r="BZ38" s="664"/>
      <c r="CA38" s="664"/>
      <c r="CB38" s="704"/>
      <c r="CD38" s="705" t="s">
        <v>333</v>
      </c>
      <c r="CE38" s="702"/>
      <c r="CF38" s="702"/>
      <c r="CG38" s="702"/>
      <c r="CH38" s="702"/>
      <c r="CI38" s="702"/>
      <c r="CJ38" s="702"/>
      <c r="CK38" s="702"/>
      <c r="CL38" s="702"/>
      <c r="CM38" s="702"/>
      <c r="CN38" s="702"/>
      <c r="CO38" s="702"/>
      <c r="CP38" s="702"/>
      <c r="CQ38" s="703"/>
      <c r="CR38" s="661">
        <v>3473819</v>
      </c>
      <c r="CS38" s="664"/>
      <c r="CT38" s="664"/>
      <c r="CU38" s="664"/>
      <c r="CV38" s="664"/>
      <c r="CW38" s="664"/>
      <c r="CX38" s="664"/>
      <c r="CY38" s="665"/>
      <c r="CZ38" s="666">
        <v>12.8</v>
      </c>
      <c r="DA38" s="695"/>
      <c r="DB38" s="695"/>
      <c r="DC38" s="696"/>
      <c r="DD38" s="669">
        <v>3031028</v>
      </c>
      <c r="DE38" s="664"/>
      <c r="DF38" s="664"/>
      <c r="DG38" s="664"/>
      <c r="DH38" s="664"/>
      <c r="DI38" s="664"/>
      <c r="DJ38" s="664"/>
      <c r="DK38" s="665"/>
      <c r="DL38" s="669">
        <v>2749609</v>
      </c>
      <c r="DM38" s="664"/>
      <c r="DN38" s="664"/>
      <c r="DO38" s="664"/>
      <c r="DP38" s="664"/>
      <c r="DQ38" s="664"/>
      <c r="DR38" s="664"/>
      <c r="DS38" s="664"/>
      <c r="DT38" s="664"/>
      <c r="DU38" s="664"/>
      <c r="DV38" s="665"/>
      <c r="DW38" s="666">
        <v>19.3</v>
      </c>
      <c r="DX38" s="695"/>
      <c r="DY38" s="695"/>
      <c r="DZ38" s="695"/>
      <c r="EA38" s="695"/>
      <c r="EB38" s="695"/>
      <c r="EC38" s="697"/>
    </row>
    <row r="39" spans="2:133" ht="11.25" customHeight="1" x14ac:dyDescent="0.15">
      <c r="AQ39" s="698" t="s">
        <v>334</v>
      </c>
      <c r="AR39" s="699"/>
      <c r="AS39" s="699"/>
      <c r="AT39" s="699"/>
      <c r="AU39" s="699"/>
      <c r="AV39" s="699"/>
      <c r="AW39" s="699"/>
      <c r="AX39" s="699"/>
      <c r="AY39" s="700"/>
      <c r="AZ39" s="661">
        <v>120531</v>
      </c>
      <c r="BA39" s="664"/>
      <c r="BB39" s="664"/>
      <c r="BC39" s="664"/>
      <c r="BD39" s="662"/>
      <c r="BE39" s="662"/>
      <c r="BF39" s="701"/>
      <c r="BG39" s="706" t="s">
        <v>335</v>
      </c>
      <c r="BH39" s="707"/>
      <c r="BI39" s="707"/>
      <c r="BJ39" s="707"/>
      <c r="BK39" s="707"/>
      <c r="BL39" s="235"/>
      <c r="BM39" s="702" t="s">
        <v>336</v>
      </c>
      <c r="BN39" s="702"/>
      <c r="BO39" s="702"/>
      <c r="BP39" s="702"/>
      <c r="BQ39" s="702"/>
      <c r="BR39" s="702"/>
      <c r="BS39" s="702"/>
      <c r="BT39" s="702"/>
      <c r="BU39" s="703"/>
      <c r="BV39" s="661">
        <v>111</v>
      </c>
      <c r="BW39" s="664"/>
      <c r="BX39" s="664"/>
      <c r="BY39" s="664"/>
      <c r="BZ39" s="664"/>
      <c r="CA39" s="664"/>
      <c r="CB39" s="704"/>
      <c r="CD39" s="705" t="s">
        <v>337</v>
      </c>
      <c r="CE39" s="702"/>
      <c r="CF39" s="702"/>
      <c r="CG39" s="702"/>
      <c r="CH39" s="702"/>
      <c r="CI39" s="702"/>
      <c r="CJ39" s="702"/>
      <c r="CK39" s="702"/>
      <c r="CL39" s="702"/>
      <c r="CM39" s="702"/>
      <c r="CN39" s="702"/>
      <c r="CO39" s="702"/>
      <c r="CP39" s="702"/>
      <c r="CQ39" s="703"/>
      <c r="CR39" s="661">
        <v>2430769</v>
      </c>
      <c r="CS39" s="662"/>
      <c r="CT39" s="662"/>
      <c r="CU39" s="662"/>
      <c r="CV39" s="662"/>
      <c r="CW39" s="662"/>
      <c r="CX39" s="662"/>
      <c r="CY39" s="663"/>
      <c r="CZ39" s="666">
        <v>8.9</v>
      </c>
      <c r="DA39" s="695"/>
      <c r="DB39" s="695"/>
      <c r="DC39" s="696"/>
      <c r="DD39" s="669">
        <v>1337886</v>
      </c>
      <c r="DE39" s="662"/>
      <c r="DF39" s="662"/>
      <c r="DG39" s="662"/>
      <c r="DH39" s="662"/>
      <c r="DI39" s="662"/>
      <c r="DJ39" s="662"/>
      <c r="DK39" s="663"/>
      <c r="DL39" s="669" t="s">
        <v>175</v>
      </c>
      <c r="DM39" s="662"/>
      <c r="DN39" s="662"/>
      <c r="DO39" s="662"/>
      <c r="DP39" s="662"/>
      <c r="DQ39" s="662"/>
      <c r="DR39" s="662"/>
      <c r="DS39" s="662"/>
      <c r="DT39" s="662"/>
      <c r="DU39" s="662"/>
      <c r="DV39" s="663"/>
      <c r="DW39" s="666" t="s">
        <v>133</v>
      </c>
      <c r="DX39" s="695"/>
      <c r="DY39" s="695"/>
      <c r="DZ39" s="695"/>
      <c r="EA39" s="695"/>
      <c r="EB39" s="695"/>
      <c r="EC39" s="697"/>
    </row>
    <row r="40" spans="2:133" ht="11.25" customHeight="1" x14ac:dyDescent="0.15">
      <c r="AQ40" s="698" t="s">
        <v>338</v>
      </c>
      <c r="AR40" s="699"/>
      <c r="AS40" s="699"/>
      <c r="AT40" s="699"/>
      <c r="AU40" s="699"/>
      <c r="AV40" s="699"/>
      <c r="AW40" s="699"/>
      <c r="AX40" s="699"/>
      <c r="AY40" s="700"/>
      <c r="AZ40" s="661">
        <v>599872</v>
      </c>
      <c r="BA40" s="664"/>
      <c r="BB40" s="664"/>
      <c r="BC40" s="664"/>
      <c r="BD40" s="662"/>
      <c r="BE40" s="662"/>
      <c r="BF40" s="701"/>
      <c r="BG40" s="706"/>
      <c r="BH40" s="707"/>
      <c r="BI40" s="707"/>
      <c r="BJ40" s="707"/>
      <c r="BK40" s="707"/>
      <c r="BL40" s="235"/>
      <c r="BM40" s="702" t="s">
        <v>339</v>
      </c>
      <c r="BN40" s="702"/>
      <c r="BO40" s="702"/>
      <c r="BP40" s="702"/>
      <c r="BQ40" s="702"/>
      <c r="BR40" s="702"/>
      <c r="BS40" s="702"/>
      <c r="BT40" s="702"/>
      <c r="BU40" s="703"/>
      <c r="BV40" s="661" t="s">
        <v>133</v>
      </c>
      <c r="BW40" s="664"/>
      <c r="BX40" s="664"/>
      <c r="BY40" s="664"/>
      <c r="BZ40" s="664"/>
      <c r="CA40" s="664"/>
      <c r="CB40" s="704"/>
      <c r="CD40" s="705" t="s">
        <v>340</v>
      </c>
      <c r="CE40" s="702"/>
      <c r="CF40" s="702"/>
      <c r="CG40" s="702"/>
      <c r="CH40" s="702"/>
      <c r="CI40" s="702"/>
      <c r="CJ40" s="702"/>
      <c r="CK40" s="702"/>
      <c r="CL40" s="702"/>
      <c r="CM40" s="702"/>
      <c r="CN40" s="702"/>
      <c r="CO40" s="702"/>
      <c r="CP40" s="702"/>
      <c r="CQ40" s="703"/>
      <c r="CR40" s="661">
        <v>785206</v>
      </c>
      <c r="CS40" s="664"/>
      <c r="CT40" s="664"/>
      <c r="CU40" s="664"/>
      <c r="CV40" s="664"/>
      <c r="CW40" s="664"/>
      <c r="CX40" s="664"/>
      <c r="CY40" s="665"/>
      <c r="CZ40" s="666">
        <v>2.9</v>
      </c>
      <c r="DA40" s="695"/>
      <c r="DB40" s="695"/>
      <c r="DC40" s="696"/>
      <c r="DD40" s="669">
        <v>466506</v>
      </c>
      <c r="DE40" s="664"/>
      <c r="DF40" s="664"/>
      <c r="DG40" s="664"/>
      <c r="DH40" s="664"/>
      <c r="DI40" s="664"/>
      <c r="DJ40" s="664"/>
      <c r="DK40" s="665"/>
      <c r="DL40" s="669" t="s">
        <v>175</v>
      </c>
      <c r="DM40" s="664"/>
      <c r="DN40" s="664"/>
      <c r="DO40" s="664"/>
      <c r="DP40" s="664"/>
      <c r="DQ40" s="664"/>
      <c r="DR40" s="664"/>
      <c r="DS40" s="664"/>
      <c r="DT40" s="664"/>
      <c r="DU40" s="664"/>
      <c r="DV40" s="665"/>
      <c r="DW40" s="666" t="s">
        <v>175</v>
      </c>
      <c r="DX40" s="695"/>
      <c r="DY40" s="695"/>
      <c r="DZ40" s="695"/>
      <c r="EA40" s="695"/>
      <c r="EB40" s="695"/>
      <c r="EC40" s="697"/>
    </row>
    <row r="41" spans="2:133" ht="11.25" customHeight="1" x14ac:dyDescent="0.15">
      <c r="AQ41" s="710" t="s">
        <v>341</v>
      </c>
      <c r="AR41" s="711"/>
      <c r="AS41" s="711"/>
      <c r="AT41" s="711"/>
      <c r="AU41" s="711"/>
      <c r="AV41" s="711"/>
      <c r="AW41" s="711"/>
      <c r="AX41" s="711"/>
      <c r="AY41" s="712"/>
      <c r="AZ41" s="676">
        <v>1833844</v>
      </c>
      <c r="BA41" s="713"/>
      <c r="BB41" s="713"/>
      <c r="BC41" s="713"/>
      <c r="BD41" s="677"/>
      <c r="BE41" s="677"/>
      <c r="BF41" s="714"/>
      <c r="BG41" s="708"/>
      <c r="BH41" s="709"/>
      <c r="BI41" s="709"/>
      <c r="BJ41" s="709"/>
      <c r="BK41" s="709"/>
      <c r="BL41" s="236"/>
      <c r="BM41" s="715" t="s">
        <v>342</v>
      </c>
      <c r="BN41" s="715"/>
      <c r="BO41" s="715"/>
      <c r="BP41" s="715"/>
      <c r="BQ41" s="715"/>
      <c r="BR41" s="715"/>
      <c r="BS41" s="715"/>
      <c r="BT41" s="715"/>
      <c r="BU41" s="716"/>
      <c r="BV41" s="676">
        <v>397</v>
      </c>
      <c r="BW41" s="713"/>
      <c r="BX41" s="713"/>
      <c r="BY41" s="713"/>
      <c r="BZ41" s="713"/>
      <c r="CA41" s="713"/>
      <c r="CB41" s="717"/>
      <c r="CD41" s="705" t="s">
        <v>343</v>
      </c>
      <c r="CE41" s="702"/>
      <c r="CF41" s="702"/>
      <c r="CG41" s="702"/>
      <c r="CH41" s="702"/>
      <c r="CI41" s="702"/>
      <c r="CJ41" s="702"/>
      <c r="CK41" s="702"/>
      <c r="CL41" s="702"/>
      <c r="CM41" s="702"/>
      <c r="CN41" s="702"/>
      <c r="CO41" s="702"/>
      <c r="CP41" s="702"/>
      <c r="CQ41" s="703"/>
      <c r="CR41" s="661" t="s">
        <v>175</v>
      </c>
      <c r="CS41" s="662"/>
      <c r="CT41" s="662"/>
      <c r="CU41" s="662"/>
      <c r="CV41" s="662"/>
      <c r="CW41" s="662"/>
      <c r="CX41" s="662"/>
      <c r="CY41" s="663"/>
      <c r="CZ41" s="666" t="s">
        <v>175</v>
      </c>
      <c r="DA41" s="695"/>
      <c r="DB41" s="695"/>
      <c r="DC41" s="696"/>
      <c r="DD41" s="669" t="s">
        <v>175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345</v>
      </c>
      <c r="CE42" s="659"/>
      <c r="CF42" s="659"/>
      <c r="CG42" s="659"/>
      <c r="CH42" s="659"/>
      <c r="CI42" s="659"/>
      <c r="CJ42" s="659"/>
      <c r="CK42" s="659"/>
      <c r="CL42" s="659"/>
      <c r="CM42" s="659"/>
      <c r="CN42" s="659"/>
      <c r="CO42" s="659"/>
      <c r="CP42" s="659"/>
      <c r="CQ42" s="660"/>
      <c r="CR42" s="661">
        <v>1878252</v>
      </c>
      <c r="CS42" s="664"/>
      <c r="CT42" s="664"/>
      <c r="CU42" s="664"/>
      <c r="CV42" s="664"/>
      <c r="CW42" s="664"/>
      <c r="CX42" s="664"/>
      <c r="CY42" s="665"/>
      <c r="CZ42" s="666">
        <v>6.9</v>
      </c>
      <c r="DA42" s="667"/>
      <c r="DB42" s="667"/>
      <c r="DC42" s="668"/>
      <c r="DD42" s="669">
        <v>669684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347</v>
      </c>
      <c r="CE43" s="659"/>
      <c r="CF43" s="659"/>
      <c r="CG43" s="659"/>
      <c r="CH43" s="659"/>
      <c r="CI43" s="659"/>
      <c r="CJ43" s="659"/>
      <c r="CK43" s="659"/>
      <c r="CL43" s="659"/>
      <c r="CM43" s="659"/>
      <c r="CN43" s="659"/>
      <c r="CO43" s="659"/>
      <c r="CP43" s="659"/>
      <c r="CQ43" s="660"/>
      <c r="CR43" s="661">
        <v>36626</v>
      </c>
      <c r="CS43" s="662"/>
      <c r="CT43" s="662"/>
      <c r="CU43" s="662"/>
      <c r="CV43" s="662"/>
      <c r="CW43" s="662"/>
      <c r="CX43" s="662"/>
      <c r="CY43" s="663"/>
      <c r="CZ43" s="666">
        <v>0.1</v>
      </c>
      <c r="DA43" s="695"/>
      <c r="DB43" s="695"/>
      <c r="DC43" s="696"/>
      <c r="DD43" s="669">
        <v>12906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348</v>
      </c>
      <c r="CD44" s="689" t="s">
        <v>300</v>
      </c>
      <c r="CE44" s="690"/>
      <c r="CF44" s="658" t="s">
        <v>349</v>
      </c>
      <c r="CG44" s="659"/>
      <c r="CH44" s="659"/>
      <c r="CI44" s="659"/>
      <c r="CJ44" s="659"/>
      <c r="CK44" s="659"/>
      <c r="CL44" s="659"/>
      <c r="CM44" s="659"/>
      <c r="CN44" s="659"/>
      <c r="CO44" s="659"/>
      <c r="CP44" s="659"/>
      <c r="CQ44" s="660"/>
      <c r="CR44" s="661">
        <v>1671766</v>
      </c>
      <c r="CS44" s="664"/>
      <c r="CT44" s="664"/>
      <c r="CU44" s="664"/>
      <c r="CV44" s="664"/>
      <c r="CW44" s="664"/>
      <c r="CX44" s="664"/>
      <c r="CY44" s="665"/>
      <c r="CZ44" s="666">
        <v>6.1</v>
      </c>
      <c r="DA44" s="667"/>
      <c r="DB44" s="667"/>
      <c r="DC44" s="668"/>
      <c r="DD44" s="669">
        <v>639114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350</v>
      </c>
      <c r="CG45" s="659"/>
      <c r="CH45" s="659"/>
      <c r="CI45" s="659"/>
      <c r="CJ45" s="659"/>
      <c r="CK45" s="659"/>
      <c r="CL45" s="659"/>
      <c r="CM45" s="659"/>
      <c r="CN45" s="659"/>
      <c r="CO45" s="659"/>
      <c r="CP45" s="659"/>
      <c r="CQ45" s="660"/>
      <c r="CR45" s="661">
        <v>550837</v>
      </c>
      <c r="CS45" s="662"/>
      <c r="CT45" s="662"/>
      <c r="CU45" s="662"/>
      <c r="CV45" s="662"/>
      <c r="CW45" s="662"/>
      <c r="CX45" s="662"/>
      <c r="CY45" s="663"/>
      <c r="CZ45" s="666">
        <v>2</v>
      </c>
      <c r="DA45" s="695"/>
      <c r="DB45" s="695"/>
      <c r="DC45" s="696"/>
      <c r="DD45" s="669">
        <v>40465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351</v>
      </c>
      <c r="CG46" s="659"/>
      <c r="CH46" s="659"/>
      <c r="CI46" s="659"/>
      <c r="CJ46" s="659"/>
      <c r="CK46" s="659"/>
      <c r="CL46" s="659"/>
      <c r="CM46" s="659"/>
      <c r="CN46" s="659"/>
      <c r="CO46" s="659"/>
      <c r="CP46" s="659"/>
      <c r="CQ46" s="660"/>
      <c r="CR46" s="661">
        <v>1081524</v>
      </c>
      <c r="CS46" s="664"/>
      <c r="CT46" s="664"/>
      <c r="CU46" s="664"/>
      <c r="CV46" s="664"/>
      <c r="CW46" s="664"/>
      <c r="CX46" s="664"/>
      <c r="CY46" s="665"/>
      <c r="CZ46" s="666">
        <v>4</v>
      </c>
      <c r="DA46" s="667"/>
      <c r="DB46" s="667"/>
      <c r="DC46" s="668"/>
      <c r="DD46" s="669">
        <v>585712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352</v>
      </c>
      <c r="CG47" s="659"/>
      <c r="CH47" s="659"/>
      <c r="CI47" s="659"/>
      <c r="CJ47" s="659"/>
      <c r="CK47" s="659"/>
      <c r="CL47" s="659"/>
      <c r="CM47" s="659"/>
      <c r="CN47" s="659"/>
      <c r="CO47" s="659"/>
      <c r="CP47" s="659"/>
      <c r="CQ47" s="660"/>
      <c r="CR47" s="661">
        <v>206486</v>
      </c>
      <c r="CS47" s="662"/>
      <c r="CT47" s="662"/>
      <c r="CU47" s="662"/>
      <c r="CV47" s="662"/>
      <c r="CW47" s="662"/>
      <c r="CX47" s="662"/>
      <c r="CY47" s="663"/>
      <c r="CZ47" s="666">
        <v>0.8</v>
      </c>
      <c r="DA47" s="695"/>
      <c r="DB47" s="695"/>
      <c r="DC47" s="696"/>
      <c r="DD47" s="669">
        <v>30570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353</v>
      </c>
      <c r="CG48" s="659"/>
      <c r="CH48" s="659"/>
      <c r="CI48" s="659"/>
      <c r="CJ48" s="659"/>
      <c r="CK48" s="659"/>
      <c r="CL48" s="659"/>
      <c r="CM48" s="659"/>
      <c r="CN48" s="659"/>
      <c r="CO48" s="659"/>
      <c r="CP48" s="659"/>
      <c r="CQ48" s="660"/>
      <c r="CR48" s="661" t="s">
        <v>175</v>
      </c>
      <c r="CS48" s="664"/>
      <c r="CT48" s="664"/>
      <c r="CU48" s="664"/>
      <c r="CV48" s="664"/>
      <c r="CW48" s="664"/>
      <c r="CX48" s="664"/>
      <c r="CY48" s="665"/>
      <c r="CZ48" s="666" t="s">
        <v>175</v>
      </c>
      <c r="DA48" s="667"/>
      <c r="DB48" s="667"/>
      <c r="DC48" s="668"/>
      <c r="DD48" s="669" t="s">
        <v>175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354</v>
      </c>
      <c r="CE49" s="674"/>
      <c r="CF49" s="674"/>
      <c r="CG49" s="674"/>
      <c r="CH49" s="674"/>
      <c r="CI49" s="674"/>
      <c r="CJ49" s="674"/>
      <c r="CK49" s="674"/>
      <c r="CL49" s="674"/>
      <c r="CM49" s="674"/>
      <c r="CN49" s="674"/>
      <c r="CO49" s="674"/>
      <c r="CP49" s="674"/>
      <c r="CQ49" s="675"/>
      <c r="CR49" s="676">
        <v>27187565</v>
      </c>
      <c r="CS49" s="677"/>
      <c r="CT49" s="677"/>
      <c r="CU49" s="677"/>
      <c r="CV49" s="677"/>
      <c r="CW49" s="677"/>
      <c r="CX49" s="677"/>
      <c r="CY49" s="678"/>
      <c r="CZ49" s="679">
        <v>100</v>
      </c>
      <c r="DA49" s="680"/>
      <c r="DB49" s="680"/>
      <c r="DC49" s="681"/>
      <c r="DD49" s="682">
        <v>17115703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QBQFpbuAal1oudnhC6CHZJ3ZzaxEStWUaU25uEvtzfkZLzWmJSsJXFDU/llmMq4FLE96hE0eBgD4LuQgmF/ZXw==" saltValue="i1pr01ngbW1OiSNvxkuWX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356</v>
      </c>
      <c r="DK2" s="1200"/>
      <c r="DL2" s="1200"/>
      <c r="DM2" s="1200"/>
      <c r="DN2" s="1200"/>
      <c r="DO2" s="1201"/>
      <c r="DP2" s="249"/>
      <c r="DQ2" s="1199" t="s">
        <v>357</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358</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359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360</v>
      </c>
      <c r="B5" s="1085"/>
      <c r="C5" s="1085"/>
      <c r="D5" s="1085"/>
      <c r="E5" s="1085"/>
      <c r="F5" s="1085"/>
      <c r="G5" s="1085"/>
      <c r="H5" s="1085"/>
      <c r="I5" s="1085"/>
      <c r="J5" s="1085"/>
      <c r="K5" s="1085"/>
      <c r="L5" s="1085"/>
      <c r="M5" s="1085"/>
      <c r="N5" s="1085"/>
      <c r="O5" s="1085"/>
      <c r="P5" s="1086"/>
      <c r="Q5" s="1090" t="s">
        <v>361</v>
      </c>
      <c r="R5" s="1091"/>
      <c r="S5" s="1091"/>
      <c r="T5" s="1091"/>
      <c r="U5" s="1092"/>
      <c r="V5" s="1090" t="s">
        <v>362</v>
      </c>
      <c r="W5" s="1091"/>
      <c r="X5" s="1091"/>
      <c r="Y5" s="1091"/>
      <c r="Z5" s="1092"/>
      <c r="AA5" s="1090" t="s">
        <v>363</v>
      </c>
      <c r="AB5" s="1091"/>
      <c r="AC5" s="1091"/>
      <c r="AD5" s="1091"/>
      <c r="AE5" s="1091"/>
      <c r="AF5" s="1202" t="s">
        <v>364</v>
      </c>
      <c r="AG5" s="1091"/>
      <c r="AH5" s="1091"/>
      <c r="AI5" s="1091"/>
      <c r="AJ5" s="1106"/>
      <c r="AK5" s="1091" t="s">
        <v>365</v>
      </c>
      <c r="AL5" s="1091"/>
      <c r="AM5" s="1091"/>
      <c r="AN5" s="1091"/>
      <c r="AO5" s="1092"/>
      <c r="AP5" s="1090" t="s">
        <v>366</v>
      </c>
      <c r="AQ5" s="1091"/>
      <c r="AR5" s="1091"/>
      <c r="AS5" s="1091"/>
      <c r="AT5" s="1092"/>
      <c r="AU5" s="1090" t="s">
        <v>367</v>
      </c>
      <c r="AV5" s="1091"/>
      <c r="AW5" s="1091"/>
      <c r="AX5" s="1091"/>
      <c r="AY5" s="1106"/>
      <c r="AZ5" s="256"/>
      <c r="BA5" s="256"/>
      <c r="BB5" s="256"/>
      <c r="BC5" s="256"/>
      <c r="BD5" s="256"/>
      <c r="BE5" s="257"/>
      <c r="BF5" s="257"/>
      <c r="BG5" s="257"/>
      <c r="BH5" s="257"/>
      <c r="BI5" s="257"/>
      <c r="BJ5" s="257"/>
      <c r="BK5" s="257"/>
      <c r="BL5" s="257"/>
      <c r="BM5" s="257"/>
      <c r="BN5" s="257"/>
      <c r="BO5" s="257"/>
      <c r="BP5" s="257"/>
      <c r="BQ5" s="1084" t="s">
        <v>368</v>
      </c>
      <c r="BR5" s="1085"/>
      <c r="BS5" s="1085"/>
      <c r="BT5" s="1085"/>
      <c r="BU5" s="1085"/>
      <c r="BV5" s="1085"/>
      <c r="BW5" s="1085"/>
      <c r="BX5" s="1085"/>
      <c r="BY5" s="1085"/>
      <c r="BZ5" s="1085"/>
      <c r="CA5" s="1085"/>
      <c r="CB5" s="1085"/>
      <c r="CC5" s="1085"/>
      <c r="CD5" s="1085"/>
      <c r="CE5" s="1085"/>
      <c r="CF5" s="1085"/>
      <c r="CG5" s="1086"/>
      <c r="CH5" s="1090" t="s">
        <v>369</v>
      </c>
      <c r="CI5" s="1091"/>
      <c r="CJ5" s="1091"/>
      <c r="CK5" s="1091"/>
      <c r="CL5" s="1092"/>
      <c r="CM5" s="1090" t="s">
        <v>370</v>
      </c>
      <c r="CN5" s="1091"/>
      <c r="CO5" s="1091"/>
      <c r="CP5" s="1091"/>
      <c r="CQ5" s="1092"/>
      <c r="CR5" s="1090" t="s">
        <v>371</v>
      </c>
      <c r="CS5" s="1091"/>
      <c r="CT5" s="1091"/>
      <c r="CU5" s="1091"/>
      <c r="CV5" s="1092"/>
      <c r="CW5" s="1090" t="s">
        <v>372</v>
      </c>
      <c r="CX5" s="1091"/>
      <c r="CY5" s="1091"/>
      <c r="CZ5" s="1091"/>
      <c r="DA5" s="1092"/>
      <c r="DB5" s="1090" t="s">
        <v>373</v>
      </c>
      <c r="DC5" s="1091"/>
      <c r="DD5" s="1091"/>
      <c r="DE5" s="1091"/>
      <c r="DF5" s="1092"/>
      <c r="DG5" s="1187" t="s">
        <v>374</v>
      </c>
      <c r="DH5" s="1188"/>
      <c r="DI5" s="1188"/>
      <c r="DJ5" s="1188"/>
      <c r="DK5" s="1189"/>
      <c r="DL5" s="1187" t="s">
        <v>375</v>
      </c>
      <c r="DM5" s="1188"/>
      <c r="DN5" s="1188"/>
      <c r="DO5" s="1188"/>
      <c r="DP5" s="1189"/>
      <c r="DQ5" s="1090" t="s">
        <v>376</v>
      </c>
      <c r="DR5" s="1091"/>
      <c r="DS5" s="1091"/>
      <c r="DT5" s="1091"/>
      <c r="DU5" s="1092"/>
      <c r="DV5" s="1090" t="s">
        <v>367</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377</v>
      </c>
      <c r="C7" s="1140"/>
      <c r="D7" s="1140"/>
      <c r="E7" s="1140"/>
      <c r="F7" s="1140"/>
      <c r="G7" s="1140"/>
      <c r="H7" s="1140"/>
      <c r="I7" s="1140"/>
      <c r="J7" s="1140"/>
      <c r="K7" s="1140"/>
      <c r="L7" s="1140"/>
      <c r="M7" s="1140"/>
      <c r="N7" s="1140"/>
      <c r="O7" s="1140"/>
      <c r="P7" s="1141"/>
      <c r="Q7" s="1193">
        <v>27572</v>
      </c>
      <c r="R7" s="1194"/>
      <c r="S7" s="1194"/>
      <c r="T7" s="1194"/>
      <c r="U7" s="1194"/>
      <c r="V7" s="1194">
        <v>27220</v>
      </c>
      <c r="W7" s="1194"/>
      <c r="X7" s="1194"/>
      <c r="Y7" s="1194"/>
      <c r="Z7" s="1194"/>
      <c r="AA7" s="1194">
        <v>352</v>
      </c>
      <c r="AB7" s="1194"/>
      <c r="AC7" s="1194"/>
      <c r="AD7" s="1194"/>
      <c r="AE7" s="1195"/>
      <c r="AF7" s="1196">
        <v>325</v>
      </c>
      <c r="AG7" s="1197"/>
      <c r="AH7" s="1197"/>
      <c r="AI7" s="1197"/>
      <c r="AJ7" s="1198"/>
      <c r="AK7" s="1180">
        <v>3006</v>
      </c>
      <c r="AL7" s="1181"/>
      <c r="AM7" s="1181"/>
      <c r="AN7" s="1181"/>
      <c r="AO7" s="1181"/>
      <c r="AP7" s="1181">
        <v>21390</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598</v>
      </c>
      <c r="BT7" s="1185"/>
      <c r="BU7" s="1185"/>
      <c r="BV7" s="1185"/>
      <c r="BW7" s="1185"/>
      <c r="BX7" s="1185"/>
      <c r="BY7" s="1185"/>
      <c r="BZ7" s="1185"/>
      <c r="CA7" s="1185"/>
      <c r="CB7" s="1185"/>
      <c r="CC7" s="1185"/>
      <c r="CD7" s="1185"/>
      <c r="CE7" s="1185"/>
      <c r="CF7" s="1185"/>
      <c r="CG7" s="1186"/>
      <c r="CH7" s="1177">
        <v>1</v>
      </c>
      <c r="CI7" s="1178"/>
      <c r="CJ7" s="1178"/>
      <c r="CK7" s="1178"/>
      <c r="CL7" s="1179"/>
      <c r="CM7" s="1177">
        <v>91</v>
      </c>
      <c r="CN7" s="1178"/>
      <c r="CO7" s="1178"/>
      <c r="CP7" s="1178"/>
      <c r="CQ7" s="1179"/>
      <c r="CR7" s="1177">
        <v>1</v>
      </c>
      <c r="CS7" s="1178"/>
      <c r="CT7" s="1178"/>
      <c r="CU7" s="1178"/>
      <c r="CV7" s="1179"/>
      <c r="CW7" s="1177" t="s">
        <v>520</v>
      </c>
      <c r="CX7" s="1178"/>
      <c r="CY7" s="1178"/>
      <c r="CZ7" s="1178"/>
      <c r="DA7" s="1179"/>
      <c r="DB7" s="1177" t="s">
        <v>520</v>
      </c>
      <c r="DC7" s="1178"/>
      <c r="DD7" s="1178"/>
      <c r="DE7" s="1178"/>
      <c r="DF7" s="1179"/>
      <c r="DG7" s="1177" t="s">
        <v>520</v>
      </c>
      <c r="DH7" s="1178"/>
      <c r="DI7" s="1178"/>
      <c r="DJ7" s="1178"/>
      <c r="DK7" s="1179"/>
      <c r="DL7" s="1177">
        <v>1731</v>
      </c>
      <c r="DM7" s="1178"/>
      <c r="DN7" s="1178"/>
      <c r="DO7" s="1178"/>
      <c r="DP7" s="1179"/>
      <c r="DQ7" s="1177">
        <v>319</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599</v>
      </c>
      <c r="BT8" s="1104"/>
      <c r="BU8" s="1104"/>
      <c r="BV8" s="1104"/>
      <c r="BW8" s="1104"/>
      <c r="BX8" s="1104"/>
      <c r="BY8" s="1104"/>
      <c r="BZ8" s="1104"/>
      <c r="CA8" s="1104"/>
      <c r="CB8" s="1104"/>
      <c r="CC8" s="1104"/>
      <c r="CD8" s="1104"/>
      <c r="CE8" s="1104"/>
      <c r="CF8" s="1104"/>
      <c r="CG8" s="1105"/>
      <c r="CH8" s="1078">
        <v>3</v>
      </c>
      <c r="CI8" s="1079"/>
      <c r="CJ8" s="1079"/>
      <c r="CK8" s="1079"/>
      <c r="CL8" s="1080"/>
      <c r="CM8" s="1078">
        <v>40</v>
      </c>
      <c r="CN8" s="1079"/>
      <c r="CO8" s="1079"/>
      <c r="CP8" s="1079"/>
      <c r="CQ8" s="1080"/>
      <c r="CR8" s="1078">
        <v>14</v>
      </c>
      <c r="CS8" s="1079"/>
      <c r="CT8" s="1079"/>
      <c r="CU8" s="1079"/>
      <c r="CV8" s="1080"/>
      <c r="CW8" s="1078" t="s">
        <v>520</v>
      </c>
      <c r="CX8" s="1079"/>
      <c r="CY8" s="1079"/>
      <c r="CZ8" s="1079"/>
      <c r="DA8" s="1080"/>
      <c r="DB8" s="1078" t="s">
        <v>520</v>
      </c>
      <c r="DC8" s="1079"/>
      <c r="DD8" s="1079"/>
      <c r="DE8" s="1079"/>
      <c r="DF8" s="1080"/>
      <c r="DG8" s="1078" t="s">
        <v>520</v>
      </c>
      <c r="DH8" s="1079"/>
      <c r="DI8" s="1079"/>
      <c r="DJ8" s="1079"/>
      <c r="DK8" s="1080"/>
      <c r="DL8" s="1078" t="s">
        <v>520</v>
      </c>
      <c r="DM8" s="1079"/>
      <c r="DN8" s="1079"/>
      <c r="DO8" s="1079"/>
      <c r="DP8" s="1080"/>
      <c r="DQ8" s="1078" t="s">
        <v>520</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378</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379</v>
      </c>
      <c r="B23" s="1033" t="s">
        <v>380</v>
      </c>
      <c r="C23" s="1034"/>
      <c r="D23" s="1034"/>
      <c r="E23" s="1034"/>
      <c r="F23" s="1034"/>
      <c r="G23" s="1034"/>
      <c r="H23" s="1034"/>
      <c r="I23" s="1034"/>
      <c r="J23" s="1034"/>
      <c r="K23" s="1034"/>
      <c r="L23" s="1034"/>
      <c r="M23" s="1034"/>
      <c r="N23" s="1034"/>
      <c r="O23" s="1034"/>
      <c r="P23" s="1035"/>
      <c r="Q23" s="1157">
        <v>27572</v>
      </c>
      <c r="R23" s="1158"/>
      <c r="S23" s="1158"/>
      <c r="T23" s="1158"/>
      <c r="U23" s="1158"/>
      <c r="V23" s="1158">
        <v>27220</v>
      </c>
      <c r="W23" s="1158"/>
      <c r="X23" s="1158"/>
      <c r="Y23" s="1158"/>
      <c r="Z23" s="1158"/>
      <c r="AA23" s="1158">
        <v>352</v>
      </c>
      <c r="AB23" s="1158"/>
      <c r="AC23" s="1158"/>
      <c r="AD23" s="1158"/>
      <c r="AE23" s="1159"/>
      <c r="AF23" s="1160">
        <v>325</v>
      </c>
      <c r="AG23" s="1158"/>
      <c r="AH23" s="1158"/>
      <c r="AI23" s="1158"/>
      <c r="AJ23" s="1161"/>
      <c r="AK23" s="1162"/>
      <c r="AL23" s="1163"/>
      <c r="AM23" s="1163"/>
      <c r="AN23" s="1163"/>
      <c r="AO23" s="1163"/>
      <c r="AP23" s="1158">
        <v>21390</v>
      </c>
      <c r="AQ23" s="1158"/>
      <c r="AR23" s="1158"/>
      <c r="AS23" s="1158"/>
      <c r="AT23" s="1158"/>
      <c r="AU23" s="1164"/>
      <c r="AV23" s="1164"/>
      <c r="AW23" s="1164"/>
      <c r="AX23" s="1164"/>
      <c r="AY23" s="1165"/>
      <c r="AZ23" s="1154" t="s">
        <v>381</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382</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383</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360</v>
      </c>
      <c r="B26" s="1085"/>
      <c r="C26" s="1085"/>
      <c r="D26" s="1085"/>
      <c r="E26" s="1085"/>
      <c r="F26" s="1085"/>
      <c r="G26" s="1085"/>
      <c r="H26" s="1085"/>
      <c r="I26" s="1085"/>
      <c r="J26" s="1085"/>
      <c r="K26" s="1085"/>
      <c r="L26" s="1085"/>
      <c r="M26" s="1085"/>
      <c r="N26" s="1085"/>
      <c r="O26" s="1085"/>
      <c r="P26" s="1086"/>
      <c r="Q26" s="1090" t="s">
        <v>384</v>
      </c>
      <c r="R26" s="1091"/>
      <c r="S26" s="1091"/>
      <c r="T26" s="1091"/>
      <c r="U26" s="1092"/>
      <c r="V26" s="1090" t="s">
        <v>385</v>
      </c>
      <c r="W26" s="1091"/>
      <c r="X26" s="1091"/>
      <c r="Y26" s="1091"/>
      <c r="Z26" s="1092"/>
      <c r="AA26" s="1090" t="s">
        <v>386</v>
      </c>
      <c r="AB26" s="1091"/>
      <c r="AC26" s="1091"/>
      <c r="AD26" s="1091"/>
      <c r="AE26" s="1091"/>
      <c r="AF26" s="1148" t="s">
        <v>387</v>
      </c>
      <c r="AG26" s="1097"/>
      <c r="AH26" s="1097"/>
      <c r="AI26" s="1097"/>
      <c r="AJ26" s="1149"/>
      <c r="AK26" s="1091" t="s">
        <v>388</v>
      </c>
      <c r="AL26" s="1091"/>
      <c r="AM26" s="1091"/>
      <c r="AN26" s="1091"/>
      <c r="AO26" s="1092"/>
      <c r="AP26" s="1090" t="s">
        <v>389</v>
      </c>
      <c r="AQ26" s="1091"/>
      <c r="AR26" s="1091"/>
      <c r="AS26" s="1091"/>
      <c r="AT26" s="1092"/>
      <c r="AU26" s="1090" t="s">
        <v>390</v>
      </c>
      <c r="AV26" s="1091"/>
      <c r="AW26" s="1091"/>
      <c r="AX26" s="1091"/>
      <c r="AY26" s="1092"/>
      <c r="AZ26" s="1090" t="s">
        <v>391</v>
      </c>
      <c r="BA26" s="1091"/>
      <c r="BB26" s="1091"/>
      <c r="BC26" s="1091"/>
      <c r="BD26" s="1092"/>
      <c r="BE26" s="1090" t="s">
        <v>367</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392</v>
      </c>
      <c r="C28" s="1140"/>
      <c r="D28" s="1140"/>
      <c r="E28" s="1140"/>
      <c r="F28" s="1140"/>
      <c r="G28" s="1140"/>
      <c r="H28" s="1140"/>
      <c r="I28" s="1140"/>
      <c r="J28" s="1140"/>
      <c r="K28" s="1140"/>
      <c r="L28" s="1140"/>
      <c r="M28" s="1140"/>
      <c r="N28" s="1140"/>
      <c r="O28" s="1140"/>
      <c r="P28" s="1141"/>
      <c r="Q28" s="1142">
        <v>7117</v>
      </c>
      <c r="R28" s="1143"/>
      <c r="S28" s="1143"/>
      <c r="T28" s="1143"/>
      <c r="U28" s="1143"/>
      <c r="V28" s="1143">
        <v>6852</v>
      </c>
      <c r="W28" s="1143"/>
      <c r="X28" s="1143"/>
      <c r="Y28" s="1143"/>
      <c r="Z28" s="1143"/>
      <c r="AA28" s="1143">
        <v>265</v>
      </c>
      <c r="AB28" s="1143"/>
      <c r="AC28" s="1143"/>
      <c r="AD28" s="1143"/>
      <c r="AE28" s="1144"/>
      <c r="AF28" s="1145">
        <v>265</v>
      </c>
      <c r="AG28" s="1143"/>
      <c r="AH28" s="1143"/>
      <c r="AI28" s="1143"/>
      <c r="AJ28" s="1146"/>
      <c r="AK28" s="1147">
        <v>600</v>
      </c>
      <c r="AL28" s="1135"/>
      <c r="AM28" s="1135"/>
      <c r="AN28" s="1135"/>
      <c r="AO28" s="1135"/>
      <c r="AP28" s="1135">
        <v>250</v>
      </c>
      <c r="AQ28" s="1135"/>
      <c r="AR28" s="1135"/>
      <c r="AS28" s="1135"/>
      <c r="AT28" s="1135"/>
      <c r="AU28" s="1135" t="s">
        <v>520</v>
      </c>
      <c r="AV28" s="1135"/>
      <c r="AW28" s="1135"/>
      <c r="AX28" s="1135"/>
      <c r="AY28" s="1135"/>
      <c r="AZ28" s="1136" t="s">
        <v>520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393</v>
      </c>
      <c r="C29" s="1127"/>
      <c r="D29" s="1127"/>
      <c r="E29" s="1127"/>
      <c r="F29" s="1127"/>
      <c r="G29" s="1127"/>
      <c r="H29" s="1127"/>
      <c r="I29" s="1127"/>
      <c r="J29" s="1127"/>
      <c r="K29" s="1127"/>
      <c r="L29" s="1127"/>
      <c r="M29" s="1127"/>
      <c r="N29" s="1127"/>
      <c r="O29" s="1127"/>
      <c r="P29" s="1128"/>
      <c r="Q29" s="1132">
        <v>6358</v>
      </c>
      <c r="R29" s="1133"/>
      <c r="S29" s="1133"/>
      <c r="T29" s="1133"/>
      <c r="U29" s="1133"/>
      <c r="V29" s="1133">
        <v>6194</v>
      </c>
      <c r="W29" s="1133"/>
      <c r="X29" s="1133"/>
      <c r="Y29" s="1133"/>
      <c r="Z29" s="1133"/>
      <c r="AA29" s="1133">
        <v>164</v>
      </c>
      <c r="AB29" s="1133"/>
      <c r="AC29" s="1133"/>
      <c r="AD29" s="1133"/>
      <c r="AE29" s="1134"/>
      <c r="AF29" s="1108">
        <v>164</v>
      </c>
      <c r="AG29" s="1109"/>
      <c r="AH29" s="1109"/>
      <c r="AI29" s="1109"/>
      <c r="AJ29" s="1110"/>
      <c r="AK29" s="1069">
        <v>874</v>
      </c>
      <c r="AL29" s="1060"/>
      <c r="AM29" s="1060"/>
      <c r="AN29" s="1060"/>
      <c r="AO29" s="1060"/>
      <c r="AP29" s="1060" t="s">
        <v>520</v>
      </c>
      <c r="AQ29" s="1060"/>
      <c r="AR29" s="1060"/>
      <c r="AS29" s="1060"/>
      <c r="AT29" s="1060"/>
      <c r="AU29" s="1060" t="s">
        <v>520</v>
      </c>
      <c r="AV29" s="1060"/>
      <c r="AW29" s="1060"/>
      <c r="AX29" s="1060"/>
      <c r="AY29" s="1060"/>
      <c r="AZ29" s="1131" t="s">
        <v>520</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394</v>
      </c>
      <c r="C30" s="1127"/>
      <c r="D30" s="1127"/>
      <c r="E30" s="1127"/>
      <c r="F30" s="1127"/>
      <c r="G30" s="1127"/>
      <c r="H30" s="1127"/>
      <c r="I30" s="1127"/>
      <c r="J30" s="1127"/>
      <c r="K30" s="1127"/>
      <c r="L30" s="1127"/>
      <c r="M30" s="1127"/>
      <c r="N30" s="1127"/>
      <c r="O30" s="1127"/>
      <c r="P30" s="1128"/>
      <c r="Q30" s="1132">
        <v>1422</v>
      </c>
      <c r="R30" s="1133"/>
      <c r="S30" s="1133"/>
      <c r="T30" s="1133"/>
      <c r="U30" s="1133"/>
      <c r="V30" s="1133">
        <v>1420</v>
      </c>
      <c r="W30" s="1133"/>
      <c r="X30" s="1133"/>
      <c r="Y30" s="1133"/>
      <c r="Z30" s="1133"/>
      <c r="AA30" s="1133">
        <v>3</v>
      </c>
      <c r="AB30" s="1133"/>
      <c r="AC30" s="1133"/>
      <c r="AD30" s="1133"/>
      <c r="AE30" s="1134"/>
      <c r="AF30" s="1108">
        <v>3</v>
      </c>
      <c r="AG30" s="1109"/>
      <c r="AH30" s="1109"/>
      <c r="AI30" s="1109"/>
      <c r="AJ30" s="1110"/>
      <c r="AK30" s="1069">
        <v>257</v>
      </c>
      <c r="AL30" s="1060"/>
      <c r="AM30" s="1060"/>
      <c r="AN30" s="1060"/>
      <c r="AO30" s="1060"/>
      <c r="AP30" s="1060" t="s">
        <v>520</v>
      </c>
      <c r="AQ30" s="1060"/>
      <c r="AR30" s="1060"/>
      <c r="AS30" s="1060"/>
      <c r="AT30" s="1060"/>
      <c r="AU30" s="1060" t="s">
        <v>520</v>
      </c>
      <c r="AV30" s="1060"/>
      <c r="AW30" s="1060"/>
      <c r="AX30" s="1060"/>
      <c r="AY30" s="1060"/>
      <c r="AZ30" s="1131" t="s">
        <v>520</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395</v>
      </c>
      <c r="C31" s="1127"/>
      <c r="D31" s="1127"/>
      <c r="E31" s="1127"/>
      <c r="F31" s="1127"/>
      <c r="G31" s="1127"/>
      <c r="H31" s="1127"/>
      <c r="I31" s="1127"/>
      <c r="J31" s="1127"/>
      <c r="K31" s="1127"/>
      <c r="L31" s="1127"/>
      <c r="M31" s="1127"/>
      <c r="N31" s="1127"/>
      <c r="O31" s="1127"/>
      <c r="P31" s="1128"/>
      <c r="Q31" s="1132">
        <v>17</v>
      </c>
      <c r="R31" s="1133"/>
      <c r="S31" s="1133"/>
      <c r="T31" s="1133"/>
      <c r="U31" s="1133"/>
      <c r="V31" s="1133">
        <v>14</v>
      </c>
      <c r="W31" s="1133"/>
      <c r="X31" s="1133"/>
      <c r="Y31" s="1133"/>
      <c r="Z31" s="1133"/>
      <c r="AA31" s="1133">
        <v>4</v>
      </c>
      <c r="AB31" s="1133"/>
      <c r="AC31" s="1133"/>
      <c r="AD31" s="1133"/>
      <c r="AE31" s="1134"/>
      <c r="AF31" s="1108">
        <v>4</v>
      </c>
      <c r="AG31" s="1109"/>
      <c r="AH31" s="1109"/>
      <c r="AI31" s="1109"/>
      <c r="AJ31" s="1110"/>
      <c r="AK31" s="1069" t="s">
        <v>586</v>
      </c>
      <c r="AL31" s="1060"/>
      <c r="AM31" s="1060"/>
      <c r="AN31" s="1060"/>
      <c r="AO31" s="1060"/>
      <c r="AP31" s="1060" t="s">
        <v>520</v>
      </c>
      <c r="AQ31" s="1060"/>
      <c r="AR31" s="1060"/>
      <c r="AS31" s="1060"/>
      <c r="AT31" s="1060"/>
      <c r="AU31" s="1060" t="s">
        <v>520</v>
      </c>
      <c r="AV31" s="1060"/>
      <c r="AW31" s="1060"/>
      <c r="AX31" s="1060"/>
      <c r="AY31" s="1060"/>
      <c r="AZ31" s="1131" t="s">
        <v>520</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396</v>
      </c>
      <c r="C32" s="1127"/>
      <c r="D32" s="1127"/>
      <c r="E32" s="1127"/>
      <c r="F32" s="1127"/>
      <c r="G32" s="1127"/>
      <c r="H32" s="1127"/>
      <c r="I32" s="1127"/>
      <c r="J32" s="1127"/>
      <c r="K32" s="1127"/>
      <c r="L32" s="1127"/>
      <c r="M32" s="1127"/>
      <c r="N32" s="1127"/>
      <c r="O32" s="1127"/>
      <c r="P32" s="1128"/>
      <c r="Q32" s="1132">
        <v>1411</v>
      </c>
      <c r="R32" s="1133"/>
      <c r="S32" s="1133"/>
      <c r="T32" s="1133"/>
      <c r="U32" s="1133"/>
      <c r="V32" s="1133">
        <v>1372</v>
      </c>
      <c r="W32" s="1133"/>
      <c r="X32" s="1133"/>
      <c r="Y32" s="1133"/>
      <c r="Z32" s="1133"/>
      <c r="AA32" s="1133">
        <v>39</v>
      </c>
      <c r="AB32" s="1133"/>
      <c r="AC32" s="1133"/>
      <c r="AD32" s="1133"/>
      <c r="AE32" s="1134"/>
      <c r="AF32" s="1108">
        <v>1570</v>
      </c>
      <c r="AG32" s="1109"/>
      <c r="AH32" s="1109"/>
      <c r="AI32" s="1109"/>
      <c r="AJ32" s="1110"/>
      <c r="AK32" s="1069">
        <v>121</v>
      </c>
      <c r="AL32" s="1060"/>
      <c r="AM32" s="1060"/>
      <c r="AN32" s="1060"/>
      <c r="AO32" s="1060"/>
      <c r="AP32" s="1060">
        <v>5567</v>
      </c>
      <c r="AQ32" s="1060"/>
      <c r="AR32" s="1060"/>
      <c r="AS32" s="1060"/>
      <c r="AT32" s="1060"/>
      <c r="AU32" s="1060">
        <v>540</v>
      </c>
      <c r="AV32" s="1060"/>
      <c r="AW32" s="1060"/>
      <c r="AX32" s="1060"/>
      <c r="AY32" s="1060"/>
      <c r="AZ32" s="1131" t="s">
        <v>520</v>
      </c>
      <c r="BA32" s="1131"/>
      <c r="BB32" s="1131"/>
      <c r="BC32" s="1131"/>
      <c r="BD32" s="1131"/>
      <c r="BE32" s="1121" t="s">
        <v>397</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398</v>
      </c>
      <c r="C33" s="1127"/>
      <c r="D33" s="1127"/>
      <c r="E33" s="1127"/>
      <c r="F33" s="1127"/>
      <c r="G33" s="1127"/>
      <c r="H33" s="1127"/>
      <c r="I33" s="1127"/>
      <c r="J33" s="1127"/>
      <c r="K33" s="1127"/>
      <c r="L33" s="1127"/>
      <c r="M33" s="1127"/>
      <c r="N33" s="1127"/>
      <c r="O33" s="1127"/>
      <c r="P33" s="1128"/>
      <c r="Q33" s="1132">
        <v>990</v>
      </c>
      <c r="R33" s="1133"/>
      <c r="S33" s="1133"/>
      <c r="T33" s="1133"/>
      <c r="U33" s="1133"/>
      <c r="V33" s="1133">
        <v>1067</v>
      </c>
      <c r="W33" s="1133"/>
      <c r="X33" s="1133"/>
      <c r="Y33" s="1133"/>
      <c r="Z33" s="1133"/>
      <c r="AA33" s="1133">
        <v>-77</v>
      </c>
      <c r="AB33" s="1133"/>
      <c r="AC33" s="1133"/>
      <c r="AD33" s="1133"/>
      <c r="AE33" s="1134"/>
      <c r="AF33" s="1108">
        <v>1101</v>
      </c>
      <c r="AG33" s="1109"/>
      <c r="AH33" s="1109"/>
      <c r="AI33" s="1109"/>
      <c r="AJ33" s="1110"/>
      <c r="AK33" s="1069">
        <v>530</v>
      </c>
      <c r="AL33" s="1060"/>
      <c r="AM33" s="1060"/>
      <c r="AN33" s="1060"/>
      <c r="AO33" s="1060"/>
      <c r="AP33" s="1060">
        <v>11124</v>
      </c>
      <c r="AQ33" s="1060"/>
      <c r="AR33" s="1060"/>
      <c r="AS33" s="1060"/>
      <c r="AT33" s="1060"/>
      <c r="AU33" s="1060">
        <v>5495</v>
      </c>
      <c r="AV33" s="1060"/>
      <c r="AW33" s="1060"/>
      <c r="AX33" s="1060"/>
      <c r="AY33" s="1060"/>
      <c r="AZ33" s="1131" t="s">
        <v>520</v>
      </c>
      <c r="BA33" s="1131"/>
      <c r="BB33" s="1131"/>
      <c r="BC33" s="1131"/>
      <c r="BD33" s="1131"/>
      <c r="BE33" s="1121" t="s">
        <v>399</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400</v>
      </c>
      <c r="C34" s="1127"/>
      <c r="D34" s="1127"/>
      <c r="E34" s="1127"/>
      <c r="F34" s="1127"/>
      <c r="G34" s="1127"/>
      <c r="H34" s="1127"/>
      <c r="I34" s="1127"/>
      <c r="J34" s="1127"/>
      <c r="K34" s="1127"/>
      <c r="L34" s="1127"/>
      <c r="M34" s="1127"/>
      <c r="N34" s="1127"/>
      <c r="O34" s="1127"/>
      <c r="P34" s="1128"/>
      <c r="Q34" s="1132">
        <v>2135</v>
      </c>
      <c r="R34" s="1133"/>
      <c r="S34" s="1133"/>
      <c r="T34" s="1133"/>
      <c r="U34" s="1133"/>
      <c r="V34" s="1133">
        <v>2062</v>
      </c>
      <c r="W34" s="1133"/>
      <c r="X34" s="1133"/>
      <c r="Y34" s="1133"/>
      <c r="Z34" s="1133"/>
      <c r="AA34" s="1133">
        <v>72</v>
      </c>
      <c r="AB34" s="1133"/>
      <c r="AC34" s="1133"/>
      <c r="AD34" s="1133"/>
      <c r="AE34" s="1134"/>
      <c r="AF34" s="1108">
        <v>55</v>
      </c>
      <c r="AG34" s="1109"/>
      <c r="AH34" s="1109"/>
      <c r="AI34" s="1109"/>
      <c r="AJ34" s="1110"/>
      <c r="AK34" s="1069">
        <v>970</v>
      </c>
      <c r="AL34" s="1060"/>
      <c r="AM34" s="1060"/>
      <c r="AN34" s="1060"/>
      <c r="AO34" s="1060"/>
      <c r="AP34" s="1060">
        <v>9432</v>
      </c>
      <c r="AQ34" s="1060"/>
      <c r="AR34" s="1060"/>
      <c r="AS34" s="1060"/>
      <c r="AT34" s="1060"/>
      <c r="AU34" s="1060">
        <v>6150</v>
      </c>
      <c r="AV34" s="1060"/>
      <c r="AW34" s="1060"/>
      <c r="AX34" s="1060"/>
      <c r="AY34" s="1060"/>
      <c r="AZ34" s="1131" t="s">
        <v>520</v>
      </c>
      <c r="BA34" s="1131"/>
      <c r="BB34" s="1131"/>
      <c r="BC34" s="1131"/>
      <c r="BD34" s="1131"/>
      <c r="BE34" s="1121" t="s">
        <v>401</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402</v>
      </c>
      <c r="C35" s="1127"/>
      <c r="D35" s="1127"/>
      <c r="E35" s="1127"/>
      <c r="F35" s="1127"/>
      <c r="G35" s="1127"/>
      <c r="H35" s="1127"/>
      <c r="I35" s="1127"/>
      <c r="J35" s="1127"/>
      <c r="K35" s="1127"/>
      <c r="L35" s="1127"/>
      <c r="M35" s="1127"/>
      <c r="N35" s="1127"/>
      <c r="O35" s="1127"/>
      <c r="P35" s="1128"/>
      <c r="Q35" s="1132">
        <v>156</v>
      </c>
      <c r="R35" s="1133"/>
      <c r="S35" s="1133"/>
      <c r="T35" s="1133"/>
      <c r="U35" s="1133"/>
      <c r="V35" s="1133">
        <v>141</v>
      </c>
      <c r="W35" s="1133"/>
      <c r="X35" s="1133"/>
      <c r="Y35" s="1133"/>
      <c r="Z35" s="1133"/>
      <c r="AA35" s="1133">
        <v>15</v>
      </c>
      <c r="AB35" s="1133"/>
      <c r="AC35" s="1133"/>
      <c r="AD35" s="1133"/>
      <c r="AE35" s="1134"/>
      <c r="AF35" s="1108">
        <v>15</v>
      </c>
      <c r="AG35" s="1109"/>
      <c r="AH35" s="1109"/>
      <c r="AI35" s="1109"/>
      <c r="AJ35" s="1110"/>
      <c r="AK35" s="1069">
        <v>70</v>
      </c>
      <c r="AL35" s="1060"/>
      <c r="AM35" s="1060"/>
      <c r="AN35" s="1060"/>
      <c r="AO35" s="1060"/>
      <c r="AP35" s="1060">
        <v>902</v>
      </c>
      <c r="AQ35" s="1060"/>
      <c r="AR35" s="1060"/>
      <c r="AS35" s="1060"/>
      <c r="AT35" s="1060"/>
      <c r="AU35" s="1060">
        <v>648</v>
      </c>
      <c r="AV35" s="1060"/>
      <c r="AW35" s="1060"/>
      <c r="AX35" s="1060"/>
      <c r="AY35" s="1060"/>
      <c r="AZ35" s="1131" t="s">
        <v>520</v>
      </c>
      <c r="BA35" s="1131"/>
      <c r="BB35" s="1131"/>
      <c r="BC35" s="1131"/>
      <c r="BD35" s="1131"/>
      <c r="BE35" s="1121" t="s">
        <v>401</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403</v>
      </c>
      <c r="C36" s="1127"/>
      <c r="D36" s="1127"/>
      <c r="E36" s="1127"/>
      <c r="F36" s="1127"/>
      <c r="G36" s="1127"/>
      <c r="H36" s="1127"/>
      <c r="I36" s="1127"/>
      <c r="J36" s="1127"/>
      <c r="K36" s="1127"/>
      <c r="L36" s="1127"/>
      <c r="M36" s="1127"/>
      <c r="N36" s="1127"/>
      <c r="O36" s="1127"/>
      <c r="P36" s="1128"/>
      <c r="Q36" s="1132">
        <v>284</v>
      </c>
      <c r="R36" s="1133"/>
      <c r="S36" s="1133"/>
      <c r="T36" s="1133"/>
      <c r="U36" s="1133"/>
      <c r="V36" s="1133">
        <v>284</v>
      </c>
      <c r="W36" s="1133"/>
      <c r="X36" s="1133"/>
      <c r="Y36" s="1133"/>
      <c r="Z36" s="1133"/>
      <c r="AA36" s="1133">
        <v>0</v>
      </c>
      <c r="AB36" s="1133"/>
      <c r="AC36" s="1133"/>
      <c r="AD36" s="1133"/>
      <c r="AE36" s="1134"/>
      <c r="AF36" s="1108">
        <v>32</v>
      </c>
      <c r="AG36" s="1109"/>
      <c r="AH36" s="1109"/>
      <c r="AI36" s="1109"/>
      <c r="AJ36" s="1110"/>
      <c r="AK36" s="1069" t="s">
        <v>520</v>
      </c>
      <c r="AL36" s="1060"/>
      <c r="AM36" s="1060"/>
      <c r="AN36" s="1060"/>
      <c r="AO36" s="1060"/>
      <c r="AP36" s="1060" t="s">
        <v>520</v>
      </c>
      <c r="AQ36" s="1060"/>
      <c r="AR36" s="1060"/>
      <c r="AS36" s="1060"/>
      <c r="AT36" s="1060"/>
      <c r="AU36" s="1060" t="s">
        <v>520</v>
      </c>
      <c r="AV36" s="1060"/>
      <c r="AW36" s="1060"/>
      <c r="AX36" s="1060"/>
      <c r="AY36" s="1060"/>
      <c r="AZ36" s="1131" t="s">
        <v>520</v>
      </c>
      <c r="BA36" s="1131"/>
      <c r="BB36" s="1131"/>
      <c r="BC36" s="1131"/>
      <c r="BD36" s="1131"/>
      <c r="BE36" s="1121" t="s">
        <v>404</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405</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379</v>
      </c>
      <c r="B63" s="1033" t="s">
        <v>406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3209</v>
      </c>
      <c r="AG63" s="1048"/>
      <c r="AH63" s="1048"/>
      <c r="AI63" s="1048"/>
      <c r="AJ63" s="1119"/>
      <c r="AK63" s="1120"/>
      <c r="AL63" s="1052"/>
      <c r="AM63" s="1052"/>
      <c r="AN63" s="1052"/>
      <c r="AO63" s="1052"/>
      <c r="AP63" s="1048">
        <v>27274</v>
      </c>
      <c r="AQ63" s="1048"/>
      <c r="AR63" s="1048"/>
      <c r="AS63" s="1048"/>
      <c r="AT63" s="1048"/>
      <c r="AU63" s="1048">
        <v>12833</v>
      </c>
      <c r="AV63" s="1048"/>
      <c r="AW63" s="1048"/>
      <c r="AX63" s="1048"/>
      <c r="AY63" s="1048"/>
      <c r="AZ63" s="1114"/>
      <c r="BA63" s="1114"/>
      <c r="BB63" s="1114"/>
      <c r="BC63" s="1114"/>
      <c r="BD63" s="1114"/>
      <c r="BE63" s="1049"/>
      <c r="BF63" s="1049"/>
      <c r="BG63" s="1049"/>
      <c r="BH63" s="1049"/>
      <c r="BI63" s="1050"/>
      <c r="BJ63" s="1115" t="s">
        <v>407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409</v>
      </c>
      <c r="B66" s="1085"/>
      <c r="C66" s="1085"/>
      <c r="D66" s="1085"/>
      <c r="E66" s="1085"/>
      <c r="F66" s="1085"/>
      <c r="G66" s="1085"/>
      <c r="H66" s="1085"/>
      <c r="I66" s="1085"/>
      <c r="J66" s="1085"/>
      <c r="K66" s="1085"/>
      <c r="L66" s="1085"/>
      <c r="M66" s="1085"/>
      <c r="N66" s="1085"/>
      <c r="O66" s="1085"/>
      <c r="P66" s="1086"/>
      <c r="Q66" s="1090" t="s">
        <v>410</v>
      </c>
      <c r="R66" s="1091"/>
      <c r="S66" s="1091"/>
      <c r="T66" s="1091"/>
      <c r="U66" s="1092"/>
      <c r="V66" s="1090" t="s">
        <v>411</v>
      </c>
      <c r="W66" s="1091"/>
      <c r="X66" s="1091"/>
      <c r="Y66" s="1091"/>
      <c r="Z66" s="1092"/>
      <c r="AA66" s="1090" t="s">
        <v>412</v>
      </c>
      <c r="AB66" s="1091"/>
      <c r="AC66" s="1091"/>
      <c r="AD66" s="1091"/>
      <c r="AE66" s="1092"/>
      <c r="AF66" s="1096" t="s">
        <v>413</v>
      </c>
      <c r="AG66" s="1097"/>
      <c r="AH66" s="1097"/>
      <c r="AI66" s="1097"/>
      <c r="AJ66" s="1098"/>
      <c r="AK66" s="1090" t="s">
        <v>414</v>
      </c>
      <c r="AL66" s="1085"/>
      <c r="AM66" s="1085"/>
      <c r="AN66" s="1085"/>
      <c r="AO66" s="1086"/>
      <c r="AP66" s="1090" t="s">
        <v>415</v>
      </c>
      <c r="AQ66" s="1091"/>
      <c r="AR66" s="1091"/>
      <c r="AS66" s="1091"/>
      <c r="AT66" s="1092"/>
      <c r="AU66" s="1090" t="s">
        <v>416</v>
      </c>
      <c r="AV66" s="1091"/>
      <c r="AW66" s="1091"/>
      <c r="AX66" s="1091"/>
      <c r="AY66" s="1092"/>
      <c r="AZ66" s="1090" t="s">
        <v>367</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587</v>
      </c>
      <c r="C68" s="1075"/>
      <c r="D68" s="1075"/>
      <c r="E68" s="1075"/>
      <c r="F68" s="1075"/>
      <c r="G68" s="1075"/>
      <c r="H68" s="1075"/>
      <c r="I68" s="1075"/>
      <c r="J68" s="1075"/>
      <c r="K68" s="1075"/>
      <c r="L68" s="1075"/>
      <c r="M68" s="1075"/>
      <c r="N68" s="1075"/>
      <c r="O68" s="1075"/>
      <c r="P68" s="1076"/>
      <c r="Q68" s="1077">
        <v>399</v>
      </c>
      <c r="R68" s="1071"/>
      <c r="S68" s="1071"/>
      <c r="T68" s="1071"/>
      <c r="U68" s="1071"/>
      <c r="V68" s="1071">
        <v>381</v>
      </c>
      <c r="W68" s="1071"/>
      <c r="X68" s="1071"/>
      <c r="Y68" s="1071"/>
      <c r="Z68" s="1071"/>
      <c r="AA68" s="1071">
        <v>17</v>
      </c>
      <c r="AB68" s="1071"/>
      <c r="AC68" s="1071"/>
      <c r="AD68" s="1071"/>
      <c r="AE68" s="1071"/>
      <c r="AF68" s="1071">
        <v>17</v>
      </c>
      <c r="AG68" s="1071"/>
      <c r="AH68" s="1071"/>
      <c r="AI68" s="1071"/>
      <c r="AJ68" s="1071"/>
      <c r="AK68" s="1071" t="s">
        <v>520</v>
      </c>
      <c r="AL68" s="1071"/>
      <c r="AM68" s="1071"/>
      <c r="AN68" s="1071"/>
      <c r="AO68" s="1071"/>
      <c r="AP68" s="1071">
        <v>10</v>
      </c>
      <c r="AQ68" s="1071"/>
      <c r="AR68" s="1071"/>
      <c r="AS68" s="1071"/>
      <c r="AT68" s="1071"/>
      <c r="AU68" s="1071">
        <v>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588</v>
      </c>
      <c r="C69" s="1064"/>
      <c r="D69" s="1064"/>
      <c r="E69" s="1064"/>
      <c r="F69" s="1064"/>
      <c r="G69" s="1064"/>
      <c r="H69" s="1064"/>
      <c r="I69" s="1064"/>
      <c r="J69" s="1064"/>
      <c r="K69" s="1064"/>
      <c r="L69" s="1064"/>
      <c r="M69" s="1064"/>
      <c r="N69" s="1064"/>
      <c r="O69" s="1064"/>
      <c r="P69" s="1065"/>
      <c r="Q69" s="1066">
        <v>1</v>
      </c>
      <c r="R69" s="1060"/>
      <c r="S69" s="1060"/>
      <c r="T69" s="1060"/>
      <c r="U69" s="1060"/>
      <c r="V69" s="1060">
        <v>0</v>
      </c>
      <c r="W69" s="1060"/>
      <c r="X69" s="1060"/>
      <c r="Y69" s="1060"/>
      <c r="Z69" s="1060"/>
      <c r="AA69" s="1060">
        <v>0</v>
      </c>
      <c r="AB69" s="1060"/>
      <c r="AC69" s="1060"/>
      <c r="AD69" s="1060"/>
      <c r="AE69" s="1060"/>
      <c r="AF69" s="1060">
        <v>0</v>
      </c>
      <c r="AG69" s="1060"/>
      <c r="AH69" s="1060"/>
      <c r="AI69" s="1060"/>
      <c r="AJ69" s="1060"/>
      <c r="AK69" s="1060" t="s">
        <v>520</v>
      </c>
      <c r="AL69" s="1060"/>
      <c r="AM69" s="1060"/>
      <c r="AN69" s="1060"/>
      <c r="AO69" s="1060"/>
      <c r="AP69" s="1060" t="s">
        <v>520</v>
      </c>
      <c r="AQ69" s="1060"/>
      <c r="AR69" s="1060"/>
      <c r="AS69" s="1060"/>
      <c r="AT69" s="1060"/>
      <c r="AU69" s="1060" t="s">
        <v>520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589</v>
      </c>
      <c r="C70" s="1064"/>
      <c r="D70" s="1064"/>
      <c r="E70" s="1064"/>
      <c r="F70" s="1064"/>
      <c r="G70" s="1064"/>
      <c r="H70" s="1064"/>
      <c r="I70" s="1064"/>
      <c r="J70" s="1064"/>
      <c r="K70" s="1064"/>
      <c r="L70" s="1064"/>
      <c r="M70" s="1064"/>
      <c r="N70" s="1064"/>
      <c r="O70" s="1064"/>
      <c r="P70" s="1065"/>
      <c r="Q70" s="1066">
        <v>386</v>
      </c>
      <c r="R70" s="1060"/>
      <c r="S70" s="1060"/>
      <c r="T70" s="1060"/>
      <c r="U70" s="1060"/>
      <c r="V70" s="1060">
        <v>376</v>
      </c>
      <c r="W70" s="1060"/>
      <c r="X70" s="1060"/>
      <c r="Y70" s="1060"/>
      <c r="Z70" s="1060"/>
      <c r="AA70" s="1060">
        <v>10</v>
      </c>
      <c r="AB70" s="1060"/>
      <c r="AC70" s="1060"/>
      <c r="AD70" s="1060"/>
      <c r="AE70" s="1060"/>
      <c r="AF70" s="1060">
        <v>10</v>
      </c>
      <c r="AG70" s="1060"/>
      <c r="AH70" s="1060"/>
      <c r="AI70" s="1060"/>
      <c r="AJ70" s="1060"/>
      <c r="AK70" s="1060" t="s">
        <v>520</v>
      </c>
      <c r="AL70" s="1060"/>
      <c r="AM70" s="1060"/>
      <c r="AN70" s="1060"/>
      <c r="AO70" s="1060"/>
      <c r="AP70" s="1060" t="s">
        <v>520</v>
      </c>
      <c r="AQ70" s="1060"/>
      <c r="AR70" s="1060"/>
      <c r="AS70" s="1060"/>
      <c r="AT70" s="1060"/>
      <c r="AU70" s="1060" t="s">
        <v>520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590</v>
      </c>
      <c r="C71" s="1064"/>
      <c r="D71" s="1064"/>
      <c r="E71" s="1064"/>
      <c r="F71" s="1064"/>
      <c r="G71" s="1064"/>
      <c r="H71" s="1064"/>
      <c r="I71" s="1064"/>
      <c r="J71" s="1064"/>
      <c r="K71" s="1064"/>
      <c r="L71" s="1064"/>
      <c r="M71" s="1064"/>
      <c r="N71" s="1064"/>
      <c r="O71" s="1064"/>
      <c r="P71" s="1065"/>
      <c r="Q71" s="1066">
        <v>3974</v>
      </c>
      <c r="R71" s="1060"/>
      <c r="S71" s="1060"/>
      <c r="T71" s="1060"/>
      <c r="U71" s="1060"/>
      <c r="V71" s="1060">
        <v>3882</v>
      </c>
      <c r="W71" s="1060"/>
      <c r="X71" s="1060"/>
      <c r="Y71" s="1060"/>
      <c r="Z71" s="1060"/>
      <c r="AA71" s="1060">
        <v>91</v>
      </c>
      <c r="AB71" s="1060"/>
      <c r="AC71" s="1060"/>
      <c r="AD71" s="1060"/>
      <c r="AE71" s="1060"/>
      <c r="AF71" s="1060">
        <v>91</v>
      </c>
      <c r="AG71" s="1060"/>
      <c r="AH71" s="1060"/>
      <c r="AI71" s="1060"/>
      <c r="AJ71" s="1060"/>
      <c r="AK71" s="1060">
        <v>467</v>
      </c>
      <c r="AL71" s="1060"/>
      <c r="AM71" s="1060"/>
      <c r="AN71" s="1060"/>
      <c r="AO71" s="1060"/>
      <c r="AP71" s="1060">
        <v>2702</v>
      </c>
      <c r="AQ71" s="1060"/>
      <c r="AR71" s="1060"/>
      <c r="AS71" s="1060"/>
      <c r="AT71" s="1060"/>
      <c r="AU71" s="1060">
        <v>395</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591</v>
      </c>
      <c r="C72" s="1064"/>
      <c r="D72" s="1064"/>
      <c r="E72" s="1064"/>
      <c r="F72" s="1064"/>
      <c r="G72" s="1064"/>
      <c r="H72" s="1064"/>
      <c r="I72" s="1064"/>
      <c r="J72" s="1064"/>
      <c r="K72" s="1064"/>
      <c r="L72" s="1064"/>
      <c r="M72" s="1064"/>
      <c r="N72" s="1064"/>
      <c r="O72" s="1064"/>
      <c r="P72" s="1065"/>
      <c r="Q72" s="1066">
        <v>658</v>
      </c>
      <c r="R72" s="1060"/>
      <c r="S72" s="1060"/>
      <c r="T72" s="1060"/>
      <c r="U72" s="1060"/>
      <c r="V72" s="1060">
        <v>652</v>
      </c>
      <c r="W72" s="1060"/>
      <c r="X72" s="1060"/>
      <c r="Y72" s="1060"/>
      <c r="Z72" s="1060"/>
      <c r="AA72" s="1060">
        <v>6</v>
      </c>
      <c r="AB72" s="1060"/>
      <c r="AC72" s="1060"/>
      <c r="AD72" s="1060"/>
      <c r="AE72" s="1060"/>
      <c r="AF72" s="1060">
        <v>6</v>
      </c>
      <c r="AG72" s="1060"/>
      <c r="AH72" s="1060"/>
      <c r="AI72" s="1060"/>
      <c r="AJ72" s="1060"/>
      <c r="AK72" s="1060">
        <v>43</v>
      </c>
      <c r="AL72" s="1060"/>
      <c r="AM72" s="1060"/>
      <c r="AN72" s="1060"/>
      <c r="AO72" s="1060"/>
      <c r="AP72" s="1060" t="s">
        <v>520</v>
      </c>
      <c r="AQ72" s="1060"/>
      <c r="AR72" s="1060"/>
      <c r="AS72" s="1060"/>
      <c r="AT72" s="1060"/>
      <c r="AU72" s="1060" t="s">
        <v>520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592</v>
      </c>
      <c r="C73" s="1064"/>
      <c r="D73" s="1064"/>
      <c r="E73" s="1064"/>
      <c r="F73" s="1064"/>
      <c r="G73" s="1064"/>
      <c r="H73" s="1064"/>
      <c r="I73" s="1064"/>
      <c r="J73" s="1064"/>
      <c r="K73" s="1064"/>
      <c r="L73" s="1064"/>
      <c r="M73" s="1064"/>
      <c r="N73" s="1064"/>
      <c r="O73" s="1064"/>
      <c r="P73" s="1065"/>
      <c r="Q73" s="1066">
        <v>129457</v>
      </c>
      <c r="R73" s="1060"/>
      <c r="S73" s="1060"/>
      <c r="T73" s="1060"/>
      <c r="U73" s="1060"/>
      <c r="V73" s="1060">
        <v>126110</v>
      </c>
      <c r="W73" s="1060"/>
      <c r="X73" s="1060"/>
      <c r="Y73" s="1060"/>
      <c r="Z73" s="1060"/>
      <c r="AA73" s="1060">
        <v>3347</v>
      </c>
      <c r="AB73" s="1060"/>
      <c r="AC73" s="1060"/>
      <c r="AD73" s="1060"/>
      <c r="AE73" s="1060"/>
      <c r="AF73" s="1060">
        <v>3347</v>
      </c>
      <c r="AG73" s="1060"/>
      <c r="AH73" s="1060"/>
      <c r="AI73" s="1060"/>
      <c r="AJ73" s="1060"/>
      <c r="AK73" s="1060">
        <v>1524</v>
      </c>
      <c r="AL73" s="1060"/>
      <c r="AM73" s="1060"/>
      <c r="AN73" s="1060"/>
      <c r="AO73" s="1060"/>
      <c r="AP73" s="1060" t="s">
        <v>520</v>
      </c>
      <c r="AQ73" s="1060"/>
      <c r="AR73" s="1060"/>
      <c r="AS73" s="1060"/>
      <c r="AT73" s="1060"/>
      <c r="AU73" s="1060" t="s">
        <v>520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593</v>
      </c>
      <c r="C74" s="1064"/>
      <c r="D74" s="1064"/>
      <c r="E74" s="1064"/>
      <c r="F74" s="1064"/>
      <c r="G74" s="1064"/>
      <c r="H74" s="1064"/>
      <c r="I74" s="1064"/>
      <c r="J74" s="1064"/>
      <c r="K74" s="1064"/>
      <c r="L74" s="1064"/>
      <c r="M74" s="1064"/>
      <c r="N74" s="1064"/>
      <c r="O74" s="1064"/>
      <c r="P74" s="1065"/>
      <c r="Q74" s="1066">
        <v>1770</v>
      </c>
      <c r="R74" s="1060"/>
      <c r="S74" s="1060"/>
      <c r="T74" s="1060"/>
      <c r="U74" s="1060"/>
      <c r="V74" s="1060">
        <v>1612</v>
      </c>
      <c r="W74" s="1060"/>
      <c r="X74" s="1060"/>
      <c r="Y74" s="1060"/>
      <c r="Z74" s="1060"/>
      <c r="AA74" s="1060">
        <v>158</v>
      </c>
      <c r="AB74" s="1060"/>
      <c r="AC74" s="1060"/>
      <c r="AD74" s="1060"/>
      <c r="AE74" s="1060"/>
      <c r="AF74" s="1060">
        <v>158</v>
      </c>
      <c r="AG74" s="1060"/>
      <c r="AH74" s="1060"/>
      <c r="AI74" s="1060"/>
      <c r="AJ74" s="1060"/>
      <c r="AK74" s="1060" t="s">
        <v>520</v>
      </c>
      <c r="AL74" s="1060"/>
      <c r="AM74" s="1060"/>
      <c r="AN74" s="1060"/>
      <c r="AO74" s="1060"/>
      <c r="AP74" s="1060">
        <v>9568</v>
      </c>
      <c r="AQ74" s="1060"/>
      <c r="AR74" s="1060"/>
      <c r="AS74" s="1060"/>
      <c r="AT74" s="1060"/>
      <c r="AU74" s="1060">
        <v>2170</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594</v>
      </c>
      <c r="C75" s="1064"/>
      <c r="D75" s="1064"/>
      <c r="E75" s="1064"/>
      <c r="F75" s="1064"/>
      <c r="G75" s="1064"/>
      <c r="H75" s="1064"/>
      <c r="I75" s="1064"/>
      <c r="J75" s="1064"/>
      <c r="K75" s="1064"/>
      <c r="L75" s="1064"/>
      <c r="M75" s="1064"/>
      <c r="N75" s="1064"/>
      <c r="O75" s="1064"/>
      <c r="P75" s="1065"/>
      <c r="Q75" s="1067">
        <v>15</v>
      </c>
      <c r="R75" s="1068"/>
      <c r="S75" s="1068"/>
      <c r="T75" s="1068"/>
      <c r="U75" s="1069"/>
      <c r="V75" s="1070">
        <v>13</v>
      </c>
      <c r="W75" s="1068"/>
      <c r="X75" s="1068"/>
      <c r="Y75" s="1068"/>
      <c r="Z75" s="1069"/>
      <c r="AA75" s="1070">
        <v>2</v>
      </c>
      <c r="AB75" s="1068"/>
      <c r="AC75" s="1068"/>
      <c r="AD75" s="1068"/>
      <c r="AE75" s="1069"/>
      <c r="AF75" s="1070">
        <v>2</v>
      </c>
      <c r="AG75" s="1068"/>
      <c r="AH75" s="1068"/>
      <c r="AI75" s="1068"/>
      <c r="AJ75" s="1069"/>
      <c r="AK75" s="1070">
        <v>7</v>
      </c>
      <c r="AL75" s="1068"/>
      <c r="AM75" s="1068"/>
      <c r="AN75" s="1068"/>
      <c r="AO75" s="1069"/>
      <c r="AP75" s="1070" t="s">
        <v>520</v>
      </c>
      <c r="AQ75" s="1068"/>
      <c r="AR75" s="1068"/>
      <c r="AS75" s="1068"/>
      <c r="AT75" s="1069"/>
      <c r="AU75" s="1070" t="s">
        <v>520</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595</v>
      </c>
      <c r="C76" s="1064"/>
      <c r="D76" s="1064"/>
      <c r="E76" s="1064"/>
      <c r="F76" s="1064"/>
      <c r="G76" s="1064"/>
      <c r="H76" s="1064"/>
      <c r="I76" s="1064"/>
      <c r="J76" s="1064"/>
      <c r="K76" s="1064"/>
      <c r="L76" s="1064"/>
      <c r="M76" s="1064"/>
      <c r="N76" s="1064"/>
      <c r="O76" s="1064"/>
      <c r="P76" s="1065"/>
      <c r="Q76" s="1067">
        <v>3489</v>
      </c>
      <c r="R76" s="1068"/>
      <c r="S76" s="1068"/>
      <c r="T76" s="1068"/>
      <c r="U76" s="1069"/>
      <c r="V76" s="1070">
        <v>3185</v>
      </c>
      <c r="W76" s="1068"/>
      <c r="X76" s="1068"/>
      <c r="Y76" s="1068"/>
      <c r="Z76" s="1069"/>
      <c r="AA76" s="1070">
        <v>304</v>
      </c>
      <c r="AB76" s="1068"/>
      <c r="AC76" s="1068"/>
      <c r="AD76" s="1068"/>
      <c r="AE76" s="1069"/>
      <c r="AF76" s="1070">
        <v>279</v>
      </c>
      <c r="AG76" s="1068"/>
      <c r="AH76" s="1068"/>
      <c r="AI76" s="1068"/>
      <c r="AJ76" s="1069"/>
      <c r="AK76" s="1070">
        <v>53</v>
      </c>
      <c r="AL76" s="1068"/>
      <c r="AM76" s="1068"/>
      <c r="AN76" s="1068"/>
      <c r="AO76" s="1069"/>
      <c r="AP76" s="1070" t="s">
        <v>520</v>
      </c>
      <c r="AQ76" s="1068"/>
      <c r="AR76" s="1068"/>
      <c r="AS76" s="1068"/>
      <c r="AT76" s="1069"/>
      <c r="AU76" s="1070" t="s">
        <v>520</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596</v>
      </c>
      <c r="C77" s="1064"/>
      <c r="D77" s="1064"/>
      <c r="E77" s="1064"/>
      <c r="F77" s="1064"/>
      <c r="G77" s="1064"/>
      <c r="H77" s="1064"/>
      <c r="I77" s="1064"/>
      <c r="J77" s="1064"/>
      <c r="K77" s="1064"/>
      <c r="L77" s="1064"/>
      <c r="M77" s="1064"/>
      <c r="N77" s="1064"/>
      <c r="O77" s="1064"/>
      <c r="P77" s="1065"/>
      <c r="Q77" s="1067">
        <v>33</v>
      </c>
      <c r="R77" s="1068"/>
      <c r="S77" s="1068"/>
      <c r="T77" s="1068"/>
      <c r="U77" s="1069"/>
      <c r="V77" s="1070">
        <v>29</v>
      </c>
      <c r="W77" s="1068"/>
      <c r="X77" s="1068"/>
      <c r="Y77" s="1068"/>
      <c r="Z77" s="1069"/>
      <c r="AA77" s="1070">
        <v>4</v>
      </c>
      <c r="AB77" s="1068"/>
      <c r="AC77" s="1068"/>
      <c r="AD77" s="1068"/>
      <c r="AE77" s="1069"/>
      <c r="AF77" s="1070">
        <v>4</v>
      </c>
      <c r="AG77" s="1068"/>
      <c r="AH77" s="1068"/>
      <c r="AI77" s="1068"/>
      <c r="AJ77" s="1069"/>
      <c r="AK77" s="1070" t="s">
        <v>520</v>
      </c>
      <c r="AL77" s="1068"/>
      <c r="AM77" s="1068"/>
      <c r="AN77" s="1068"/>
      <c r="AO77" s="1069"/>
      <c r="AP77" s="1070" t="s">
        <v>520</v>
      </c>
      <c r="AQ77" s="1068"/>
      <c r="AR77" s="1068"/>
      <c r="AS77" s="1068"/>
      <c r="AT77" s="1069"/>
      <c r="AU77" s="1070" t="s">
        <v>520</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597</v>
      </c>
      <c r="C78" s="1064"/>
      <c r="D78" s="1064"/>
      <c r="E78" s="1064"/>
      <c r="F78" s="1064"/>
      <c r="G78" s="1064"/>
      <c r="H78" s="1064"/>
      <c r="I78" s="1064"/>
      <c r="J78" s="1064"/>
      <c r="K78" s="1064"/>
      <c r="L78" s="1064"/>
      <c r="M78" s="1064"/>
      <c r="N78" s="1064"/>
      <c r="O78" s="1064"/>
      <c r="P78" s="1065"/>
      <c r="Q78" s="1066">
        <v>1445</v>
      </c>
      <c r="R78" s="1060"/>
      <c r="S78" s="1060"/>
      <c r="T78" s="1060"/>
      <c r="U78" s="1060"/>
      <c r="V78" s="1060">
        <v>1386</v>
      </c>
      <c r="W78" s="1060"/>
      <c r="X78" s="1060"/>
      <c r="Y78" s="1060"/>
      <c r="Z78" s="1060"/>
      <c r="AA78" s="1060">
        <v>59</v>
      </c>
      <c r="AB78" s="1060"/>
      <c r="AC78" s="1060"/>
      <c r="AD78" s="1060"/>
      <c r="AE78" s="1060"/>
      <c r="AF78" s="1060">
        <v>59</v>
      </c>
      <c r="AG78" s="1060"/>
      <c r="AH78" s="1060"/>
      <c r="AI78" s="1060"/>
      <c r="AJ78" s="1060"/>
      <c r="AK78" s="1060" t="s">
        <v>520</v>
      </c>
      <c r="AL78" s="1060"/>
      <c r="AM78" s="1060"/>
      <c r="AN78" s="1060"/>
      <c r="AO78" s="1060"/>
      <c r="AP78" s="1060">
        <v>408</v>
      </c>
      <c r="AQ78" s="1060"/>
      <c r="AR78" s="1060"/>
      <c r="AS78" s="1060"/>
      <c r="AT78" s="1060"/>
      <c r="AU78" s="1060">
        <v>276</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379</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3974</v>
      </c>
      <c r="AG88" s="1048"/>
      <c r="AH88" s="1048"/>
      <c r="AI88" s="1048"/>
      <c r="AJ88" s="1048"/>
      <c r="AK88" s="1052"/>
      <c r="AL88" s="1052"/>
      <c r="AM88" s="1052"/>
      <c r="AN88" s="1052"/>
      <c r="AO88" s="1052"/>
      <c r="AP88" s="1048">
        <v>12689</v>
      </c>
      <c r="AQ88" s="1048"/>
      <c r="AR88" s="1048"/>
      <c r="AS88" s="1048"/>
      <c r="AT88" s="1048"/>
      <c r="AU88" s="1048">
        <v>2847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379</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15</v>
      </c>
      <c r="CS102" s="1040"/>
      <c r="CT102" s="1040"/>
      <c r="CU102" s="1040"/>
      <c r="CV102" s="1041"/>
      <c r="CW102" s="1039" t="s">
        <v>520</v>
      </c>
      <c r="CX102" s="1040"/>
      <c r="CY102" s="1040"/>
      <c r="CZ102" s="1040"/>
      <c r="DA102" s="1041"/>
      <c r="DB102" s="1039" t="s">
        <v>520</v>
      </c>
      <c r="DC102" s="1040"/>
      <c r="DD102" s="1040"/>
      <c r="DE102" s="1040"/>
      <c r="DF102" s="1041"/>
      <c r="DG102" s="1039" t="s">
        <v>520</v>
      </c>
      <c r="DH102" s="1040"/>
      <c r="DI102" s="1040"/>
      <c r="DJ102" s="1040"/>
      <c r="DK102" s="1041"/>
      <c r="DL102" s="1039">
        <v>1731</v>
      </c>
      <c r="DM102" s="1040"/>
      <c r="DN102" s="1040"/>
      <c r="DO102" s="1040"/>
      <c r="DP102" s="1041"/>
      <c r="DQ102" s="1039">
        <v>319</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299</v>
      </c>
      <c r="AG109" s="983"/>
      <c r="AH109" s="983"/>
      <c r="AI109" s="983"/>
      <c r="AJ109" s="984"/>
      <c r="AK109" s="985" t="s">
        <v>298</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299</v>
      </c>
      <c r="BW109" s="983"/>
      <c r="BX109" s="983"/>
      <c r="BY109" s="983"/>
      <c r="BZ109" s="984"/>
      <c r="CA109" s="985" t="s">
        <v>298</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299</v>
      </c>
      <c r="DM109" s="983"/>
      <c r="DN109" s="983"/>
      <c r="DO109" s="983"/>
      <c r="DP109" s="984"/>
      <c r="DQ109" s="985" t="s">
        <v>298</v>
      </c>
      <c r="DR109" s="983"/>
      <c r="DS109" s="983"/>
      <c r="DT109" s="983"/>
      <c r="DU109" s="984"/>
      <c r="DV109" s="985" t="s">
        <v>427</v>
      </c>
      <c r="DW109" s="983"/>
      <c r="DX109" s="983"/>
      <c r="DY109" s="983"/>
      <c r="DZ109" s="1014"/>
    </row>
    <row r="110" spans="1:131" s="246" customFormat="1" ht="26.25" customHeight="1" x14ac:dyDescent="0.15">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2238113</v>
      </c>
      <c r="AB110" s="976"/>
      <c r="AC110" s="976"/>
      <c r="AD110" s="976"/>
      <c r="AE110" s="977"/>
      <c r="AF110" s="978">
        <v>2186805</v>
      </c>
      <c r="AG110" s="976"/>
      <c r="AH110" s="976"/>
      <c r="AI110" s="976"/>
      <c r="AJ110" s="977"/>
      <c r="AK110" s="978">
        <v>2061238</v>
      </c>
      <c r="AL110" s="976"/>
      <c r="AM110" s="976"/>
      <c r="AN110" s="976"/>
      <c r="AO110" s="977"/>
      <c r="AP110" s="979">
        <v>17.100000000000001</v>
      </c>
      <c r="AQ110" s="980"/>
      <c r="AR110" s="980"/>
      <c r="AS110" s="980"/>
      <c r="AT110" s="981"/>
      <c r="AU110" s="1015" t="s">
        <v>71</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21587940</v>
      </c>
      <c r="BR110" s="923"/>
      <c r="BS110" s="923"/>
      <c r="BT110" s="923"/>
      <c r="BU110" s="923"/>
      <c r="BV110" s="923">
        <v>21849554</v>
      </c>
      <c r="BW110" s="923"/>
      <c r="BX110" s="923"/>
      <c r="BY110" s="923"/>
      <c r="BZ110" s="923"/>
      <c r="CA110" s="923">
        <v>21390052</v>
      </c>
      <c r="CB110" s="923"/>
      <c r="CC110" s="923"/>
      <c r="CD110" s="923"/>
      <c r="CE110" s="923"/>
      <c r="CF110" s="947">
        <v>177.8</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v>358365</v>
      </c>
      <c r="DH110" s="923"/>
      <c r="DI110" s="923"/>
      <c r="DJ110" s="923"/>
      <c r="DK110" s="923"/>
      <c r="DL110" s="923">
        <v>278884</v>
      </c>
      <c r="DM110" s="923"/>
      <c r="DN110" s="923"/>
      <c r="DO110" s="923"/>
      <c r="DP110" s="923"/>
      <c r="DQ110" s="923">
        <v>199316</v>
      </c>
      <c r="DR110" s="923"/>
      <c r="DS110" s="923"/>
      <c r="DT110" s="923"/>
      <c r="DU110" s="923"/>
      <c r="DV110" s="924">
        <v>1.7</v>
      </c>
      <c r="DW110" s="924"/>
      <c r="DX110" s="924"/>
      <c r="DY110" s="924"/>
      <c r="DZ110" s="925"/>
    </row>
    <row r="111" spans="1:131" s="246" customFormat="1" ht="26.25" customHeight="1" x14ac:dyDescent="0.15">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407</v>
      </c>
      <c r="AB111" s="1004"/>
      <c r="AC111" s="1004"/>
      <c r="AD111" s="1004"/>
      <c r="AE111" s="1005"/>
      <c r="AF111" s="1006" t="s">
        <v>407</v>
      </c>
      <c r="AG111" s="1004"/>
      <c r="AH111" s="1004"/>
      <c r="AI111" s="1004"/>
      <c r="AJ111" s="1005"/>
      <c r="AK111" s="1006" t="s">
        <v>434</v>
      </c>
      <c r="AL111" s="1004"/>
      <c r="AM111" s="1004"/>
      <c r="AN111" s="1004"/>
      <c r="AO111" s="1005"/>
      <c r="AP111" s="1007" t="s">
        <v>434</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v>358365</v>
      </c>
      <c r="BR111" s="895"/>
      <c r="BS111" s="895"/>
      <c r="BT111" s="895"/>
      <c r="BU111" s="895"/>
      <c r="BV111" s="895">
        <v>278884</v>
      </c>
      <c r="BW111" s="895"/>
      <c r="BX111" s="895"/>
      <c r="BY111" s="895"/>
      <c r="BZ111" s="895"/>
      <c r="CA111" s="895">
        <v>199316</v>
      </c>
      <c r="CB111" s="895"/>
      <c r="CC111" s="895"/>
      <c r="CD111" s="895"/>
      <c r="CE111" s="895"/>
      <c r="CF111" s="956">
        <v>1.7</v>
      </c>
      <c r="CG111" s="957"/>
      <c r="CH111" s="957"/>
      <c r="CI111" s="957"/>
      <c r="CJ111" s="957"/>
      <c r="CK111" s="1012"/>
      <c r="CL111" s="899"/>
      <c r="CM111" s="902" t="s">
        <v>436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437</v>
      </c>
      <c r="DH111" s="895"/>
      <c r="DI111" s="895"/>
      <c r="DJ111" s="895"/>
      <c r="DK111" s="895"/>
      <c r="DL111" s="895" t="s">
        <v>438</v>
      </c>
      <c r="DM111" s="895"/>
      <c r="DN111" s="895"/>
      <c r="DO111" s="895"/>
      <c r="DP111" s="895"/>
      <c r="DQ111" s="895" t="s">
        <v>439</v>
      </c>
      <c r="DR111" s="895"/>
      <c r="DS111" s="895"/>
      <c r="DT111" s="895"/>
      <c r="DU111" s="895"/>
      <c r="DV111" s="872" t="s">
        <v>381</v>
      </c>
      <c r="DW111" s="872"/>
      <c r="DX111" s="872"/>
      <c r="DY111" s="872"/>
      <c r="DZ111" s="873"/>
    </row>
    <row r="112" spans="1:131" s="246" customFormat="1" ht="26.25" customHeight="1" x14ac:dyDescent="0.15">
      <c r="A112" s="997" t="s">
        <v>440</v>
      </c>
      <c r="B112" s="998"/>
      <c r="C112" s="828" t="s">
        <v>441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438</v>
      </c>
      <c r="AB112" s="858"/>
      <c r="AC112" s="858"/>
      <c r="AD112" s="858"/>
      <c r="AE112" s="859"/>
      <c r="AF112" s="860" t="s">
        <v>442</v>
      </c>
      <c r="AG112" s="858"/>
      <c r="AH112" s="858"/>
      <c r="AI112" s="858"/>
      <c r="AJ112" s="859"/>
      <c r="AK112" s="860" t="s">
        <v>381</v>
      </c>
      <c r="AL112" s="858"/>
      <c r="AM112" s="858"/>
      <c r="AN112" s="858"/>
      <c r="AO112" s="859"/>
      <c r="AP112" s="905" t="s">
        <v>439</v>
      </c>
      <c r="AQ112" s="906"/>
      <c r="AR112" s="906"/>
      <c r="AS112" s="906"/>
      <c r="AT112" s="907"/>
      <c r="AU112" s="1017"/>
      <c r="AV112" s="1018"/>
      <c r="AW112" s="1018"/>
      <c r="AX112" s="1018"/>
      <c r="AY112" s="1018"/>
      <c r="AZ112" s="893" t="s">
        <v>443</v>
      </c>
      <c r="BA112" s="828"/>
      <c r="BB112" s="828"/>
      <c r="BC112" s="828"/>
      <c r="BD112" s="828"/>
      <c r="BE112" s="828"/>
      <c r="BF112" s="828"/>
      <c r="BG112" s="828"/>
      <c r="BH112" s="828"/>
      <c r="BI112" s="828"/>
      <c r="BJ112" s="828"/>
      <c r="BK112" s="828"/>
      <c r="BL112" s="828"/>
      <c r="BM112" s="828"/>
      <c r="BN112" s="828"/>
      <c r="BO112" s="828"/>
      <c r="BP112" s="829"/>
      <c r="BQ112" s="894">
        <v>14465416</v>
      </c>
      <c r="BR112" s="895"/>
      <c r="BS112" s="895"/>
      <c r="BT112" s="895"/>
      <c r="BU112" s="895"/>
      <c r="BV112" s="895">
        <v>13644573</v>
      </c>
      <c r="BW112" s="895"/>
      <c r="BX112" s="895"/>
      <c r="BY112" s="895"/>
      <c r="BZ112" s="895"/>
      <c r="CA112" s="895">
        <v>13083024</v>
      </c>
      <c r="CB112" s="895"/>
      <c r="CC112" s="895"/>
      <c r="CD112" s="895"/>
      <c r="CE112" s="895"/>
      <c r="CF112" s="956">
        <v>108.7</v>
      </c>
      <c r="CG112" s="957"/>
      <c r="CH112" s="957"/>
      <c r="CI112" s="957"/>
      <c r="CJ112" s="957"/>
      <c r="CK112" s="1012"/>
      <c r="CL112" s="899"/>
      <c r="CM112" s="902" t="s">
        <v>444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445</v>
      </c>
      <c r="DH112" s="895"/>
      <c r="DI112" s="895"/>
      <c r="DJ112" s="895"/>
      <c r="DK112" s="895"/>
      <c r="DL112" s="895" t="s">
        <v>381</v>
      </c>
      <c r="DM112" s="895"/>
      <c r="DN112" s="895"/>
      <c r="DO112" s="895"/>
      <c r="DP112" s="895"/>
      <c r="DQ112" s="895" t="s">
        <v>381</v>
      </c>
      <c r="DR112" s="895"/>
      <c r="DS112" s="895"/>
      <c r="DT112" s="895"/>
      <c r="DU112" s="895"/>
      <c r="DV112" s="872" t="s">
        <v>446</v>
      </c>
      <c r="DW112" s="872"/>
      <c r="DX112" s="872"/>
      <c r="DY112" s="872"/>
      <c r="DZ112" s="873"/>
    </row>
    <row r="113" spans="1:130" s="246" customFormat="1" ht="26.25" customHeight="1" x14ac:dyDescent="0.15">
      <c r="A113" s="999"/>
      <c r="B113" s="1000"/>
      <c r="C113" s="828" t="s">
        <v>447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1327477</v>
      </c>
      <c r="AB113" s="1004"/>
      <c r="AC113" s="1004"/>
      <c r="AD113" s="1004"/>
      <c r="AE113" s="1005"/>
      <c r="AF113" s="1006">
        <v>1422727</v>
      </c>
      <c r="AG113" s="1004"/>
      <c r="AH113" s="1004"/>
      <c r="AI113" s="1004"/>
      <c r="AJ113" s="1005"/>
      <c r="AK113" s="1006">
        <v>1533730</v>
      </c>
      <c r="AL113" s="1004"/>
      <c r="AM113" s="1004"/>
      <c r="AN113" s="1004"/>
      <c r="AO113" s="1005"/>
      <c r="AP113" s="1007">
        <v>12.7</v>
      </c>
      <c r="AQ113" s="1008"/>
      <c r="AR113" s="1008"/>
      <c r="AS113" s="1008"/>
      <c r="AT113" s="1009"/>
      <c r="AU113" s="1017"/>
      <c r="AV113" s="1018"/>
      <c r="AW113" s="1018"/>
      <c r="AX113" s="1018"/>
      <c r="AY113" s="1018"/>
      <c r="AZ113" s="893" t="s">
        <v>448</v>
      </c>
      <c r="BA113" s="828"/>
      <c r="BB113" s="828"/>
      <c r="BC113" s="828"/>
      <c r="BD113" s="828"/>
      <c r="BE113" s="828"/>
      <c r="BF113" s="828"/>
      <c r="BG113" s="828"/>
      <c r="BH113" s="828"/>
      <c r="BI113" s="828"/>
      <c r="BJ113" s="828"/>
      <c r="BK113" s="828"/>
      <c r="BL113" s="828"/>
      <c r="BM113" s="828"/>
      <c r="BN113" s="828"/>
      <c r="BO113" s="828"/>
      <c r="BP113" s="829"/>
      <c r="BQ113" s="894">
        <v>2941401</v>
      </c>
      <c r="BR113" s="895"/>
      <c r="BS113" s="895"/>
      <c r="BT113" s="895"/>
      <c r="BU113" s="895"/>
      <c r="BV113" s="895">
        <v>3014401</v>
      </c>
      <c r="BW113" s="895"/>
      <c r="BX113" s="895"/>
      <c r="BY113" s="895"/>
      <c r="BZ113" s="895"/>
      <c r="CA113" s="895">
        <v>2847173</v>
      </c>
      <c r="CB113" s="895"/>
      <c r="CC113" s="895"/>
      <c r="CD113" s="895"/>
      <c r="CE113" s="895"/>
      <c r="CF113" s="956">
        <v>23.7</v>
      </c>
      <c r="CG113" s="957"/>
      <c r="CH113" s="957"/>
      <c r="CI113" s="957"/>
      <c r="CJ113" s="957"/>
      <c r="CK113" s="1012"/>
      <c r="CL113" s="899"/>
      <c r="CM113" s="902" t="s">
        <v>449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450</v>
      </c>
      <c r="DH113" s="858"/>
      <c r="DI113" s="858"/>
      <c r="DJ113" s="858"/>
      <c r="DK113" s="859"/>
      <c r="DL113" s="860" t="s">
        <v>451</v>
      </c>
      <c r="DM113" s="858"/>
      <c r="DN113" s="858"/>
      <c r="DO113" s="858"/>
      <c r="DP113" s="859"/>
      <c r="DQ113" s="860" t="s">
        <v>450</v>
      </c>
      <c r="DR113" s="858"/>
      <c r="DS113" s="858"/>
      <c r="DT113" s="858"/>
      <c r="DU113" s="859"/>
      <c r="DV113" s="905" t="s">
        <v>452</v>
      </c>
      <c r="DW113" s="906"/>
      <c r="DX113" s="906"/>
      <c r="DY113" s="906"/>
      <c r="DZ113" s="907"/>
    </row>
    <row r="114" spans="1:130" s="246" customFormat="1" ht="26.25" customHeight="1" x14ac:dyDescent="0.15">
      <c r="A114" s="999"/>
      <c r="B114" s="1000"/>
      <c r="C114" s="828" t="s">
        <v>453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174886</v>
      </c>
      <c r="AB114" s="858"/>
      <c r="AC114" s="858"/>
      <c r="AD114" s="858"/>
      <c r="AE114" s="859"/>
      <c r="AF114" s="860">
        <v>178411</v>
      </c>
      <c r="AG114" s="858"/>
      <c r="AH114" s="858"/>
      <c r="AI114" s="858"/>
      <c r="AJ114" s="859"/>
      <c r="AK114" s="860">
        <v>303654</v>
      </c>
      <c r="AL114" s="858"/>
      <c r="AM114" s="858"/>
      <c r="AN114" s="858"/>
      <c r="AO114" s="859"/>
      <c r="AP114" s="905">
        <v>2.5</v>
      </c>
      <c r="AQ114" s="906"/>
      <c r="AR114" s="906"/>
      <c r="AS114" s="906"/>
      <c r="AT114" s="907"/>
      <c r="AU114" s="1017"/>
      <c r="AV114" s="1018"/>
      <c r="AW114" s="1018"/>
      <c r="AX114" s="1018"/>
      <c r="AY114" s="1018"/>
      <c r="AZ114" s="893" t="s">
        <v>454</v>
      </c>
      <c r="BA114" s="828"/>
      <c r="BB114" s="828"/>
      <c r="BC114" s="828"/>
      <c r="BD114" s="828"/>
      <c r="BE114" s="828"/>
      <c r="BF114" s="828"/>
      <c r="BG114" s="828"/>
      <c r="BH114" s="828"/>
      <c r="BI114" s="828"/>
      <c r="BJ114" s="828"/>
      <c r="BK114" s="828"/>
      <c r="BL114" s="828"/>
      <c r="BM114" s="828"/>
      <c r="BN114" s="828"/>
      <c r="BO114" s="828"/>
      <c r="BP114" s="829"/>
      <c r="BQ114" s="894">
        <v>4056059</v>
      </c>
      <c r="BR114" s="895"/>
      <c r="BS114" s="895"/>
      <c r="BT114" s="895"/>
      <c r="BU114" s="895"/>
      <c r="BV114" s="895">
        <v>4098037</v>
      </c>
      <c r="BW114" s="895"/>
      <c r="BX114" s="895"/>
      <c r="BY114" s="895"/>
      <c r="BZ114" s="895"/>
      <c r="CA114" s="895">
        <v>4021234</v>
      </c>
      <c r="CB114" s="895"/>
      <c r="CC114" s="895"/>
      <c r="CD114" s="895"/>
      <c r="CE114" s="895"/>
      <c r="CF114" s="956">
        <v>33.4</v>
      </c>
      <c r="CG114" s="957"/>
      <c r="CH114" s="957"/>
      <c r="CI114" s="957"/>
      <c r="CJ114" s="957"/>
      <c r="CK114" s="1012"/>
      <c r="CL114" s="899"/>
      <c r="CM114" s="902" t="s">
        <v>455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381</v>
      </c>
      <c r="DH114" s="858"/>
      <c r="DI114" s="858"/>
      <c r="DJ114" s="858"/>
      <c r="DK114" s="859"/>
      <c r="DL114" s="860" t="s">
        <v>438</v>
      </c>
      <c r="DM114" s="858"/>
      <c r="DN114" s="858"/>
      <c r="DO114" s="858"/>
      <c r="DP114" s="859"/>
      <c r="DQ114" s="860" t="s">
        <v>450</v>
      </c>
      <c r="DR114" s="858"/>
      <c r="DS114" s="858"/>
      <c r="DT114" s="858"/>
      <c r="DU114" s="859"/>
      <c r="DV114" s="905" t="s">
        <v>437</v>
      </c>
      <c r="DW114" s="906"/>
      <c r="DX114" s="906"/>
      <c r="DY114" s="906"/>
      <c r="DZ114" s="907"/>
    </row>
    <row r="115" spans="1:130" s="246" customFormat="1" ht="26.25" customHeight="1" x14ac:dyDescent="0.15">
      <c r="A115" s="999"/>
      <c r="B115" s="1000"/>
      <c r="C115" s="828" t="s">
        <v>456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80438</v>
      </c>
      <c r="AB115" s="1004"/>
      <c r="AC115" s="1004"/>
      <c r="AD115" s="1004"/>
      <c r="AE115" s="1005"/>
      <c r="AF115" s="1006">
        <v>79487</v>
      </c>
      <c r="AG115" s="1004"/>
      <c r="AH115" s="1004"/>
      <c r="AI115" s="1004"/>
      <c r="AJ115" s="1005"/>
      <c r="AK115" s="1006">
        <v>79568</v>
      </c>
      <c r="AL115" s="1004"/>
      <c r="AM115" s="1004"/>
      <c r="AN115" s="1004"/>
      <c r="AO115" s="1005"/>
      <c r="AP115" s="1007">
        <v>0.7</v>
      </c>
      <c r="AQ115" s="1008"/>
      <c r="AR115" s="1008"/>
      <c r="AS115" s="1008"/>
      <c r="AT115" s="1009"/>
      <c r="AU115" s="1017"/>
      <c r="AV115" s="1018"/>
      <c r="AW115" s="1018"/>
      <c r="AX115" s="1018"/>
      <c r="AY115" s="1018"/>
      <c r="AZ115" s="893" t="s">
        <v>457</v>
      </c>
      <c r="BA115" s="828"/>
      <c r="BB115" s="828"/>
      <c r="BC115" s="828"/>
      <c r="BD115" s="828"/>
      <c r="BE115" s="828"/>
      <c r="BF115" s="828"/>
      <c r="BG115" s="828"/>
      <c r="BH115" s="828"/>
      <c r="BI115" s="828"/>
      <c r="BJ115" s="828"/>
      <c r="BK115" s="828"/>
      <c r="BL115" s="828"/>
      <c r="BM115" s="828"/>
      <c r="BN115" s="828"/>
      <c r="BO115" s="828"/>
      <c r="BP115" s="829"/>
      <c r="BQ115" s="894">
        <v>402498</v>
      </c>
      <c r="BR115" s="895"/>
      <c r="BS115" s="895"/>
      <c r="BT115" s="895"/>
      <c r="BU115" s="895"/>
      <c r="BV115" s="895">
        <v>421582</v>
      </c>
      <c r="BW115" s="895"/>
      <c r="BX115" s="895"/>
      <c r="BY115" s="895"/>
      <c r="BZ115" s="895"/>
      <c r="CA115" s="895">
        <v>319101</v>
      </c>
      <c r="CB115" s="895"/>
      <c r="CC115" s="895"/>
      <c r="CD115" s="895"/>
      <c r="CE115" s="895"/>
      <c r="CF115" s="956">
        <v>2.7</v>
      </c>
      <c r="CG115" s="957"/>
      <c r="CH115" s="957"/>
      <c r="CI115" s="957"/>
      <c r="CJ115" s="957"/>
      <c r="CK115" s="1012"/>
      <c r="CL115" s="899"/>
      <c r="CM115" s="893" t="s">
        <v>458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381</v>
      </c>
      <c r="DH115" s="858"/>
      <c r="DI115" s="858"/>
      <c r="DJ115" s="858"/>
      <c r="DK115" s="859"/>
      <c r="DL115" s="860" t="s">
        <v>445</v>
      </c>
      <c r="DM115" s="858"/>
      <c r="DN115" s="858"/>
      <c r="DO115" s="858"/>
      <c r="DP115" s="859"/>
      <c r="DQ115" s="860" t="s">
        <v>381</v>
      </c>
      <c r="DR115" s="858"/>
      <c r="DS115" s="858"/>
      <c r="DT115" s="858"/>
      <c r="DU115" s="859"/>
      <c r="DV115" s="905" t="s">
        <v>451</v>
      </c>
      <c r="DW115" s="906"/>
      <c r="DX115" s="906"/>
      <c r="DY115" s="906"/>
      <c r="DZ115" s="907"/>
    </row>
    <row r="116" spans="1:130" s="246" customFormat="1" ht="26.25" customHeight="1" x14ac:dyDescent="0.15">
      <c r="A116" s="1001"/>
      <c r="B116" s="1002"/>
      <c r="C116" s="961" t="s">
        <v>459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103</v>
      </c>
      <c r="AB116" s="858"/>
      <c r="AC116" s="858"/>
      <c r="AD116" s="858"/>
      <c r="AE116" s="859"/>
      <c r="AF116" s="860" t="s">
        <v>442</v>
      </c>
      <c r="AG116" s="858"/>
      <c r="AH116" s="858"/>
      <c r="AI116" s="858"/>
      <c r="AJ116" s="859"/>
      <c r="AK116" s="860" t="s">
        <v>381</v>
      </c>
      <c r="AL116" s="858"/>
      <c r="AM116" s="858"/>
      <c r="AN116" s="858"/>
      <c r="AO116" s="859"/>
      <c r="AP116" s="905" t="s">
        <v>381</v>
      </c>
      <c r="AQ116" s="906"/>
      <c r="AR116" s="906"/>
      <c r="AS116" s="906"/>
      <c r="AT116" s="907"/>
      <c r="AU116" s="1017"/>
      <c r="AV116" s="1018"/>
      <c r="AW116" s="1018"/>
      <c r="AX116" s="1018"/>
      <c r="AY116" s="1018"/>
      <c r="AZ116" s="944" t="s">
        <v>460</v>
      </c>
      <c r="BA116" s="945"/>
      <c r="BB116" s="945"/>
      <c r="BC116" s="945"/>
      <c r="BD116" s="945"/>
      <c r="BE116" s="945"/>
      <c r="BF116" s="945"/>
      <c r="BG116" s="945"/>
      <c r="BH116" s="945"/>
      <c r="BI116" s="945"/>
      <c r="BJ116" s="945"/>
      <c r="BK116" s="945"/>
      <c r="BL116" s="945"/>
      <c r="BM116" s="945"/>
      <c r="BN116" s="945"/>
      <c r="BO116" s="945"/>
      <c r="BP116" s="946"/>
      <c r="BQ116" s="894" t="s">
        <v>381</v>
      </c>
      <c r="BR116" s="895"/>
      <c r="BS116" s="895"/>
      <c r="BT116" s="895"/>
      <c r="BU116" s="895"/>
      <c r="BV116" s="895" t="s">
        <v>438</v>
      </c>
      <c r="BW116" s="895"/>
      <c r="BX116" s="895"/>
      <c r="BY116" s="895"/>
      <c r="BZ116" s="895"/>
      <c r="CA116" s="895" t="s">
        <v>461</v>
      </c>
      <c r="CB116" s="895"/>
      <c r="CC116" s="895"/>
      <c r="CD116" s="895"/>
      <c r="CE116" s="895"/>
      <c r="CF116" s="956" t="s">
        <v>438</v>
      </c>
      <c r="CG116" s="957"/>
      <c r="CH116" s="957"/>
      <c r="CI116" s="957"/>
      <c r="CJ116" s="957"/>
      <c r="CK116" s="1012"/>
      <c r="CL116" s="899"/>
      <c r="CM116" s="902" t="s">
        <v>462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452</v>
      </c>
      <c r="DH116" s="858"/>
      <c r="DI116" s="858"/>
      <c r="DJ116" s="858"/>
      <c r="DK116" s="859"/>
      <c r="DL116" s="860" t="s">
        <v>442</v>
      </c>
      <c r="DM116" s="858"/>
      <c r="DN116" s="858"/>
      <c r="DO116" s="858"/>
      <c r="DP116" s="859"/>
      <c r="DQ116" s="860" t="s">
        <v>381</v>
      </c>
      <c r="DR116" s="858"/>
      <c r="DS116" s="858"/>
      <c r="DT116" s="858"/>
      <c r="DU116" s="859"/>
      <c r="DV116" s="905" t="s">
        <v>381</v>
      </c>
      <c r="DW116" s="906"/>
      <c r="DX116" s="906"/>
      <c r="DY116" s="906"/>
      <c r="DZ116" s="907"/>
    </row>
    <row r="117" spans="1:130" s="246" customFormat="1" ht="26.25" customHeight="1" x14ac:dyDescent="0.15">
      <c r="A117" s="982" t="s">
        <v>183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463</v>
      </c>
      <c r="Z117" s="984"/>
      <c r="AA117" s="989">
        <v>3821017</v>
      </c>
      <c r="AB117" s="990"/>
      <c r="AC117" s="990"/>
      <c r="AD117" s="990"/>
      <c r="AE117" s="991"/>
      <c r="AF117" s="992">
        <v>3867430</v>
      </c>
      <c r="AG117" s="990"/>
      <c r="AH117" s="990"/>
      <c r="AI117" s="990"/>
      <c r="AJ117" s="991"/>
      <c r="AK117" s="992">
        <v>3978190</v>
      </c>
      <c r="AL117" s="990"/>
      <c r="AM117" s="990"/>
      <c r="AN117" s="990"/>
      <c r="AO117" s="991"/>
      <c r="AP117" s="993"/>
      <c r="AQ117" s="994"/>
      <c r="AR117" s="994"/>
      <c r="AS117" s="994"/>
      <c r="AT117" s="995"/>
      <c r="AU117" s="1017"/>
      <c r="AV117" s="1018"/>
      <c r="AW117" s="1018"/>
      <c r="AX117" s="1018"/>
      <c r="AY117" s="1018"/>
      <c r="AZ117" s="944" t="s">
        <v>464</v>
      </c>
      <c r="BA117" s="945"/>
      <c r="BB117" s="945"/>
      <c r="BC117" s="945"/>
      <c r="BD117" s="945"/>
      <c r="BE117" s="945"/>
      <c r="BF117" s="945"/>
      <c r="BG117" s="945"/>
      <c r="BH117" s="945"/>
      <c r="BI117" s="945"/>
      <c r="BJ117" s="945"/>
      <c r="BK117" s="945"/>
      <c r="BL117" s="945"/>
      <c r="BM117" s="945"/>
      <c r="BN117" s="945"/>
      <c r="BO117" s="945"/>
      <c r="BP117" s="946"/>
      <c r="BQ117" s="894" t="s">
        <v>381</v>
      </c>
      <c r="BR117" s="895"/>
      <c r="BS117" s="895"/>
      <c r="BT117" s="895"/>
      <c r="BU117" s="895"/>
      <c r="BV117" s="895" t="s">
        <v>438</v>
      </c>
      <c r="BW117" s="895"/>
      <c r="BX117" s="895"/>
      <c r="BY117" s="895"/>
      <c r="BZ117" s="895"/>
      <c r="CA117" s="895" t="s">
        <v>381</v>
      </c>
      <c r="CB117" s="895"/>
      <c r="CC117" s="895"/>
      <c r="CD117" s="895"/>
      <c r="CE117" s="895"/>
      <c r="CF117" s="956" t="s">
        <v>381</v>
      </c>
      <c r="CG117" s="957"/>
      <c r="CH117" s="957"/>
      <c r="CI117" s="957"/>
      <c r="CJ117" s="957"/>
      <c r="CK117" s="1012"/>
      <c r="CL117" s="899"/>
      <c r="CM117" s="902" t="s">
        <v>465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381</v>
      </c>
      <c r="DH117" s="858"/>
      <c r="DI117" s="858"/>
      <c r="DJ117" s="858"/>
      <c r="DK117" s="859"/>
      <c r="DL117" s="860" t="s">
        <v>438</v>
      </c>
      <c r="DM117" s="858"/>
      <c r="DN117" s="858"/>
      <c r="DO117" s="858"/>
      <c r="DP117" s="859"/>
      <c r="DQ117" s="860" t="s">
        <v>450</v>
      </c>
      <c r="DR117" s="858"/>
      <c r="DS117" s="858"/>
      <c r="DT117" s="858"/>
      <c r="DU117" s="859"/>
      <c r="DV117" s="905" t="s">
        <v>438</v>
      </c>
      <c r="DW117" s="906"/>
      <c r="DX117" s="906"/>
      <c r="DY117" s="906"/>
      <c r="DZ117" s="907"/>
    </row>
    <row r="118" spans="1:130" s="246" customFormat="1" ht="26.25" customHeight="1" x14ac:dyDescent="0.15">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299</v>
      </c>
      <c r="AG118" s="983"/>
      <c r="AH118" s="983"/>
      <c r="AI118" s="983"/>
      <c r="AJ118" s="984"/>
      <c r="AK118" s="985" t="s">
        <v>298</v>
      </c>
      <c r="AL118" s="983"/>
      <c r="AM118" s="983"/>
      <c r="AN118" s="983"/>
      <c r="AO118" s="984"/>
      <c r="AP118" s="986" t="s">
        <v>427</v>
      </c>
      <c r="AQ118" s="987"/>
      <c r="AR118" s="987"/>
      <c r="AS118" s="987"/>
      <c r="AT118" s="988"/>
      <c r="AU118" s="1017"/>
      <c r="AV118" s="1018"/>
      <c r="AW118" s="1018"/>
      <c r="AX118" s="1018"/>
      <c r="AY118" s="1018"/>
      <c r="AZ118" s="960" t="s">
        <v>466</v>
      </c>
      <c r="BA118" s="961"/>
      <c r="BB118" s="961"/>
      <c r="BC118" s="961"/>
      <c r="BD118" s="961"/>
      <c r="BE118" s="961"/>
      <c r="BF118" s="961"/>
      <c r="BG118" s="961"/>
      <c r="BH118" s="961"/>
      <c r="BI118" s="961"/>
      <c r="BJ118" s="961"/>
      <c r="BK118" s="961"/>
      <c r="BL118" s="961"/>
      <c r="BM118" s="961"/>
      <c r="BN118" s="961"/>
      <c r="BO118" s="961"/>
      <c r="BP118" s="962"/>
      <c r="BQ118" s="963" t="s">
        <v>467</v>
      </c>
      <c r="BR118" s="926"/>
      <c r="BS118" s="926"/>
      <c r="BT118" s="926"/>
      <c r="BU118" s="926"/>
      <c r="BV118" s="926" t="s">
        <v>381</v>
      </c>
      <c r="BW118" s="926"/>
      <c r="BX118" s="926"/>
      <c r="BY118" s="926"/>
      <c r="BZ118" s="926"/>
      <c r="CA118" s="926" t="s">
        <v>381</v>
      </c>
      <c r="CB118" s="926"/>
      <c r="CC118" s="926"/>
      <c r="CD118" s="926"/>
      <c r="CE118" s="926"/>
      <c r="CF118" s="956" t="s">
        <v>450</v>
      </c>
      <c r="CG118" s="957"/>
      <c r="CH118" s="957"/>
      <c r="CI118" s="957"/>
      <c r="CJ118" s="957"/>
      <c r="CK118" s="1012"/>
      <c r="CL118" s="899"/>
      <c r="CM118" s="902" t="s">
        <v>468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381</v>
      </c>
      <c r="DH118" s="858"/>
      <c r="DI118" s="858"/>
      <c r="DJ118" s="858"/>
      <c r="DK118" s="859"/>
      <c r="DL118" s="860" t="s">
        <v>381</v>
      </c>
      <c r="DM118" s="858"/>
      <c r="DN118" s="858"/>
      <c r="DO118" s="858"/>
      <c r="DP118" s="859"/>
      <c r="DQ118" s="860" t="s">
        <v>381</v>
      </c>
      <c r="DR118" s="858"/>
      <c r="DS118" s="858"/>
      <c r="DT118" s="858"/>
      <c r="DU118" s="859"/>
      <c r="DV118" s="905" t="s">
        <v>381</v>
      </c>
      <c r="DW118" s="906"/>
      <c r="DX118" s="906"/>
      <c r="DY118" s="906"/>
      <c r="DZ118" s="907"/>
    </row>
    <row r="119" spans="1:130" s="246" customFormat="1" ht="26.25" customHeight="1" x14ac:dyDescent="0.15">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v>79396</v>
      </c>
      <c r="AB119" s="976"/>
      <c r="AC119" s="976"/>
      <c r="AD119" s="976"/>
      <c r="AE119" s="977"/>
      <c r="AF119" s="978">
        <v>79481</v>
      </c>
      <c r="AG119" s="976"/>
      <c r="AH119" s="976"/>
      <c r="AI119" s="976"/>
      <c r="AJ119" s="977"/>
      <c r="AK119" s="978">
        <v>79568</v>
      </c>
      <c r="AL119" s="976"/>
      <c r="AM119" s="976"/>
      <c r="AN119" s="976"/>
      <c r="AO119" s="977"/>
      <c r="AP119" s="979">
        <v>0.7</v>
      </c>
      <c r="AQ119" s="980"/>
      <c r="AR119" s="980"/>
      <c r="AS119" s="980"/>
      <c r="AT119" s="981"/>
      <c r="AU119" s="1019"/>
      <c r="AV119" s="1020"/>
      <c r="AW119" s="1020"/>
      <c r="AX119" s="1020"/>
      <c r="AY119" s="1020"/>
      <c r="AZ119" s="277" t="s">
        <v>183</v>
      </c>
      <c r="BA119" s="277"/>
      <c r="BB119" s="277"/>
      <c r="BC119" s="277"/>
      <c r="BD119" s="277"/>
      <c r="BE119" s="277"/>
      <c r="BF119" s="277"/>
      <c r="BG119" s="277"/>
      <c r="BH119" s="277"/>
      <c r="BI119" s="277"/>
      <c r="BJ119" s="277"/>
      <c r="BK119" s="277"/>
      <c r="BL119" s="277"/>
      <c r="BM119" s="277"/>
      <c r="BN119" s="277"/>
      <c r="BO119" s="958" t="s">
        <v>469</v>
      </c>
      <c r="BP119" s="959"/>
      <c r="BQ119" s="963">
        <v>43811679</v>
      </c>
      <c r="BR119" s="926"/>
      <c r="BS119" s="926"/>
      <c r="BT119" s="926"/>
      <c r="BU119" s="926"/>
      <c r="BV119" s="926">
        <v>43307031</v>
      </c>
      <c r="BW119" s="926"/>
      <c r="BX119" s="926"/>
      <c r="BY119" s="926"/>
      <c r="BZ119" s="926"/>
      <c r="CA119" s="926">
        <v>41859900</v>
      </c>
      <c r="CB119" s="926"/>
      <c r="CC119" s="926"/>
      <c r="CD119" s="926"/>
      <c r="CE119" s="926"/>
      <c r="CF119" s="824"/>
      <c r="CG119" s="825"/>
      <c r="CH119" s="825"/>
      <c r="CI119" s="825"/>
      <c r="CJ119" s="915"/>
      <c r="CK119" s="1013"/>
      <c r="CL119" s="901"/>
      <c r="CM119" s="919" t="s">
        <v>470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381</v>
      </c>
      <c r="DH119" s="841"/>
      <c r="DI119" s="841"/>
      <c r="DJ119" s="841"/>
      <c r="DK119" s="842"/>
      <c r="DL119" s="843" t="s">
        <v>452</v>
      </c>
      <c r="DM119" s="841"/>
      <c r="DN119" s="841"/>
      <c r="DO119" s="841"/>
      <c r="DP119" s="842"/>
      <c r="DQ119" s="843" t="s">
        <v>381</v>
      </c>
      <c r="DR119" s="841"/>
      <c r="DS119" s="841"/>
      <c r="DT119" s="841"/>
      <c r="DU119" s="842"/>
      <c r="DV119" s="929" t="s">
        <v>452</v>
      </c>
      <c r="DW119" s="930"/>
      <c r="DX119" s="930"/>
      <c r="DY119" s="930"/>
      <c r="DZ119" s="931"/>
    </row>
    <row r="120" spans="1:130" s="246" customFormat="1" ht="26.25" customHeight="1" x14ac:dyDescent="0.15">
      <c r="A120" s="898"/>
      <c r="B120" s="899"/>
      <c r="C120" s="902" t="s">
        <v>436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381</v>
      </c>
      <c r="AB120" s="858"/>
      <c r="AC120" s="858"/>
      <c r="AD120" s="858"/>
      <c r="AE120" s="859"/>
      <c r="AF120" s="860" t="s">
        <v>452</v>
      </c>
      <c r="AG120" s="858"/>
      <c r="AH120" s="858"/>
      <c r="AI120" s="858"/>
      <c r="AJ120" s="859"/>
      <c r="AK120" s="860" t="s">
        <v>381</v>
      </c>
      <c r="AL120" s="858"/>
      <c r="AM120" s="858"/>
      <c r="AN120" s="858"/>
      <c r="AO120" s="859"/>
      <c r="AP120" s="905" t="s">
        <v>445</v>
      </c>
      <c r="AQ120" s="906"/>
      <c r="AR120" s="906"/>
      <c r="AS120" s="906"/>
      <c r="AT120" s="907"/>
      <c r="AU120" s="964" t="s">
        <v>471</v>
      </c>
      <c r="AV120" s="965"/>
      <c r="AW120" s="965"/>
      <c r="AX120" s="965"/>
      <c r="AY120" s="966"/>
      <c r="AZ120" s="941" t="s">
        <v>472</v>
      </c>
      <c r="BA120" s="886"/>
      <c r="BB120" s="886"/>
      <c r="BC120" s="886"/>
      <c r="BD120" s="886"/>
      <c r="BE120" s="886"/>
      <c r="BF120" s="886"/>
      <c r="BG120" s="886"/>
      <c r="BH120" s="886"/>
      <c r="BI120" s="886"/>
      <c r="BJ120" s="886"/>
      <c r="BK120" s="886"/>
      <c r="BL120" s="886"/>
      <c r="BM120" s="886"/>
      <c r="BN120" s="886"/>
      <c r="BO120" s="886"/>
      <c r="BP120" s="887"/>
      <c r="BQ120" s="942">
        <v>4917292</v>
      </c>
      <c r="BR120" s="923"/>
      <c r="BS120" s="923"/>
      <c r="BT120" s="923"/>
      <c r="BU120" s="923"/>
      <c r="BV120" s="923">
        <v>4588864</v>
      </c>
      <c r="BW120" s="923"/>
      <c r="BX120" s="923"/>
      <c r="BY120" s="923"/>
      <c r="BZ120" s="923"/>
      <c r="CA120" s="923">
        <v>4817774</v>
      </c>
      <c r="CB120" s="923"/>
      <c r="CC120" s="923"/>
      <c r="CD120" s="923"/>
      <c r="CE120" s="923"/>
      <c r="CF120" s="947">
        <v>40</v>
      </c>
      <c r="CG120" s="948"/>
      <c r="CH120" s="948"/>
      <c r="CI120" s="948"/>
      <c r="CJ120" s="948"/>
      <c r="CK120" s="949" t="s">
        <v>473</v>
      </c>
      <c r="CL120" s="933"/>
      <c r="CM120" s="933"/>
      <c r="CN120" s="933"/>
      <c r="CO120" s="934"/>
      <c r="CP120" s="953" t="s">
        <v>474</v>
      </c>
      <c r="CQ120" s="954"/>
      <c r="CR120" s="954"/>
      <c r="CS120" s="954"/>
      <c r="CT120" s="954"/>
      <c r="CU120" s="954"/>
      <c r="CV120" s="954"/>
      <c r="CW120" s="954"/>
      <c r="CX120" s="954"/>
      <c r="CY120" s="954"/>
      <c r="CZ120" s="954"/>
      <c r="DA120" s="954"/>
      <c r="DB120" s="954"/>
      <c r="DC120" s="954"/>
      <c r="DD120" s="954"/>
      <c r="DE120" s="954"/>
      <c r="DF120" s="955"/>
      <c r="DG120" s="942">
        <v>7062751</v>
      </c>
      <c r="DH120" s="923"/>
      <c r="DI120" s="923"/>
      <c r="DJ120" s="923"/>
      <c r="DK120" s="923"/>
      <c r="DL120" s="923">
        <v>6371228</v>
      </c>
      <c r="DM120" s="923"/>
      <c r="DN120" s="923"/>
      <c r="DO120" s="923"/>
      <c r="DP120" s="923"/>
      <c r="DQ120" s="923">
        <v>6149676</v>
      </c>
      <c r="DR120" s="923"/>
      <c r="DS120" s="923"/>
      <c r="DT120" s="923"/>
      <c r="DU120" s="923"/>
      <c r="DV120" s="924">
        <v>51.1</v>
      </c>
      <c r="DW120" s="924"/>
      <c r="DX120" s="924"/>
      <c r="DY120" s="924"/>
      <c r="DZ120" s="925"/>
    </row>
    <row r="121" spans="1:130" s="246" customFormat="1" ht="26.25" customHeight="1" x14ac:dyDescent="0.15">
      <c r="A121" s="898"/>
      <c r="B121" s="899"/>
      <c r="C121" s="944" t="s">
        <v>475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437</v>
      </c>
      <c r="AB121" s="858"/>
      <c r="AC121" s="858"/>
      <c r="AD121" s="858"/>
      <c r="AE121" s="859"/>
      <c r="AF121" s="860" t="s">
        <v>437</v>
      </c>
      <c r="AG121" s="858"/>
      <c r="AH121" s="858"/>
      <c r="AI121" s="858"/>
      <c r="AJ121" s="859"/>
      <c r="AK121" s="860" t="s">
        <v>381</v>
      </c>
      <c r="AL121" s="858"/>
      <c r="AM121" s="858"/>
      <c r="AN121" s="858"/>
      <c r="AO121" s="859"/>
      <c r="AP121" s="905" t="s">
        <v>438</v>
      </c>
      <c r="AQ121" s="906"/>
      <c r="AR121" s="906"/>
      <c r="AS121" s="906"/>
      <c r="AT121" s="907"/>
      <c r="AU121" s="967"/>
      <c r="AV121" s="968"/>
      <c r="AW121" s="968"/>
      <c r="AX121" s="968"/>
      <c r="AY121" s="969"/>
      <c r="AZ121" s="893" t="s">
        <v>476</v>
      </c>
      <c r="BA121" s="828"/>
      <c r="BB121" s="828"/>
      <c r="BC121" s="828"/>
      <c r="BD121" s="828"/>
      <c r="BE121" s="828"/>
      <c r="BF121" s="828"/>
      <c r="BG121" s="828"/>
      <c r="BH121" s="828"/>
      <c r="BI121" s="828"/>
      <c r="BJ121" s="828"/>
      <c r="BK121" s="828"/>
      <c r="BL121" s="828"/>
      <c r="BM121" s="828"/>
      <c r="BN121" s="828"/>
      <c r="BO121" s="828"/>
      <c r="BP121" s="829"/>
      <c r="BQ121" s="894">
        <v>173566</v>
      </c>
      <c r="BR121" s="895"/>
      <c r="BS121" s="895"/>
      <c r="BT121" s="895"/>
      <c r="BU121" s="895"/>
      <c r="BV121" s="895">
        <v>168983</v>
      </c>
      <c r="BW121" s="895"/>
      <c r="BX121" s="895"/>
      <c r="BY121" s="895"/>
      <c r="BZ121" s="895"/>
      <c r="CA121" s="895">
        <v>168197</v>
      </c>
      <c r="CB121" s="895"/>
      <c r="CC121" s="895"/>
      <c r="CD121" s="895"/>
      <c r="CE121" s="895"/>
      <c r="CF121" s="956">
        <v>1.4</v>
      </c>
      <c r="CG121" s="957"/>
      <c r="CH121" s="957"/>
      <c r="CI121" s="957"/>
      <c r="CJ121" s="957"/>
      <c r="CK121" s="950"/>
      <c r="CL121" s="936"/>
      <c r="CM121" s="936"/>
      <c r="CN121" s="936"/>
      <c r="CO121" s="937"/>
      <c r="CP121" s="916" t="s">
        <v>477</v>
      </c>
      <c r="CQ121" s="917"/>
      <c r="CR121" s="917"/>
      <c r="CS121" s="917"/>
      <c r="CT121" s="917"/>
      <c r="CU121" s="917"/>
      <c r="CV121" s="917"/>
      <c r="CW121" s="917"/>
      <c r="CX121" s="917"/>
      <c r="CY121" s="917"/>
      <c r="CZ121" s="917"/>
      <c r="DA121" s="917"/>
      <c r="DB121" s="917"/>
      <c r="DC121" s="917"/>
      <c r="DD121" s="917"/>
      <c r="DE121" s="917"/>
      <c r="DF121" s="918"/>
      <c r="DG121" s="894">
        <v>6425218</v>
      </c>
      <c r="DH121" s="895"/>
      <c r="DI121" s="895"/>
      <c r="DJ121" s="895"/>
      <c r="DK121" s="895"/>
      <c r="DL121" s="895">
        <v>5892988</v>
      </c>
      <c r="DM121" s="895"/>
      <c r="DN121" s="895"/>
      <c r="DO121" s="895"/>
      <c r="DP121" s="895"/>
      <c r="DQ121" s="895">
        <v>5495205</v>
      </c>
      <c r="DR121" s="895"/>
      <c r="DS121" s="895"/>
      <c r="DT121" s="895"/>
      <c r="DU121" s="895"/>
      <c r="DV121" s="872">
        <v>45.7</v>
      </c>
      <c r="DW121" s="872"/>
      <c r="DX121" s="872"/>
      <c r="DY121" s="872"/>
      <c r="DZ121" s="873"/>
    </row>
    <row r="122" spans="1:130" s="246" customFormat="1" ht="26.25" customHeight="1" x14ac:dyDescent="0.15">
      <c r="A122" s="898"/>
      <c r="B122" s="899"/>
      <c r="C122" s="902" t="s">
        <v>455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437</v>
      </c>
      <c r="AB122" s="858"/>
      <c r="AC122" s="858"/>
      <c r="AD122" s="858"/>
      <c r="AE122" s="859"/>
      <c r="AF122" s="860" t="s">
        <v>437</v>
      </c>
      <c r="AG122" s="858"/>
      <c r="AH122" s="858"/>
      <c r="AI122" s="858"/>
      <c r="AJ122" s="859"/>
      <c r="AK122" s="860" t="s">
        <v>381</v>
      </c>
      <c r="AL122" s="858"/>
      <c r="AM122" s="858"/>
      <c r="AN122" s="858"/>
      <c r="AO122" s="859"/>
      <c r="AP122" s="905" t="s">
        <v>445</v>
      </c>
      <c r="AQ122" s="906"/>
      <c r="AR122" s="906"/>
      <c r="AS122" s="906"/>
      <c r="AT122" s="907"/>
      <c r="AU122" s="967"/>
      <c r="AV122" s="968"/>
      <c r="AW122" s="968"/>
      <c r="AX122" s="968"/>
      <c r="AY122" s="969"/>
      <c r="AZ122" s="960" t="s">
        <v>478</v>
      </c>
      <c r="BA122" s="961"/>
      <c r="BB122" s="961"/>
      <c r="BC122" s="961"/>
      <c r="BD122" s="961"/>
      <c r="BE122" s="961"/>
      <c r="BF122" s="961"/>
      <c r="BG122" s="961"/>
      <c r="BH122" s="961"/>
      <c r="BI122" s="961"/>
      <c r="BJ122" s="961"/>
      <c r="BK122" s="961"/>
      <c r="BL122" s="961"/>
      <c r="BM122" s="961"/>
      <c r="BN122" s="961"/>
      <c r="BO122" s="961"/>
      <c r="BP122" s="962"/>
      <c r="BQ122" s="963">
        <v>28090562</v>
      </c>
      <c r="BR122" s="926"/>
      <c r="BS122" s="926"/>
      <c r="BT122" s="926"/>
      <c r="BU122" s="926"/>
      <c r="BV122" s="926">
        <v>27598488</v>
      </c>
      <c r="BW122" s="926"/>
      <c r="BX122" s="926"/>
      <c r="BY122" s="926"/>
      <c r="BZ122" s="926"/>
      <c r="CA122" s="926">
        <v>27434201</v>
      </c>
      <c r="CB122" s="926"/>
      <c r="CC122" s="926"/>
      <c r="CD122" s="926"/>
      <c r="CE122" s="926"/>
      <c r="CF122" s="927">
        <v>228</v>
      </c>
      <c r="CG122" s="928"/>
      <c r="CH122" s="928"/>
      <c r="CI122" s="928"/>
      <c r="CJ122" s="928"/>
      <c r="CK122" s="950"/>
      <c r="CL122" s="936"/>
      <c r="CM122" s="936"/>
      <c r="CN122" s="936"/>
      <c r="CO122" s="937"/>
      <c r="CP122" s="916" t="s">
        <v>479</v>
      </c>
      <c r="CQ122" s="917"/>
      <c r="CR122" s="917"/>
      <c r="CS122" s="917"/>
      <c r="CT122" s="917"/>
      <c r="CU122" s="917"/>
      <c r="CV122" s="917"/>
      <c r="CW122" s="917"/>
      <c r="CX122" s="917"/>
      <c r="CY122" s="917"/>
      <c r="CZ122" s="917"/>
      <c r="DA122" s="917"/>
      <c r="DB122" s="917"/>
      <c r="DC122" s="917"/>
      <c r="DD122" s="917"/>
      <c r="DE122" s="917"/>
      <c r="DF122" s="918"/>
      <c r="DG122" s="894">
        <v>752818</v>
      </c>
      <c r="DH122" s="895"/>
      <c r="DI122" s="895"/>
      <c r="DJ122" s="895"/>
      <c r="DK122" s="895"/>
      <c r="DL122" s="895">
        <v>722502</v>
      </c>
      <c r="DM122" s="895"/>
      <c r="DN122" s="895"/>
      <c r="DO122" s="895"/>
      <c r="DP122" s="895"/>
      <c r="DQ122" s="895">
        <v>648182</v>
      </c>
      <c r="DR122" s="895"/>
      <c r="DS122" s="895"/>
      <c r="DT122" s="895"/>
      <c r="DU122" s="895"/>
      <c r="DV122" s="872">
        <v>5.4</v>
      </c>
      <c r="DW122" s="872"/>
      <c r="DX122" s="872"/>
      <c r="DY122" s="872"/>
      <c r="DZ122" s="873"/>
    </row>
    <row r="123" spans="1:130" s="246" customFormat="1" ht="26.25" customHeight="1" x14ac:dyDescent="0.15">
      <c r="A123" s="898"/>
      <c r="B123" s="899"/>
      <c r="C123" s="902" t="s">
        <v>462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445</v>
      </c>
      <c r="AB123" s="858"/>
      <c r="AC123" s="858"/>
      <c r="AD123" s="858"/>
      <c r="AE123" s="859"/>
      <c r="AF123" s="860" t="s">
        <v>437</v>
      </c>
      <c r="AG123" s="858"/>
      <c r="AH123" s="858"/>
      <c r="AI123" s="858"/>
      <c r="AJ123" s="859"/>
      <c r="AK123" s="860" t="s">
        <v>450</v>
      </c>
      <c r="AL123" s="858"/>
      <c r="AM123" s="858"/>
      <c r="AN123" s="858"/>
      <c r="AO123" s="859"/>
      <c r="AP123" s="905" t="s">
        <v>446</v>
      </c>
      <c r="AQ123" s="906"/>
      <c r="AR123" s="906"/>
      <c r="AS123" s="906"/>
      <c r="AT123" s="907"/>
      <c r="AU123" s="970"/>
      <c r="AV123" s="971"/>
      <c r="AW123" s="971"/>
      <c r="AX123" s="971"/>
      <c r="AY123" s="971"/>
      <c r="AZ123" s="277" t="s">
        <v>183</v>
      </c>
      <c r="BA123" s="277"/>
      <c r="BB123" s="277"/>
      <c r="BC123" s="277"/>
      <c r="BD123" s="277"/>
      <c r="BE123" s="277"/>
      <c r="BF123" s="277"/>
      <c r="BG123" s="277"/>
      <c r="BH123" s="277"/>
      <c r="BI123" s="277"/>
      <c r="BJ123" s="277"/>
      <c r="BK123" s="277"/>
      <c r="BL123" s="277"/>
      <c r="BM123" s="277"/>
      <c r="BN123" s="277"/>
      <c r="BO123" s="958" t="s">
        <v>480</v>
      </c>
      <c r="BP123" s="959"/>
      <c r="BQ123" s="913">
        <v>33181420</v>
      </c>
      <c r="BR123" s="914"/>
      <c r="BS123" s="914"/>
      <c r="BT123" s="914"/>
      <c r="BU123" s="914"/>
      <c r="BV123" s="914">
        <v>32356335</v>
      </c>
      <c r="BW123" s="914"/>
      <c r="BX123" s="914"/>
      <c r="BY123" s="914"/>
      <c r="BZ123" s="914"/>
      <c r="CA123" s="914">
        <v>32420172</v>
      </c>
      <c r="CB123" s="914"/>
      <c r="CC123" s="914"/>
      <c r="CD123" s="914"/>
      <c r="CE123" s="914"/>
      <c r="CF123" s="824"/>
      <c r="CG123" s="825"/>
      <c r="CH123" s="825"/>
      <c r="CI123" s="825"/>
      <c r="CJ123" s="915"/>
      <c r="CK123" s="950"/>
      <c r="CL123" s="936"/>
      <c r="CM123" s="936"/>
      <c r="CN123" s="936"/>
      <c r="CO123" s="937"/>
      <c r="CP123" s="916" t="s">
        <v>481</v>
      </c>
      <c r="CQ123" s="917"/>
      <c r="CR123" s="917"/>
      <c r="CS123" s="917"/>
      <c r="CT123" s="917"/>
      <c r="CU123" s="917"/>
      <c r="CV123" s="917"/>
      <c r="CW123" s="917"/>
      <c r="CX123" s="917"/>
      <c r="CY123" s="917"/>
      <c r="CZ123" s="917"/>
      <c r="DA123" s="917"/>
      <c r="DB123" s="917"/>
      <c r="DC123" s="917"/>
      <c r="DD123" s="917"/>
      <c r="DE123" s="917"/>
      <c r="DF123" s="918"/>
      <c r="DG123" s="857">
        <v>224629</v>
      </c>
      <c r="DH123" s="858"/>
      <c r="DI123" s="858"/>
      <c r="DJ123" s="858"/>
      <c r="DK123" s="859"/>
      <c r="DL123" s="860">
        <v>407855</v>
      </c>
      <c r="DM123" s="858"/>
      <c r="DN123" s="858"/>
      <c r="DO123" s="858"/>
      <c r="DP123" s="859"/>
      <c r="DQ123" s="860">
        <v>539961</v>
      </c>
      <c r="DR123" s="858"/>
      <c r="DS123" s="858"/>
      <c r="DT123" s="858"/>
      <c r="DU123" s="859"/>
      <c r="DV123" s="905">
        <v>4.5</v>
      </c>
      <c r="DW123" s="906"/>
      <c r="DX123" s="906"/>
      <c r="DY123" s="906"/>
      <c r="DZ123" s="907"/>
    </row>
    <row r="124" spans="1:130" s="246" customFormat="1" ht="26.25" customHeight="1" thickBot="1" x14ac:dyDescent="0.2">
      <c r="A124" s="898"/>
      <c r="B124" s="899"/>
      <c r="C124" s="902" t="s">
        <v>465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381</v>
      </c>
      <c r="AB124" s="858"/>
      <c r="AC124" s="858"/>
      <c r="AD124" s="858"/>
      <c r="AE124" s="859"/>
      <c r="AF124" s="860" t="s">
        <v>438</v>
      </c>
      <c r="AG124" s="858"/>
      <c r="AH124" s="858"/>
      <c r="AI124" s="858"/>
      <c r="AJ124" s="859"/>
      <c r="AK124" s="860" t="s">
        <v>438</v>
      </c>
      <c r="AL124" s="858"/>
      <c r="AM124" s="858"/>
      <c r="AN124" s="858"/>
      <c r="AO124" s="859"/>
      <c r="AP124" s="905" t="s">
        <v>437</v>
      </c>
      <c r="AQ124" s="906"/>
      <c r="AR124" s="906"/>
      <c r="AS124" s="906"/>
      <c r="AT124" s="907"/>
      <c r="AU124" s="908" t="s">
        <v>482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88.8</v>
      </c>
      <c r="BR124" s="912"/>
      <c r="BS124" s="912"/>
      <c r="BT124" s="912"/>
      <c r="BU124" s="912"/>
      <c r="BV124" s="912">
        <v>91.3</v>
      </c>
      <c r="BW124" s="912"/>
      <c r="BX124" s="912"/>
      <c r="BY124" s="912"/>
      <c r="BZ124" s="912"/>
      <c r="CA124" s="912">
        <v>78.400000000000006</v>
      </c>
      <c r="CB124" s="912"/>
      <c r="CC124" s="912"/>
      <c r="CD124" s="912"/>
      <c r="CE124" s="912"/>
      <c r="CF124" s="802"/>
      <c r="CG124" s="803"/>
      <c r="CH124" s="803"/>
      <c r="CI124" s="803"/>
      <c r="CJ124" s="943"/>
      <c r="CK124" s="951"/>
      <c r="CL124" s="951"/>
      <c r="CM124" s="951"/>
      <c r="CN124" s="951"/>
      <c r="CO124" s="952"/>
      <c r="CP124" s="916" t="s">
        <v>483</v>
      </c>
      <c r="CQ124" s="917"/>
      <c r="CR124" s="917"/>
      <c r="CS124" s="917"/>
      <c r="CT124" s="917"/>
      <c r="CU124" s="917"/>
      <c r="CV124" s="917"/>
      <c r="CW124" s="917"/>
      <c r="CX124" s="917"/>
      <c r="CY124" s="917"/>
      <c r="CZ124" s="917"/>
      <c r="DA124" s="917"/>
      <c r="DB124" s="917"/>
      <c r="DC124" s="917"/>
      <c r="DD124" s="917"/>
      <c r="DE124" s="917"/>
      <c r="DF124" s="918"/>
      <c r="DG124" s="840" t="s">
        <v>438</v>
      </c>
      <c r="DH124" s="841"/>
      <c r="DI124" s="841"/>
      <c r="DJ124" s="841"/>
      <c r="DK124" s="842"/>
      <c r="DL124" s="843">
        <v>250000</v>
      </c>
      <c r="DM124" s="841"/>
      <c r="DN124" s="841"/>
      <c r="DO124" s="841"/>
      <c r="DP124" s="842"/>
      <c r="DQ124" s="843">
        <v>250000</v>
      </c>
      <c r="DR124" s="841"/>
      <c r="DS124" s="841"/>
      <c r="DT124" s="841"/>
      <c r="DU124" s="842"/>
      <c r="DV124" s="929">
        <v>2.1</v>
      </c>
      <c r="DW124" s="930"/>
      <c r="DX124" s="930"/>
      <c r="DY124" s="930"/>
      <c r="DZ124" s="931"/>
    </row>
    <row r="125" spans="1:130" s="246" customFormat="1" ht="26.25" customHeight="1" x14ac:dyDescent="0.15">
      <c r="A125" s="898"/>
      <c r="B125" s="899"/>
      <c r="C125" s="902" t="s">
        <v>468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381</v>
      </c>
      <c r="AB125" s="858"/>
      <c r="AC125" s="858"/>
      <c r="AD125" s="858"/>
      <c r="AE125" s="859"/>
      <c r="AF125" s="860" t="s">
        <v>437</v>
      </c>
      <c r="AG125" s="858"/>
      <c r="AH125" s="858"/>
      <c r="AI125" s="858"/>
      <c r="AJ125" s="859"/>
      <c r="AK125" s="860" t="s">
        <v>445</v>
      </c>
      <c r="AL125" s="858"/>
      <c r="AM125" s="858"/>
      <c r="AN125" s="858"/>
      <c r="AO125" s="859"/>
      <c r="AP125" s="905" t="s">
        <v>445</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484</v>
      </c>
      <c r="CL125" s="933"/>
      <c r="CM125" s="933"/>
      <c r="CN125" s="933"/>
      <c r="CO125" s="934"/>
      <c r="CP125" s="941" t="s">
        <v>485</v>
      </c>
      <c r="CQ125" s="886"/>
      <c r="CR125" s="886"/>
      <c r="CS125" s="886"/>
      <c r="CT125" s="886"/>
      <c r="CU125" s="886"/>
      <c r="CV125" s="886"/>
      <c r="CW125" s="886"/>
      <c r="CX125" s="886"/>
      <c r="CY125" s="886"/>
      <c r="CZ125" s="886"/>
      <c r="DA125" s="886"/>
      <c r="DB125" s="886"/>
      <c r="DC125" s="886"/>
      <c r="DD125" s="886"/>
      <c r="DE125" s="886"/>
      <c r="DF125" s="887"/>
      <c r="DG125" s="942" t="s">
        <v>445</v>
      </c>
      <c r="DH125" s="923"/>
      <c r="DI125" s="923"/>
      <c r="DJ125" s="923"/>
      <c r="DK125" s="923"/>
      <c r="DL125" s="923" t="s">
        <v>445</v>
      </c>
      <c r="DM125" s="923"/>
      <c r="DN125" s="923"/>
      <c r="DO125" s="923"/>
      <c r="DP125" s="923"/>
      <c r="DQ125" s="923" t="s">
        <v>452</v>
      </c>
      <c r="DR125" s="923"/>
      <c r="DS125" s="923"/>
      <c r="DT125" s="923"/>
      <c r="DU125" s="923"/>
      <c r="DV125" s="924" t="s">
        <v>445</v>
      </c>
      <c r="DW125" s="924"/>
      <c r="DX125" s="924"/>
      <c r="DY125" s="924"/>
      <c r="DZ125" s="925"/>
    </row>
    <row r="126" spans="1:130" s="246" customFormat="1" ht="26.25" customHeight="1" thickBot="1" x14ac:dyDescent="0.2">
      <c r="A126" s="898"/>
      <c r="B126" s="899"/>
      <c r="C126" s="902" t="s">
        <v>470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140</v>
      </c>
      <c r="AB126" s="858"/>
      <c r="AC126" s="858"/>
      <c r="AD126" s="858"/>
      <c r="AE126" s="859"/>
      <c r="AF126" s="860" t="s">
        <v>381</v>
      </c>
      <c r="AG126" s="858"/>
      <c r="AH126" s="858"/>
      <c r="AI126" s="858"/>
      <c r="AJ126" s="859"/>
      <c r="AK126" s="860" t="s">
        <v>437</v>
      </c>
      <c r="AL126" s="858"/>
      <c r="AM126" s="858"/>
      <c r="AN126" s="858"/>
      <c r="AO126" s="859"/>
      <c r="AP126" s="905" t="s">
        <v>452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486</v>
      </c>
      <c r="CQ126" s="828"/>
      <c r="CR126" s="828"/>
      <c r="CS126" s="828"/>
      <c r="CT126" s="828"/>
      <c r="CU126" s="828"/>
      <c r="CV126" s="828"/>
      <c r="CW126" s="828"/>
      <c r="CX126" s="828"/>
      <c r="CY126" s="828"/>
      <c r="CZ126" s="828"/>
      <c r="DA126" s="828"/>
      <c r="DB126" s="828"/>
      <c r="DC126" s="828"/>
      <c r="DD126" s="828"/>
      <c r="DE126" s="828"/>
      <c r="DF126" s="829"/>
      <c r="DG126" s="894">
        <v>402498</v>
      </c>
      <c r="DH126" s="895"/>
      <c r="DI126" s="895"/>
      <c r="DJ126" s="895"/>
      <c r="DK126" s="895"/>
      <c r="DL126" s="895">
        <v>421582</v>
      </c>
      <c r="DM126" s="895"/>
      <c r="DN126" s="895"/>
      <c r="DO126" s="895"/>
      <c r="DP126" s="895"/>
      <c r="DQ126" s="895">
        <v>319101</v>
      </c>
      <c r="DR126" s="895"/>
      <c r="DS126" s="895"/>
      <c r="DT126" s="895"/>
      <c r="DU126" s="895"/>
      <c r="DV126" s="872">
        <v>2.7</v>
      </c>
      <c r="DW126" s="872"/>
      <c r="DX126" s="872"/>
      <c r="DY126" s="872"/>
      <c r="DZ126" s="873"/>
    </row>
    <row r="127" spans="1:130" s="246" customFormat="1" ht="26.25" customHeight="1" x14ac:dyDescent="0.15">
      <c r="A127" s="900"/>
      <c r="B127" s="901"/>
      <c r="C127" s="919" t="s">
        <v>487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902</v>
      </c>
      <c r="AB127" s="858"/>
      <c r="AC127" s="858"/>
      <c r="AD127" s="858"/>
      <c r="AE127" s="859"/>
      <c r="AF127" s="860">
        <v>6</v>
      </c>
      <c r="AG127" s="858"/>
      <c r="AH127" s="858"/>
      <c r="AI127" s="858"/>
      <c r="AJ127" s="859"/>
      <c r="AK127" s="860" t="s">
        <v>445</v>
      </c>
      <c r="AL127" s="858"/>
      <c r="AM127" s="858"/>
      <c r="AN127" s="858"/>
      <c r="AO127" s="859"/>
      <c r="AP127" s="905" t="s">
        <v>452</v>
      </c>
      <c r="AQ127" s="906"/>
      <c r="AR127" s="906"/>
      <c r="AS127" s="906"/>
      <c r="AT127" s="907"/>
      <c r="AU127" s="282"/>
      <c r="AV127" s="282"/>
      <c r="AW127" s="282"/>
      <c r="AX127" s="922" t="s">
        <v>488</v>
      </c>
      <c r="AY127" s="890"/>
      <c r="AZ127" s="890"/>
      <c r="BA127" s="890"/>
      <c r="BB127" s="890"/>
      <c r="BC127" s="890"/>
      <c r="BD127" s="890"/>
      <c r="BE127" s="891"/>
      <c r="BF127" s="889" t="s">
        <v>489</v>
      </c>
      <c r="BG127" s="890"/>
      <c r="BH127" s="890"/>
      <c r="BI127" s="890"/>
      <c r="BJ127" s="890"/>
      <c r="BK127" s="890"/>
      <c r="BL127" s="891"/>
      <c r="BM127" s="889" t="s">
        <v>490</v>
      </c>
      <c r="BN127" s="890"/>
      <c r="BO127" s="890"/>
      <c r="BP127" s="890"/>
      <c r="BQ127" s="890"/>
      <c r="BR127" s="890"/>
      <c r="BS127" s="891"/>
      <c r="BT127" s="889" t="s">
        <v>491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492</v>
      </c>
      <c r="CQ127" s="828"/>
      <c r="CR127" s="828"/>
      <c r="CS127" s="828"/>
      <c r="CT127" s="828"/>
      <c r="CU127" s="828"/>
      <c r="CV127" s="828"/>
      <c r="CW127" s="828"/>
      <c r="CX127" s="828"/>
      <c r="CY127" s="828"/>
      <c r="CZ127" s="828"/>
      <c r="DA127" s="828"/>
      <c r="DB127" s="828"/>
      <c r="DC127" s="828"/>
      <c r="DD127" s="828"/>
      <c r="DE127" s="828"/>
      <c r="DF127" s="829"/>
      <c r="DG127" s="894" t="s">
        <v>437</v>
      </c>
      <c r="DH127" s="895"/>
      <c r="DI127" s="895"/>
      <c r="DJ127" s="895"/>
      <c r="DK127" s="895"/>
      <c r="DL127" s="895" t="s">
        <v>437</v>
      </c>
      <c r="DM127" s="895"/>
      <c r="DN127" s="895"/>
      <c r="DO127" s="895"/>
      <c r="DP127" s="895"/>
      <c r="DQ127" s="895" t="s">
        <v>445</v>
      </c>
      <c r="DR127" s="895"/>
      <c r="DS127" s="895"/>
      <c r="DT127" s="895"/>
      <c r="DU127" s="895"/>
      <c r="DV127" s="872" t="s">
        <v>438</v>
      </c>
      <c r="DW127" s="872"/>
      <c r="DX127" s="872"/>
      <c r="DY127" s="872"/>
      <c r="DZ127" s="873"/>
    </row>
    <row r="128" spans="1:130" s="246" customFormat="1" ht="26.25" customHeight="1" thickBot="1" x14ac:dyDescent="0.2">
      <c r="A128" s="874" t="s">
        <v>493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494</v>
      </c>
      <c r="X128" s="876"/>
      <c r="Y128" s="876"/>
      <c r="Z128" s="877"/>
      <c r="AA128" s="878">
        <v>57171</v>
      </c>
      <c r="AB128" s="879"/>
      <c r="AC128" s="879"/>
      <c r="AD128" s="879"/>
      <c r="AE128" s="880"/>
      <c r="AF128" s="881">
        <v>48465</v>
      </c>
      <c r="AG128" s="879"/>
      <c r="AH128" s="879"/>
      <c r="AI128" s="879"/>
      <c r="AJ128" s="880"/>
      <c r="AK128" s="881">
        <v>34249</v>
      </c>
      <c r="AL128" s="879"/>
      <c r="AM128" s="879"/>
      <c r="AN128" s="879"/>
      <c r="AO128" s="880"/>
      <c r="AP128" s="882"/>
      <c r="AQ128" s="883"/>
      <c r="AR128" s="883"/>
      <c r="AS128" s="883"/>
      <c r="AT128" s="884"/>
      <c r="AU128" s="282"/>
      <c r="AV128" s="282"/>
      <c r="AW128" s="282"/>
      <c r="AX128" s="885" t="s">
        <v>495</v>
      </c>
      <c r="AY128" s="886"/>
      <c r="AZ128" s="886"/>
      <c r="BA128" s="886"/>
      <c r="BB128" s="886"/>
      <c r="BC128" s="886"/>
      <c r="BD128" s="886"/>
      <c r="BE128" s="887"/>
      <c r="BF128" s="864" t="s">
        <v>450</v>
      </c>
      <c r="BG128" s="865"/>
      <c r="BH128" s="865"/>
      <c r="BI128" s="865"/>
      <c r="BJ128" s="865"/>
      <c r="BK128" s="865"/>
      <c r="BL128" s="888"/>
      <c r="BM128" s="864">
        <v>12.86</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496</v>
      </c>
      <c r="CQ128" s="806"/>
      <c r="CR128" s="806"/>
      <c r="CS128" s="806"/>
      <c r="CT128" s="806"/>
      <c r="CU128" s="806"/>
      <c r="CV128" s="806"/>
      <c r="CW128" s="806"/>
      <c r="CX128" s="806"/>
      <c r="CY128" s="806"/>
      <c r="CZ128" s="806"/>
      <c r="DA128" s="806"/>
      <c r="DB128" s="806"/>
      <c r="DC128" s="806"/>
      <c r="DD128" s="806"/>
      <c r="DE128" s="806"/>
      <c r="DF128" s="807"/>
      <c r="DG128" s="868" t="s">
        <v>450</v>
      </c>
      <c r="DH128" s="869"/>
      <c r="DI128" s="869"/>
      <c r="DJ128" s="869"/>
      <c r="DK128" s="869"/>
      <c r="DL128" s="869" t="s">
        <v>452</v>
      </c>
      <c r="DM128" s="869"/>
      <c r="DN128" s="869"/>
      <c r="DO128" s="869"/>
      <c r="DP128" s="869"/>
      <c r="DQ128" s="869" t="s">
        <v>452</v>
      </c>
      <c r="DR128" s="869"/>
      <c r="DS128" s="869"/>
      <c r="DT128" s="869"/>
      <c r="DU128" s="869"/>
      <c r="DV128" s="870" t="s">
        <v>381</v>
      </c>
      <c r="DW128" s="870"/>
      <c r="DX128" s="870"/>
      <c r="DY128" s="870"/>
      <c r="DZ128" s="871"/>
    </row>
    <row r="129" spans="1:131" s="246" customFormat="1" ht="26.25" customHeight="1" x14ac:dyDescent="0.15">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497</v>
      </c>
      <c r="X129" s="855"/>
      <c r="Y129" s="855"/>
      <c r="Z129" s="856"/>
      <c r="AA129" s="857">
        <v>13738810</v>
      </c>
      <c r="AB129" s="858"/>
      <c r="AC129" s="858"/>
      <c r="AD129" s="858"/>
      <c r="AE129" s="859"/>
      <c r="AF129" s="860">
        <v>13833288</v>
      </c>
      <c r="AG129" s="858"/>
      <c r="AH129" s="858"/>
      <c r="AI129" s="858"/>
      <c r="AJ129" s="859"/>
      <c r="AK129" s="860">
        <v>13981592</v>
      </c>
      <c r="AL129" s="858"/>
      <c r="AM129" s="858"/>
      <c r="AN129" s="858"/>
      <c r="AO129" s="859"/>
      <c r="AP129" s="861"/>
      <c r="AQ129" s="862"/>
      <c r="AR129" s="862"/>
      <c r="AS129" s="862"/>
      <c r="AT129" s="863"/>
      <c r="AU129" s="284"/>
      <c r="AV129" s="284"/>
      <c r="AW129" s="284"/>
      <c r="AX129" s="827" t="s">
        <v>498</v>
      </c>
      <c r="AY129" s="828"/>
      <c r="AZ129" s="828"/>
      <c r="BA129" s="828"/>
      <c r="BB129" s="828"/>
      <c r="BC129" s="828"/>
      <c r="BD129" s="828"/>
      <c r="BE129" s="829"/>
      <c r="BF129" s="847" t="s">
        <v>446</v>
      </c>
      <c r="BG129" s="848"/>
      <c r="BH129" s="848"/>
      <c r="BI129" s="848"/>
      <c r="BJ129" s="848"/>
      <c r="BK129" s="848"/>
      <c r="BL129" s="849"/>
      <c r="BM129" s="847">
        <v>17.86</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500</v>
      </c>
      <c r="X130" s="855"/>
      <c r="Y130" s="855"/>
      <c r="Z130" s="856"/>
      <c r="AA130" s="857">
        <v>1773599</v>
      </c>
      <c r="AB130" s="858"/>
      <c r="AC130" s="858"/>
      <c r="AD130" s="858"/>
      <c r="AE130" s="859"/>
      <c r="AF130" s="860">
        <v>1844670</v>
      </c>
      <c r="AG130" s="858"/>
      <c r="AH130" s="858"/>
      <c r="AI130" s="858"/>
      <c r="AJ130" s="859"/>
      <c r="AK130" s="860">
        <v>1950779</v>
      </c>
      <c r="AL130" s="858"/>
      <c r="AM130" s="858"/>
      <c r="AN130" s="858"/>
      <c r="AO130" s="859"/>
      <c r="AP130" s="861"/>
      <c r="AQ130" s="862"/>
      <c r="AR130" s="862"/>
      <c r="AS130" s="862"/>
      <c r="AT130" s="863"/>
      <c r="AU130" s="284"/>
      <c r="AV130" s="284"/>
      <c r="AW130" s="284"/>
      <c r="AX130" s="827" t="s">
        <v>501</v>
      </c>
      <c r="AY130" s="828"/>
      <c r="AZ130" s="828"/>
      <c r="BA130" s="828"/>
      <c r="BB130" s="828"/>
      <c r="BC130" s="828"/>
      <c r="BD130" s="828"/>
      <c r="BE130" s="829"/>
      <c r="BF130" s="830">
        <v>16.5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502</v>
      </c>
      <c r="X131" s="838"/>
      <c r="Y131" s="838"/>
      <c r="Z131" s="839"/>
      <c r="AA131" s="840">
        <v>11965211</v>
      </c>
      <c r="AB131" s="841"/>
      <c r="AC131" s="841"/>
      <c r="AD131" s="841"/>
      <c r="AE131" s="842"/>
      <c r="AF131" s="843">
        <v>11988618</v>
      </c>
      <c r="AG131" s="841"/>
      <c r="AH131" s="841"/>
      <c r="AI131" s="841"/>
      <c r="AJ131" s="842"/>
      <c r="AK131" s="843">
        <v>12030813</v>
      </c>
      <c r="AL131" s="841"/>
      <c r="AM131" s="841"/>
      <c r="AN131" s="841"/>
      <c r="AO131" s="842"/>
      <c r="AP131" s="844"/>
      <c r="AQ131" s="845"/>
      <c r="AR131" s="845"/>
      <c r="AS131" s="845"/>
      <c r="AT131" s="846"/>
      <c r="AU131" s="284"/>
      <c r="AV131" s="284"/>
      <c r="AW131" s="284"/>
      <c r="AX131" s="805" t="s">
        <v>503</v>
      </c>
      <c r="AY131" s="806"/>
      <c r="AZ131" s="806"/>
      <c r="BA131" s="806"/>
      <c r="BB131" s="806"/>
      <c r="BC131" s="806"/>
      <c r="BD131" s="806"/>
      <c r="BE131" s="807"/>
      <c r="BF131" s="808">
        <v>78.400000000000006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505</v>
      </c>
      <c r="W132" s="818"/>
      <c r="X132" s="818"/>
      <c r="Y132" s="818"/>
      <c r="Z132" s="819"/>
      <c r="AA132" s="820">
        <v>16.6336139</v>
      </c>
      <c r="AB132" s="821"/>
      <c r="AC132" s="821"/>
      <c r="AD132" s="821"/>
      <c r="AE132" s="822"/>
      <c r="AF132" s="823">
        <v>16.468078309999999</v>
      </c>
      <c r="AG132" s="821"/>
      <c r="AH132" s="821"/>
      <c r="AI132" s="821"/>
      <c r="AJ132" s="822"/>
      <c r="AK132" s="823">
        <v>16.567143049999999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506</v>
      </c>
      <c r="W133" s="797"/>
      <c r="X133" s="797"/>
      <c r="Y133" s="797"/>
      <c r="Z133" s="798"/>
      <c r="AA133" s="799">
        <v>16.2</v>
      </c>
      <c r="AB133" s="800"/>
      <c r="AC133" s="800"/>
      <c r="AD133" s="800"/>
      <c r="AE133" s="801"/>
      <c r="AF133" s="799">
        <v>16</v>
      </c>
      <c r="AG133" s="800"/>
      <c r="AH133" s="800"/>
      <c r="AI133" s="800"/>
      <c r="AJ133" s="801"/>
      <c r="AK133" s="799">
        <v>16.5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kfCIWYRMkpaG0RFGZj+xWrXbeRNIILdsppAq9tfhh4HIan4mkLQA1avGEi8ugtNvWWGEM7rQb12IGJCQqHUQ0w==" saltValue="Jo7qKiZX71Nuu9V9xyLST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9mNMcBu3c/6jmcUHvJdqPMHXWjr+F+DsmJVP7iQY1ACBMqI/qMc1gixf2dFfiB2lhyCUfoFTg0ucu/7j3rLMQ==" saltValue="26W1EaD0BsZrDf0bUoYF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6Q0bT3/qQIR9bE5Cx4MKY+IpEO1ToVR8f/BEr45FFv/TwoZM5xpwqSTv0ILgnlCF1vR5XXjwFBhkohWg+pbO2g==" saltValue="GapgD2Um6nq06RCvNakW9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515</v>
      </c>
      <c r="AL9" s="1227"/>
      <c r="AM9" s="1227"/>
      <c r="AN9" s="1228"/>
      <c r="AO9" s="312">
        <v>3710799</v>
      </c>
      <c r="AP9" s="312">
        <v>67367</v>
      </c>
      <c r="AQ9" s="313">
        <v>62647</v>
      </c>
      <c r="AR9" s="314">
        <v>7.5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516</v>
      </c>
      <c r="AL10" s="1227"/>
      <c r="AM10" s="1227"/>
      <c r="AN10" s="1228"/>
      <c r="AO10" s="315">
        <v>229608</v>
      </c>
      <c r="AP10" s="315">
        <v>4168</v>
      </c>
      <c r="AQ10" s="316">
        <v>5968</v>
      </c>
      <c r="AR10" s="317">
        <v>-30.2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517</v>
      </c>
      <c r="AL11" s="1227"/>
      <c r="AM11" s="1227"/>
      <c r="AN11" s="1228"/>
      <c r="AO11" s="315">
        <v>789961</v>
      </c>
      <c r="AP11" s="315">
        <v>14341</v>
      </c>
      <c r="AQ11" s="316">
        <v>5863</v>
      </c>
      <c r="AR11" s="317">
        <v>144.6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518</v>
      </c>
      <c r="AL12" s="1227"/>
      <c r="AM12" s="1227"/>
      <c r="AN12" s="1228"/>
      <c r="AO12" s="315">
        <v>57301</v>
      </c>
      <c r="AP12" s="315">
        <v>1040</v>
      </c>
      <c r="AQ12" s="316">
        <v>1312</v>
      </c>
      <c r="AR12" s="317">
        <v>-20.7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519</v>
      </c>
      <c r="AL13" s="1227"/>
      <c r="AM13" s="1227"/>
      <c r="AN13" s="1228"/>
      <c r="AO13" s="315" t="s">
        <v>520</v>
      </c>
      <c r="AP13" s="315" t="s">
        <v>520</v>
      </c>
      <c r="AQ13" s="316">
        <v>0</v>
      </c>
      <c r="AR13" s="317" t="s">
        <v>520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521</v>
      </c>
      <c r="AL14" s="1227"/>
      <c r="AM14" s="1227"/>
      <c r="AN14" s="1228"/>
      <c r="AO14" s="315">
        <v>179522</v>
      </c>
      <c r="AP14" s="315">
        <v>3259</v>
      </c>
      <c r="AQ14" s="316">
        <v>2308</v>
      </c>
      <c r="AR14" s="317">
        <v>41.2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522</v>
      </c>
      <c r="AL15" s="1227"/>
      <c r="AM15" s="1227"/>
      <c r="AN15" s="1228"/>
      <c r="AO15" s="315">
        <v>36626</v>
      </c>
      <c r="AP15" s="315">
        <v>665</v>
      </c>
      <c r="AQ15" s="316">
        <v>1635</v>
      </c>
      <c r="AR15" s="317">
        <v>-59.3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523</v>
      </c>
      <c r="AL16" s="1230"/>
      <c r="AM16" s="1230"/>
      <c r="AN16" s="1231"/>
      <c r="AO16" s="315">
        <v>-228540</v>
      </c>
      <c r="AP16" s="315">
        <v>-4149</v>
      </c>
      <c r="AQ16" s="316">
        <v>-5106</v>
      </c>
      <c r="AR16" s="317">
        <v>-18.7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183</v>
      </c>
      <c r="AL17" s="1230"/>
      <c r="AM17" s="1230"/>
      <c r="AN17" s="1231"/>
      <c r="AO17" s="315">
        <v>4775277</v>
      </c>
      <c r="AP17" s="315">
        <v>86692</v>
      </c>
      <c r="AQ17" s="316">
        <v>74627</v>
      </c>
      <c r="AR17" s="317">
        <v>16.2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528</v>
      </c>
      <c r="AL21" s="1224"/>
      <c r="AM21" s="1224"/>
      <c r="AN21" s="1225"/>
      <c r="AO21" s="327">
        <v>7.12</v>
      </c>
      <c r="AP21" s="328">
        <v>7.32</v>
      </c>
      <c r="AQ21" s="329">
        <v>-0.2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529</v>
      </c>
      <c r="AL22" s="1224"/>
      <c r="AM22" s="1224"/>
      <c r="AN22" s="1225"/>
      <c r="AO22" s="332">
        <v>99.6</v>
      </c>
      <c r="AP22" s="333">
        <v>98.6</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533</v>
      </c>
      <c r="AL32" s="1215"/>
      <c r="AM32" s="1215"/>
      <c r="AN32" s="1216"/>
      <c r="AO32" s="342">
        <v>2061238</v>
      </c>
      <c r="AP32" s="342">
        <v>37421</v>
      </c>
      <c r="AQ32" s="343">
        <v>39505</v>
      </c>
      <c r="AR32" s="344">
        <v>-5.3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534</v>
      </c>
      <c r="AL33" s="1215"/>
      <c r="AM33" s="1215"/>
      <c r="AN33" s="1216"/>
      <c r="AO33" s="342" t="s">
        <v>520</v>
      </c>
      <c r="AP33" s="342" t="s">
        <v>520</v>
      </c>
      <c r="AQ33" s="343" t="s">
        <v>520</v>
      </c>
      <c r="AR33" s="344"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535</v>
      </c>
      <c r="AL34" s="1215"/>
      <c r="AM34" s="1215"/>
      <c r="AN34" s="1216"/>
      <c r="AO34" s="342" t="s">
        <v>520</v>
      </c>
      <c r="AP34" s="342" t="s">
        <v>520</v>
      </c>
      <c r="AQ34" s="343">
        <v>56</v>
      </c>
      <c r="AR34" s="344"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536</v>
      </c>
      <c r="AL35" s="1215"/>
      <c r="AM35" s="1215"/>
      <c r="AN35" s="1216"/>
      <c r="AO35" s="342">
        <v>1533730</v>
      </c>
      <c r="AP35" s="342">
        <v>27844</v>
      </c>
      <c r="AQ35" s="343">
        <v>13645</v>
      </c>
      <c r="AR35" s="344">
        <v>104.1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537</v>
      </c>
      <c r="AL36" s="1215"/>
      <c r="AM36" s="1215"/>
      <c r="AN36" s="1216"/>
      <c r="AO36" s="342">
        <v>303654</v>
      </c>
      <c r="AP36" s="342">
        <v>5513</v>
      </c>
      <c r="AQ36" s="343">
        <v>1726</v>
      </c>
      <c r="AR36" s="344">
        <v>219.4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538</v>
      </c>
      <c r="AL37" s="1215"/>
      <c r="AM37" s="1215"/>
      <c r="AN37" s="1216"/>
      <c r="AO37" s="342">
        <v>79568</v>
      </c>
      <c r="AP37" s="342">
        <v>1445</v>
      </c>
      <c r="AQ37" s="343">
        <v>663</v>
      </c>
      <c r="AR37" s="344">
        <v>117.9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539</v>
      </c>
      <c r="AL38" s="1218"/>
      <c r="AM38" s="1218"/>
      <c r="AN38" s="1219"/>
      <c r="AO38" s="345" t="s">
        <v>520</v>
      </c>
      <c r="AP38" s="345" t="s">
        <v>520</v>
      </c>
      <c r="AQ38" s="346">
        <v>1</v>
      </c>
      <c r="AR38" s="334" t="s">
        <v>520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540</v>
      </c>
      <c r="AL39" s="1218"/>
      <c r="AM39" s="1218"/>
      <c r="AN39" s="1219"/>
      <c r="AO39" s="342">
        <v>-34249</v>
      </c>
      <c r="AP39" s="342">
        <v>-622</v>
      </c>
      <c r="AQ39" s="343">
        <v>-5573</v>
      </c>
      <c r="AR39" s="344">
        <v>-88.8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541</v>
      </c>
      <c r="AL40" s="1215"/>
      <c r="AM40" s="1215"/>
      <c r="AN40" s="1216"/>
      <c r="AO40" s="342">
        <v>-1950779</v>
      </c>
      <c r="AP40" s="342">
        <v>-35415</v>
      </c>
      <c r="AQ40" s="343">
        <v>-36518</v>
      </c>
      <c r="AR40" s="344">
        <v>-3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293</v>
      </c>
      <c r="AL41" s="1221"/>
      <c r="AM41" s="1221"/>
      <c r="AN41" s="1222"/>
      <c r="AO41" s="342">
        <v>1993162</v>
      </c>
      <c r="AP41" s="342">
        <v>36185</v>
      </c>
      <c r="AQ41" s="343">
        <v>13504</v>
      </c>
      <c r="AR41" s="344">
        <v>168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510</v>
      </c>
      <c r="AN49" s="1209" t="s">
        <v>545</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546</v>
      </c>
      <c r="AO50" s="359" t="s">
        <v>547</v>
      </c>
      <c r="AP50" s="360" t="s">
        <v>548</v>
      </c>
      <c r="AQ50" s="361" t="s">
        <v>549</v>
      </c>
      <c r="AR50" s="362"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3276350</v>
      </c>
      <c r="AN51" s="364">
        <v>57546</v>
      </c>
      <c r="AO51" s="365">
        <v>46.2</v>
      </c>
      <c r="AP51" s="366">
        <v>66255</v>
      </c>
      <c r="AQ51" s="367">
        <v>3.6</v>
      </c>
      <c r="AR51" s="368">
        <v>42.6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981086</v>
      </c>
      <c r="AN52" s="372">
        <v>17232</v>
      </c>
      <c r="AO52" s="373">
        <v>-15</v>
      </c>
      <c r="AP52" s="374">
        <v>31822</v>
      </c>
      <c r="AQ52" s="375">
        <v>8.8000000000000007</v>
      </c>
      <c r="AR52" s="376">
        <v>-23.8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2403653</v>
      </c>
      <c r="AN53" s="364">
        <v>42664</v>
      </c>
      <c r="AO53" s="365">
        <v>-25.9</v>
      </c>
      <c r="AP53" s="366">
        <v>92247</v>
      </c>
      <c r="AQ53" s="367">
        <v>39.200000000000003</v>
      </c>
      <c r="AR53" s="368">
        <v>-65.099999999999994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574949</v>
      </c>
      <c r="AN54" s="372">
        <v>10205</v>
      </c>
      <c r="AO54" s="373">
        <v>-40.799999999999997</v>
      </c>
      <c r="AP54" s="374">
        <v>37204</v>
      </c>
      <c r="AQ54" s="375">
        <v>16.899999999999999</v>
      </c>
      <c r="AR54" s="376">
        <v>-57.7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1869571</v>
      </c>
      <c r="AN55" s="364">
        <v>33365</v>
      </c>
      <c r="AO55" s="365">
        <v>-21.8</v>
      </c>
      <c r="AP55" s="366">
        <v>57295</v>
      </c>
      <c r="AQ55" s="367">
        <v>-37.9</v>
      </c>
      <c r="AR55" s="368">
        <v>16.100000000000001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1043356</v>
      </c>
      <c r="AN56" s="372">
        <v>18620</v>
      </c>
      <c r="AO56" s="373">
        <v>82.5</v>
      </c>
      <c r="AP56" s="374">
        <v>32771</v>
      </c>
      <c r="AQ56" s="375">
        <v>-11.9</v>
      </c>
      <c r="AR56" s="376">
        <v>94.4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2575032</v>
      </c>
      <c r="AN57" s="364">
        <v>46279</v>
      </c>
      <c r="AO57" s="365">
        <v>38.700000000000003</v>
      </c>
      <c r="AP57" s="366">
        <v>54110</v>
      </c>
      <c r="AQ57" s="367">
        <v>-5.6</v>
      </c>
      <c r="AR57" s="368">
        <v>44.3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1385430</v>
      </c>
      <c r="AN58" s="372">
        <v>24899</v>
      </c>
      <c r="AO58" s="373">
        <v>33.700000000000003</v>
      </c>
      <c r="AP58" s="374">
        <v>30620</v>
      </c>
      <c r="AQ58" s="375">
        <v>-6.6</v>
      </c>
      <c r="AR58" s="376">
        <v>40.299999999999997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1671766</v>
      </c>
      <c r="AN59" s="364">
        <v>30350</v>
      </c>
      <c r="AO59" s="365">
        <v>-34.4</v>
      </c>
      <c r="AP59" s="366">
        <v>54684</v>
      </c>
      <c r="AQ59" s="367">
        <v>1.1000000000000001</v>
      </c>
      <c r="AR59" s="368">
        <v>-35.5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1081524</v>
      </c>
      <c r="AN60" s="372">
        <v>19634</v>
      </c>
      <c r="AO60" s="373">
        <v>-21.1</v>
      </c>
      <c r="AP60" s="374">
        <v>32829</v>
      </c>
      <c r="AQ60" s="375">
        <v>7.2</v>
      </c>
      <c r="AR60" s="376">
        <v>-28.3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2359274</v>
      </c>
      <c r="AN61" s="379">
        <v>42041</v>
      </c>
      <c r="AO61" s="380">
        <v>0.6</v>
      </c>
      <c r="AP61" s="381">
        <v>64918</v>
      </c>
      <c r="AQ61" s="382">
        <v>0.1</v>
      </c>
      <c r="AR61" s="368">
        <v>0.5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1013269</v>
      </c>
      <c r="AN62" s="372">
        <v>18118</v>
      </c>
      <c r="AO62" s="373">
        <v>7.9</v>
      </c>
      <c r="AP62" s="374">
        <v>33049</v>
      </c>
      <c r="AQ62" s="375">
        <v>2.9</v>
      </c>
      <c r="AR62" s="376">
        <v>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TRXHajj8FZGHTvhs3w8+zj7mt3bUZgs583xBVfpiCymsxnjw1B0h3QVbIOtOkEG6GcMcsDoFNqxJ2QvUSf7XJA==" saltValue="shm+xipUmNe/rNTn55mIs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eHsbjV7J0axNcEHjNDK3T7QpwPA1HMgZQaDZy89jbGmZqje8lvJScmI0ZPQw+gLTItLVTQFUK0ftk2BpvxG8g==" saltValue="Lo3+H9x64K7aAW6o3xSe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nMGq0tin311BNgWLaDlyRukttTIM7YAD4Lj06yp9nJ9ABILVcoyUYgvpXqto+0Wq/hEXwITARnzRS/aYQ8rAA==" saltValue="LQ62R0nTYGZnM7bZS+Ko4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2" t="s">
        <v>3</v>
      </c>
      <c r="D47" s="1232"/>
      <c r="E47" s="1233"/>
      <c r="F47" s="11">
        <v>9.15</v>
      </c>
      <c r="G47" s="12">
        <v>10.35</v>
      </c>
      <c r="H47" s="12">
        <v>9.2899999999999991</v>
      </c>
      <c r="I47" s="12">
        <v>8.74</v>
      </c>
      <c r="J47" s="13">
        <v>10.97</v>
      </c>
    </row>
    <row r="48" spans="2:10" ht="57.75" customHeight="1" x14ac:dyDescent="0.15">
      <c r="B48" s="14"/>
      <c r="C48" s="1234" t="s">
        <v>4</v>
      </c>
      <c r="D48" s="1234"/>
      <c r="E48" s="1235"/>
      <c r="F48" s="15">
        <v>3.18</v>
      </c>
      <c r="G48" s="16">
        <v>3.47</v>
      </c>
      <c r="H48" s="16">
        <v>2.11</v>
      </c>
      <c r="I48" s="16">
        <v>2.02</v>
      </c>
      <c r="J48" s="17">
        <v>2.35</v>
      </c>
    </row>
    <row r="49" spans="2:10" ht="57.75" customHeight="1" thickBot="1" x14ac:dyDescent="0.2">
      <c r="B49" s="18"/>
      <c r="C49" s="1236" t="s">
        <v>5</v>
      </c>
      <c r="D49" s="1236"/>
      <c r="E49" s="1237"/>
      <c r="F49" s="19">
        <v>1.1599999999999999</v>
      </c>
      <c r="G49" s="20">
        <v>1.87</v>
      </c>
      <c r="H49" s="20" t="s">
        <v>566</v>
      </c>
      <c r="I49" s="20" t="s">
        <v>567</v>
      </c>
      <c r="J49" s="21">
        <v>2.68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nj0B/gOeo5Ux9/Agbyeqb9JzIoGT56/JJdr3xTCnh+GKxWsezITCXHNZakSOfpe9qRCw7bdgjfuLr5s2wztPQ==" saltValue="nYx0rgypywee6fcD9g0H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吉浦　晃一朗（市町支援課）</cp:lastModifiedBy>
  <cp:lastPrinted>2020-03-05T04:55:31Z</cp:lastPrinted>
  <dcterms:created xsi:type="dcterms:W3CDTF">2020-02-10T06:01:05Z</dcterms:created>
  <dcterms:modified xsi:type="dcterms:W3CDTF">2020-09-29T04:33:18Z</dcterms:modified>
  <cp:category/>
</cp:coreProperties>
</file>