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24BCB8DF-7D4A-400B-9D5E-0D2776C6B2AE}" xr6:coauthVersionLast="44" xr6:coauthVersionMax="44" xr10:uidLastSave="{00000000-0000-0000-0000-000000000000}"/>
  <bookViews>
    <workbookView xWindow="-120" yWindow="-120" windowWidth="29040" windowHeight="15840" tabRatio="77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CO34" i="10" l="1"/>
  <c r="CO35" i="10" s="1"/>
</calcChain>
</file>

<file path=xl/sharedStrings.xml><?xml version="1.0" encoding="utf-8"?>
<sst xmlns="http://schemas.openxmlformats.org/spreadsheetml/2006/main" count="1105" uniqueCount="631">
  <si>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</si>
  <si>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</si>
  <si>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</si>
  <si>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</si>
  <si>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</si>
  <si>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</si>
  <si>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</si>
  <si>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</si>
  <si>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</si>
  <si>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</si>
  <si>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</si>
  <si>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</si>
  <si>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</si>
  <si>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</si>
  <si>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</si>
  <si>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</si>
  <si>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</si>
  <si>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</si>
  <si>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</si>
  <si>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</si>
  <si>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</si>
  <si>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</si>
  <si>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</si>
  <si>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</si>
  <si>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</si>
  <si>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</si>
  <si>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</si>
  <si>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</si>
  <si>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</si>
  <si>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</si>
  <si>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</si>
  <si>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</si>
  <si>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</si>
  <si>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</si>
  <si>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</si>
  <si>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</si>
  <si>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</si>
  <si>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</si>
  <si>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</si>
  <si>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</si>
  <si>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</si>
  <si>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</si>
  <si>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</si>
  <si>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</si>
  <si>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</si>
  <si>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</si>
  <si>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</si>
  <si>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</si>
  <si>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</si>
  <si>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</si>
  <si>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</si>
  <si>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</si>
  <si>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</si>
  <si>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</si>
  <si>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</si>
  <si>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</si>
  <si>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</si>
  <si>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</si>
  <si>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</si>
  <si>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</si>
  <si>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</si>
  <si>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</si>
  <si>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</si>
  <si>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</si>
  <si>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</si>
  <si>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</si>
  <si>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</si>
  <si>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</si>
  <si>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</si>
  <si>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</si>
  <si>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</si>
  <si>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</si>
  <si>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</si>
  <si>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</si>
  <si>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</si>
  <si>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</si>
  <si>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</si>
  <si>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</si>
  <si>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</si>
  <si>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</si>
  <si>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</si>
  <si>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</si>
  <si>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</si>
  <si>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</si>
  <si>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</si>
  <si>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</si>
  <si>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</si>
  <si>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</si>
  <si>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</si>
  <si>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</si>
  <si>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</si>
  <si>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</si>
  <si>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</si>
  <si>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</si>
  <si>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</si>
  <si>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</si>
  <si>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</si>
  <si>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</si>
  <si>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</si>
  <si>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</si>
  <si>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</si>
  <si>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</si>
  <si>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</si>
  <si>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</si>
  <si>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</si>
  <si>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</si>
  <si>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</si>
  <si>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</si>
  <si>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</si>
  <si>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</si>
  <si>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</si>
  <si>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</si>
  <si>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</si>
  <si>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</si>
  <si>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</si>
  <si>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</si>
  <si>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</si>
  <si>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</si>
  <si>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</si>
  <si>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</si>
  <si>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</si>
  <si>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</si>
  <si>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</si>
  <si>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</si>
  <si>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</si>
  <si>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</si>
  <si>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</si>
  <si>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</si>
  <si>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</si>
  <si>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</si>
  <si>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</si>
  <si>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</si>
  <si>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</si>
  <si>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</si>
  <si>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</si>
  <si>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</si>
  <si>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</si>
  <si>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</si>
  <si>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</si>
  <si>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</si>
  <si>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</si>
  <si>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</si>
  <si>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</si>
  <si>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</si>
  <si>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</si>
  <si>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</si>
  <si>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</si>
  <si>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</si>
  <si>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</si>
  <si>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</si>
  <si>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</si>
  <si>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</si>
  <si>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</si>
  <si>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</si>
  <si>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</si>
  <si>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</si>
  <si>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</si>
  <si>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</si>
  <si>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</si>
  <si>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</si>
  <si>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</si>
  <si>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</si>
  <si>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</si>
  <si>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</si>
  <si>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</si>
  <si>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</si>
  <si>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</si>
  <si>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</si>
  <si>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</si>
  <si>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</si>
  <si>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</si>
  <si>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</si>
  <si>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</si>
  <si>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</si>
  <si>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</si>
  <si>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</si>
  <si>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</si>
  <si>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</si>
  <si>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</si>
  <si>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</si>
  <si>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</si>
  <si>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</si>
  <si>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</si>
  <si>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</si>
  <si>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</si>
  <si>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</si>
  <si>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</si>
  <si>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</si>
  <si>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</si>
  <si>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</si>
  <si>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</si>
  <si>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</si>
  <si>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</si>
  <si>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</si>
  <si>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</si>
  <si>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</si>
  <si>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</si>
  <si>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</si>
  <si>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</si>
  <si>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</si>
  <si>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</si>
  <si>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</si>
  <si>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</si>
  <si>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</si>
  <si>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</si>
  <si>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</si>
  <si>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</si>
  <si>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</si>
  <si>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</si>
  <si>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</si>
  <si>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</si>
  <si>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</si>
  <si>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</si>
  <si>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</si>
  <si>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</si>
  <si>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</si>
  <si>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</si>
  <si>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</si>
  <si>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</si>
  <si>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</si>
  <si>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</si>
  <si>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</si>
  <si>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</si>
  <si>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佐賀県鹿島市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</si>
  <si>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</si>
  <si>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</si>
  <si>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</si>
  <si>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</si>
  <si>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</si>
  <si>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</si>
  <si>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</si>
  <si>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</si>
  <si>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</si>
  <si>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</si>
  <si>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</si>
  <si>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</si>
  <si>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</si>
  <si>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</si>
  <si>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</si>
  <si>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</si>
  <si>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</si>
  <si>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</si>
  <si>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</si>
  <si>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</si>
  <si>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</si>
  <si>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</si>
  <si>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</si>
  <si>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</si>
  <si>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</si>
  <si>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</si>
  <si>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</si>
  <si>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</si>
  <si>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</si>
  <si>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</si>
  <si>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</si>
  <si>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</si>
  <si>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</si>
  <si>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</si>
  <si>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</si>
  <si>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</si>
  <si>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</si>
  <si>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</si>
  <si>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</si>
  <si>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</si>
  <si>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</si>
  <si>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</si>
  <si>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</si>
  <si>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</si>
  <si>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</si>
  <si>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</si>
  <si>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</si>
  <si>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</si>
  <si>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</si>
  <si>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</si>
  <si>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</si>
  <si>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</si>
  <si>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</si>
  <si>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</si>
  <si>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</si>
  <si>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</si>
  <si>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</si>
  <si>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</si>
  <si>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</si>
  <si>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</si>
  <si>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</si>
  <si>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</si>
  <si>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</si>
  <si>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</si>
  <si>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</si>
  <si>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</si>
  <si>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</si>
  <si>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</si>
  <si>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</si>
  <si>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</si>
  <si>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</si>
  <si>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</si>
  <si>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</si>
  <si>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</si>
  <si>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</si>
  <si>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</si>
  <si>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</si>
  <si>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</si>
  <si>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</si>
  <si>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</si>
  <si>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</si>
  <si>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</si>
  <si>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</si>
  <si>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</si>
  <si>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</si>
  <si>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</si>
  <si>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</si>
  <si>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</si>
  <si>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</si>
  <si>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</si>
  <si>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</si>
  <si>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</si>
  <si>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</si>
  <si>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</si>
  <si>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</si>
  <si>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</si>
  <si>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</si>
  <si>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</si>
  <si>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</si>
  <si>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</si>
  <si>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</si>
  <si>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</si>
  <si>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</si>
  <si>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</si>
  <si>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</si>
  <si>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</si>
  <si>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</si>
  <si>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</si>
  <si>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</si>
  <si>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</si>
  <si>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</si>
  <si>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</si>
  <si>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</si>
  <si>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</si>
  <si>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</si>
  <si>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</si>
  <si>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</si>
  <si>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</si>
  <si>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</si>
  <si>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</si>
  <si>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</si>
  <si>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</si>
  <si>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</si>
  <si>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</si>
  <si>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</si>
  <si>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</si>
  <si>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</si>
  <si>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</si>
  <si>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</si>
  <si>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</si>
  <si>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</si>
  <si>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</si>
  <si>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</si>
  <si>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</si>
  <si>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</si>
  <si>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</si>
  <si>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</si>
  <si>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</si>
  <si>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</si>
  <si>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</si>
  <si>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</si>
  <si>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</si>
  <si>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</si>
  <si>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</si>
  <si>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</si>
  <si>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</si>
  <si>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</si>
  <si>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</si>
  <si>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</si>
  <si>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</si>
  <si>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佐賀県鹿島市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</si>
  <si>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</si>
  <si>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</si>
  <si>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</si>
  <si>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</si>
  <si>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</si>
  <si>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</si>
  <si>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</si>
  <si>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</si>
  <si>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</si>
  <si>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</si>
  <si>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</si>
  <si>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</si>
  <si>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</si>
  <si>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</si>
  <si>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</si>
  <si>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</si>
  <si>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</si>
  <si>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</si>
  <si>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</si>
  <si>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</si>
  <si>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</si>
  <si>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</si>
  <si>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</si>
  <si>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</si>
  <si>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</si>
  <si>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</si>
  <si>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</si>
  <si>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</si>
  <si>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</si>
  <si>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</si>
  <si>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</si>
  <si>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</si>
  <si>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</si>
  <si>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</si>
  <si>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</si>
  <si>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</si>
  <si>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</si>
  <si>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</si>
  <si>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</si>
  <si>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t>
    <phoneticPr fontId="5"/>
  </si>
  <si>
    <t>法非適用企業</t>
    <phoneticPr fontId="5"/>
  </si>
  <si>
    <t>谷田工場団地造成・分譲事業特別会計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</si>
  <si>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</si>
  <si>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</si>
  <si>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</si>
  <si>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</si>
  <si>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</si>
  <si>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</si>
  <si>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</si>
  <si>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</si>
  <si>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</si>
  <si>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</si>
  <si>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</si>
  <si>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</si>
  <si>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</si>
  <si>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</si>
  <si>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</si>
  <si>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</si>
  <si>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</si>
  <si>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</si>
  <si>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</si>
  <si>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</si>
  <si>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</si>
  <si>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</si>
  <si>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</si>
  <si>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</si>
  <si>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</si>
  <si>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</si>
  <si>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</si>
  <si>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</si>
  <si>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</si>
  <si>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</si>
  <si>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</si>
  <si>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</si>
  <si>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</si>
  <si>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</si>
  <si>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</si>
  <si>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</si>
  <si>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</si>
  <si>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</si>
  <si>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</si>
  <si>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</si>
  <si>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</si>
  <si>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</si>
  <si>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</si>
  <si>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</si>
  <si>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</si>
  <si>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</si>
  <si>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</si>
  <si>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</si>
  <si>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</si>
  <si>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</si>
  <si>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</si>
  <si>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</si>
  <si>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</si>
  <si>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</si>
  <si>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</si>
  <si>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</si>
  <si>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</si>
  <si>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</si>
  <si>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</si>
  <si>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</si>
  <si>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</si>
  <si>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</si>
  <si>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</si>
  <si>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</si>
  <si>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</si>
  <si>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鹿島市公共下水道事業特別会計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</si>
  <si>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</si>
  <si>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</si>
  <si>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</si>
  <si>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</si>
  <si>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鹿島市谷田工場団地造成・分譲事業特別会計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</si>
  <si>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</si>
  <si>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</si>
  <si>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</si>
  <si>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</si>
  <si>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</si>
  <si>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</si>
  <si>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</si>
  <si>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</si>
  <si>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</si>
  <si>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</si>
  <si>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</si>
  <si>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</si>
  <si>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</si>
  <si>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</si>
  <si>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</si>
  <si>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</si>
  <si>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</si>
  <si>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</si>
  <si>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</si>
  <si>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</si>
  <si>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</si>
  <si>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</si>
  <si>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</si>
  <si>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</si>
  <si>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</si>
  <si>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</si>
  <si>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</si>
  <si>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</si>
  <si>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</si>
  <si>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</si>
  <si>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</si>
  <si>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</si>
  <si>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</si>
  <si>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</si>
  <si>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</si>
  <si>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</si>
  <si>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</si>
  <si>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</si>
  <si>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</si>
  <si>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</si>
  <si>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</si>
  <si>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</si>
  <si>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</si>
  <si>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</si>
  <si>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</si>
  <si>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</si>
  <si>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</si>
  <si>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</si>
  <si>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</si>
  <si>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</si>
  <si>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</si>
  <si>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</si>
  <si>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</si>
  <si>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</si>
  <si>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</si>
  <si>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</si>
  <si>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</si>
  <si>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</si>
  <si>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</si>
  <si>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</si>
  <si>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</si>
  <si>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</si>
  <si>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</si>
  <si>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</si>
  <si>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</si>
  <si>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</si>
  <si>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</si>
  <si>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</si>
  <si>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</si>
  <si>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</si>
  <si>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</si>
  <si>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</si>
  <si>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</si>
  <si>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</si>
  <si>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</si>
  <si>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</si>
  <si>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</si>
  <si>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</si>
  <si>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</si>
  <si>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</si>
  <si>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</si>
  <si>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</si>
  <si>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</si>
  <si>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</si>
  <si>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</si>
  <si>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</si>
  <si>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2.14</t>
  </si>
  <si>
    <t>▲ 0.22</t>
  </si>
  <si>
    <t>▲ 1.81</t>
  </si>
  <si>
    <t>水道事業会計</t>
  </si>
  <si>
    <t>一般会計</t>
  </si>
  <si>
    <t>国民健康保険特別会計</t>
  </si>
  <si>
    <t>▲ 0.73</t>
  </si>
  <si>
    <t>▲ 2.86</t>
  </si>
  <si>
    <t>▲ 1.79</t>
  </si>
  <si>
    <t>谷田工場団地造成・分譲事業特別会計</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</si>
  <si>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</si>
  <si>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</si>
  <si>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</si>
  <si>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</si>
  <si>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</si>
  <si>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</si>
  <si>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</si>
  <si>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</si>
  <si>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</si>
  <si>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</si>
  <si>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</si>
  <si>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</si>
  <si>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</si>
  <si>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</si>
  <si>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鹿島・藤津地区衛生施設組合</t>
    <phoneticPr fontId="2"/>
  </si>
  <si>
    <t>杵藤地区広域市町村圏組合</t>
    <phoneticPr fontId="2"/>
  </si>
  <si>
    <t>佐賀県後期高齢者医療広域連合</t>
    <phoneticPr fontId="2"/>
  </si>
  <si>
    <t>佐賀県市町総合事務組合</t>
    <phoneticPr fontId="2"/>
  </si>
  <si>
    <t>佐賀県西部広域環境組合</t>
    <phoneticPr fontId="2"/>
  </si>
  <si>
    <t>-</t>
    <phoneticPr fontId="2"/>
  </si>
  <si>
    <t>-</t>
    <phoneticPr fontId="2"/>
  </si>
  <si>
    <t>鹿島市土地開発公社</t>
    <rPh sb="0" eb="3">
      <t>カシマシ</t>
    </rPh>
    <rPh sb="3" eb="5">
      <t>トチ</t>
    </rPh>
    <rPh sb="5" eb="7">
      <t>カイハツ</t>
    </rPh>
    <rPh sb="7" eb="9">
      <t>コウシャ</t>
    </rPh>
    <phoneticPr fontId="2"/>
  </si>
  <si>
    <t>鹿島市体育協会</t>
    <rPh sb="0" eb="3">
      <t>カシマシ</t>
    </rPh>
    <rPh sb="3" eb="5">
      <t>タイイク</t>
    </rPh>
    <rPh sb="5" eb="7">
      <t>キョウカイ</t>
    </rPh>
    <phoneticPr fontId="2"/>
  </si>
  <si>
    <t>-</t>
    <phoneticPr fontId="2"/>
  </si>
  <si>
    <t>-</t>
    <phoneticPr fontId="2"/>
  </si>
  <si>
    <t>-</t>
    <phoneticPr fontId="2"/>
  </si>
  <si>
    <t>-</t>
    <phoneticPr fontId="2"/>
  </si>
  <si>
    <t>-</t>
    <phoneticPr fontId="2"/>
  </si>
  <si>
    <t>-</t>
    <phoneticPr fontId="2"/>
  </si>
  <si>
    <t>-</t>
    <phoneticPr fontId="2"/>
  </si>
  <si>
    <t>公共施設建設基金</t>
    <rPh sb="0" eb="2">
      <t>コウキョウ</t>
    </rPh>
    <rPh sb="2" eb="4">
      <t>シセツ</t>
    </rPh>
    <rPh sb="4" eb="6">
      <t>ケンセツ</t>
    </rPh>
    <rPh sb="6" eb="8">
      <t>キキン</t>
    </rPh>
    <phoneticPr fontId="2"/>
  </si>
  <si>
    <t>ふるさと創生基金</t>
    <rPh sb="4" eb="6">
      <t>ソウセイ</t>
    </rPh>
    <rPh sb="6" eb="8">
      <t>キキン</t>
    </rPh>
    <phoneticPr fontId="2"/>
  </si>
  <si>
    <t>地域福祉基金</t>
    <phoneticPr fontId="2"/>
  </si>
  <si>
    <t>ふるさと納税基金</t>
    <phoneticPr fontId="2"/>
  </si>
  <si>
    <t>ふるさと人材育成支援基金</t>
    <rPh sb="4" eb="6">
      <t>ジンザイ</t>
    </rPh>
    <rPh sb="6" eb="8">
      <t>イクセイ</t>
    </rPh>
    <rPh sb="8" eb="10">
      <t>シエン</t>
    </rPh>
    <rPh sb="10" eb="12">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</si>
  <si>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</si>
  <si>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</si>
  <si>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</si>
  <si>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</si>
  <si>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</si>
  <si>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</si>
  <si>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</si>
  <si>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</si>
  <si>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</si>
  <si>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</si>
  <si>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上昇の要因としては、東部中学校改築、新世紀センター建設(防災情報伝達システム含む)など大型投資事業実施に伴う地方債発行額の増、また西部広域環境組合の公債費負担額（ごみ処理施設建設）の増などが影響している。
　今後の指標の推移については、これまでのような大幅な上昇はなく、緩やかに上昇していくと見込んでいる。
　今後も実施計画や中期財政計画などで、毎年見直しを行いながら、将来世代への負担が過大とならないよう計画的な財政運営を図っていく。</t>
    <phoneticPr fontId="5"/>
  </si>
  <si>
    <t>　昨年度までは、公債費元利償還金の減により、実質公債費比率は下がっていたが、近年の大型投資事業の実施による公債費の増に伴い、今年度からは上昇に転じる見込みである。</t>
    <rPh sb="1" eb="4">
      <t>サクネンド</t>
    </rPh>
    <rPh sb="8" eb="11">
      <t>コウサイヒ</t>
    </rPh>
    <rPh sb="11" eb="13">
      <t>ガンリ</t>
    </rPh>
    <rPh sb="13" eb="16">
      <t>ショウカンキン</t>
    </rPh>
    <rPh sb="17" eb="18">
      <t>ゲン</t>
    </rPh>
    <rPh sb="22" eb="24">
      <t>ジッシツ</t>
    </rPh>
    <rPh sb="24" eb="27">
      <t>コウサイヒ</t>
    </rPh>
    <rPh sb="27" eb="29">
      <t>ヒリツ</t>
    </rPh>
    <rPh sb="30" eb="31">
      <t>サ</t>
    </rPh>
    <rPh sb="38" eb="40">
      <t>キンネン</t>
    </rPh>
    <rPh sb="41" eb="43">
      <t>オオガタ</t>
    </rPh>
    <rPh sb="43" eb="45">
      <t>トウシ</t>
    </rPh>
    <rPh sb="45" eb="47">
      <t>ジギョウ</t>
    </rPh>
    <rPh sb="48" eb="50">
      <t>ジッシ</t>
    </rPh>
    <rPh sb="53" eb="56">
      <t>コウサイヒ</t>
    </rPh>
    <rPh sb="57" eb="58">
      <t>ゾウ</t>
    </rPh>
    <rPh sb="59" eb="60">
      <t>トモナ</t>
    </rPh>
    <rPh sb="62" eb="65">
      <t>コンネンド</t>
    </rPh>
    <rPh sb="68" eb="70">
      <t>ジョウショウ</t>
    </rPh>
    <rPh sb="71" eb="72">
      <t>テン</t>
    </rPh>
    <rPh sb="74" eb="7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</si>
</sst>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04E2-44AE-87B2-8420161412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102140</c:v>
                </c:pt>
                <c:pt idx="1">
                  <c:v>67364</c:v>
                </c:pt>
                <c:pt idx="2">
                  <c:v>112608</c:v>
                </c:pt>
                <c:pt idx="3">
                  <c:v>64192</c:v>
                </c:pt>
                <c:pt idx="4">
                  <c:v>73853</c:v>
                </c:pt>
              </c:numCache>
            </c:numRef>
          </c:val>
          <c:smooth val="0"/>
          <c:extLst>
            <c:ext xmlns:c16="http://schemas.microsoft.com/office/drawing/2014/chart" uri="{C3380CC4-5D6E-409C-BE32-E72D297353CC}">
              <c16:uniqueId val="{00000001-04E2-44AE-87B2-8420161412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4.25</c:v>
                </c:pt>
                <c:pt idx="1">
                  <c:v>3.91</c:v>
                </c:pt>
                <c:pt idx="2">
                  <c:v>4.28</c:v>
                </c:pt>
                <c:pt idx="3">
                  <c:v>3.37</c:v>
                </c:pt>
                <c:pt idx="4">
                  <c:v>4.9400000000000004</c:v>
                </c:pt>
              </c:numCache>
            </c:numRef>
          </c:val>
          <c:extLst>
            <c:ext xmlns:c16="http://schemas.microsoft.com/office/drawing/2014/chart" uri="{C3380CC4-5D6E-409C-BE32-E72D297353CC}">
              <c16:uniqueId val="{00000000-409C-4E25-8143-7B7682F342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20.95</c:v>
                </c:pt>
                <c:pt idx="1">
                  <c:v>20.63</c:v>
                </c:pt>
                <c:pt idx="2">
                  <c:v>20.91</c:v>
                </c:pt>
                <c:pt idx="3">
                  <c:v>20.190000000000001</c:v>
                </c:pt>
                <c:pt idx="4">
                  <c:v>18.59</c:v>
                </c:pt>
              </c:numCache>
            </c:numRef>
          </c:val>
          <c:extLst>
            <c:ext xmlns:c16="http://schemas.microsoft.com/office/drawing/2014/chart" uri="{C3380CC4-5D6E-409C-BE32-E72D297353CC}">
              <c16:uniqueId val="{00000001-409C-4E25-8143-7B7682F342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-2.14</c:v>
                </c:pt>
                <c:pt idx="1">
                  <c:v>-0.22</c:v>
                </c:pt>
                <c:pt idx="2">
                  <c:v>0.26</c:v>
                </c:pt>
                <c:pt idx="3">
                  <c:v>-1.81</c:v>
                </c:pt>
                <c:pt idx="4">
                  <c:v>0.13</c:v>
                </c:pt>
              </c:numCache>
            </c:numRef>
          </c:val>
          <c:smooth val="0"/>
          <c:extLst>
            <c:ext xmlns:c16="http://schemas.microsoft.com/office/drawing/2014/chart" uri="{C3380CC4-5D6E-409C-BE32-E72D297353CC}">
              <c16:uniqueId val="{00000002-409C-4E25-8143-7B7682F342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AF-47AA-A21E-093CDD14C9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AF-47AA-A21E-093CDD14C9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AF-47AA-A21E-093CDD14C9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AF-47AA-A21E-093CDD14C9B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AAF-47AA-A21E-093CDD14C9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5-2AAF-47AA-A21E-093CDD14C9BF}"/>
            </c:ext>
          </c:extLst>
        </c:ser>
        <c:ser>
          <c:idx val="6"/>
          <c:order val="6"/>
          <c:tx>
            <c:strRef>
              <c:f>データシート!$A$33</c:f>
              <c:strCache>
                <c:ptCount val="1"/>
                <c:pt idx="0">
                  <c:v>谷田工場団地造成・分譲事業特別会計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c:v>
                </c:pt>
                <c:pt idx="2">
                  <c:v>#N/A</c:v>
                </c:pt>
                <c:pt idx="3">
                  <c:v>1.28</c:v>
                </c:pt>
                <c:pt idx="4">
                  <c:v>#N/A</c:v>
                </c:pt>
                <c:pt idx="5">
                  <c:v>1.32</c:v>
                </c:pt>
                <c:pt idx="6">
                  <c:v>#N/A</c:v>
                </c:pt>
                <c:pt idx="7">
                  <c:v>1.33</c:v>
                </c:pt>
                <c:pt idx="8">
                  <c:v>#N/A</c:v>
                </c:pt>
                <c:pt idx="9">
                  <c:v>0.96</c:v>
                </c:pt>
              </c:numCache>
            </c:numRef>
          </c:val>
          <c:extLst>
            <c:ext xmlns:c16="http://schemas.microsoft.com/office/drawing/2014/chart" uri="{C3380CC4-5D6E-409C-BE32-E72D297353CC}">
              <c16:uniqueId val="{00000006-2AAF-47AA-A21E-093CDD14C9B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0.73</c:v>
                </c:pt>
                <c:pt idx="1">
                  <c:v>#N/A</c:v>
                </c:pt>
                <c:pt idx="2">
                  <c:v>2.86</c:v>
                </c:pt>
                <c:pt idx="3">
                  <c:v>#N/A</c:v>
                </c:pt>
                <c:pt idx="4">
                  <c:v>1.79</c:v>
                </c:pt>
                <c:pt idx="5">
                  <c:v>#N/A</c:v>
                </c:pt>
                <c:pt idx="6">
                  <c:v>#N/A</c:v>
                </c:pt>
                <c:pt idx="7">
                  <c:v>0.66</c:v>
                </c:pt>
                <c:pt idx="8">
                  <c:v>#N/A</c:v>
                </c:pt>
                <c:pt idx="9">
                  <c:v>1.23</c:v>
                </c:pt>
              </c:numCache>
            </c:numRef>
          </c:val>
          <c:extLst>
            <c:ext xmlns:c16="http://schemas.microsoft.com/office/drawing/2014/chart" uri="{C3380CC4-5D6E-409C-BE32-E72D297353CC}">
              <c16:uniqueId val="{00000007-2AAF-47AA-A21E-093CDD14C9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4.24</c:v>
                </c:pt>
                <c:pt idx="2">
                  <c:v>#N/A</c:v>
                </c:pt>
                <c:pt idx="3">
                  <c:v>3.9</c:v>
                </c:pt>
                <c:pt idx="4">
                  <c:v>#N/A</c:v>
                </c:pt>
                <c:pt idx="5">
                  <c:v>4.2699999999999996</c:v>
                </c:pt>
                <c:pt idx="6">
                  <c:v>#N/A</c:v>
                </c:pt>
                <c:pt idx="7">
                  <c:v>3.37</c:v>
                </c:pt>
                <c:pt idx="8">
                  <c:v>#N/A</c:v>
                </c:pt>
                <c:pt idx="9">
                  <c:v>4.9400000000000004</c:v>
                </c:pt>
              </c:numCache>
            </c:numRef>
          </c:val>
          <c:extLst>
            <c:ext xmlns:c16="http://schemas.microsoft.com/office/drawing/2014/chart" uri="{C3380CC4-5D6E-409C-BE32-E72D297353CC}">
              <c16:uniqueId val="{00000008-2AAF-47AA-A21E-093CDD14C9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9.0299999999999994</c:v>
                </c:pt>
                <c:pt idx="2">
                  <c:v>#N/A</c:v>
                </c:pt>
                <c:pt idx="3">
                  <c:v>8.82</c:v>
                </c:pt>
                <c:pt idx="4">
                  <c:v>#N/A</c:v>
                </c:pt>
                <c:pt idx="5">
                  <c:v>8.7799999999999994</c:v>
                </c:pt>
                <c:pt idx="6">
                  <c:v>#N/A</c:v>
                </c:pt>
                <c:pt idx="7">
                  <c:v>8.83</c:v>
                </c:pt>
                <c:pt idx="8">
                  <c:v>#N/A</c:v>
                </c:pt>
                <c:pt idx="9">
                  <c:v>8.2100000000000009</c:v>
                </c:pt>
              </c:numCache>
            </c:numRef>
          </c:val>
          <c:extLst>
            <c:ext xmlns:c16="http://schemas.microsoft.com/office/drawing/2014/chart" uri="{C3380CC4-5D6E-409C-BE32-E72D297353CC}">
              <c16:uniqueId val="{00000009-2AAF-47AA-A21E-093CDD14C9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1058</c:v>
                </c:pt>
                <c:pt idx="5">
                  <c:v>996</c:v>
                </c:pt>
                <c:pt idx="8">
                  <c:v>909</c:v>
                </c:pt>
                <c:pt idx="11">
                  <c:v>905</c:v>
                </c:pt>
                <c:pt idx="14">
                  <c:v>869</c:v>
                </c:pt>
              </c:numCache>
            </c:numRef>
          </c:val>
          <c:extLst>
            <c:ext xmlns:c16="http://schemas.microsoft.com/office/drawing/2014/chart" uri="{C3380CC4-5D6E-409C-BE32-E72D297353CC}">
              <c16:uniqueId val="{00000000-9ABB-4F8D-B834-17CFF7F378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BB-4F8D-B834-17CFF7F378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9ABB-4F8D-B834-17CFF7F378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30</c:v>
                </c:pt>
                <c:pt idx="9">
                  <c:v>56</c:v>
                </c:pt>
                <c:pt idx="12">
                  <c:v>112</c:v>
                </c:pt>
              </c:numCache>
            </c:numRef>
          </c:val>
          <c:extLst>
            <c:ext xmlns:c16="http://schemas.microsoft.com/office/drawing/2014/chart" uri="{C3380CC4-5D6E-409C-BE32-E72D297353CC}">
              <c16:uniqueId val="{00000003-9ABB-4F8D-B834-17CFF7F378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465</c:v>
                </c:pt>
                <c:pt idx="3">
                  <c:v>484</c:v>
                </c:pt>
                <c:pt idx="6">
                  <c:v>519</c:v>
                </c:pt>
                <c:pt idx="9">
                  <c:v>467</c:v>
                </c:pt>
                <c:pt idx="12">
                  <c:v>484</c:v>
                </c:pt>
              </c:numCache>
            </c:numRef>
          </c:val>
          <c:extLst>
            <c:ext xmlns:c16="http://schemas.microsoft.com/office/drawing/2014/chart" uri="{C3380CC4-5D6E-409C-BE32-E72D297353CC}">
              <c16:uniqueId val="{00000004-9ABB-4F8D-B834-17CFF7F378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BB-4F8D-B834-17CFF7F378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BB-4F8D-B834-17CFF7F378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1050</c:v>
                </c:pt>
                <c:pt idx="3">
                  <c:v>929</c:v>
                </c:pt>
                <c:pt idx="6">
                  <c:v>764</c:v>
                </c:pt>
                <c:pt idx="9">
                  <c:v>747</c:v>
                </c:pt>
                <c:pt idx="12">
                  <c:v>777</c:v>
                </c:pt>
              </c:numCache>
            </c:numRef>
          </c:val>
          <c:extLst>
            <c:ext xmlns:c16="http://schemas.microsoft.com/office/drawing/2014/chart" uri="{C3380CC4-5D6E-409C-BE32-E72D297353CC}">
              <c16:uniqueId val="{00000007-9ABB-4F8D-B834-17CFF7F378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468</c:v>
                </c:pt>
                <c:pt idx="2">
                  <c:v>#N/A</c:v>
                </c:pt>
                <c:pt idx="3">
                  <c:v>#N/A</c:v>
                </c:pt>
                <c:pt idx="4">
                  <c:v>427</c:v>
                </c:pt>
                <c:pt idx="5">
                  <c:v>#N/A</c:v>
                </c:pt>
                <c:pt idx="6">
                  <c:v>#N/A</c:v>
                </c:pt>
                <c:pt idx="7">
                  <c:v>404</c:v>
                </c:pt>
                <c:pt idx="8">
                  <c:v>#N/A</c:v>
                </c:pt>
                <c:pt idx="9">
                  <c:v>#N/A</c:v>
                </c:pt>
                <c:pt idx="10">
                  <c:v>365</c:v>
                </c:pt>
                <c:pt idx="11">
                  <c:v>#N/A</c:v>
                </c:pt>
                <c:pt idx="12">
                  <c:v>#N/A</c:v>
                </c:pt>
                <c:pt idx="13">
                  <c:v>504</c:v>
                </c:pt>
                <c:pt idx="14">
                  <c:v>#N/A</c:v>
                </c:pt>
              </c:numCache>
            </c:numRef>
          </c:val>
          <c:smooth val="0"/>
          <c:extLst>
            <c:ext xmlns:c16="http://schemas.microsoft.com/office/drawing/2014/chart" uri="{C3380CC4-5D6E-409C-BE32-E72D297353CC}">
              <c16:uniqueId val="{00000008-9ABB-4F8D-B834-17CFF7F378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10161</c:v>
                </c:pt>
                <c:pt idx="5">
                  <c:v>10672</c:v>
                </c:pt>
                <c:pt idx="8">
                  <c:v>10500</c:v>
                </c:pt>
                <c:pt idx="11">
                  <c:v>10161</c:v>
                </c:pt>
                <c:pt idx="14">
                  <c:v>10154</c:v>
                </c:pt>
              </c:numCache>
            </c:numRef>
          </c:val>
          <c:extLst>
            <c:ext xmlns:c16="http://schemas.microsoft.com/office/drawing/2014/chart" uri="{C3380CC4-5D6E-409C-BE32-E72D297353CC}">
              <c16:uniqueId val="{00000000-93D0-4698-8180-4743627760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c:v>
                </c:pt>
                <c:pt idx="5">
                  <c:v>37</c:v>
                </c:pt>
                <c:pt idx="8">
                  <c:v>28</c:v>
                </c:pt>
                <c:pt idx="11">
                  <c:v>22</c:v>
                </c:pt>
                <c:pt idx="14">
                  <c:v>521</c:v>
                </c:pt>
              </c:numCache>
            </c:numRef>
          </c:val>
          <c:extLst>
            <c:ext xmlns:c16="http://schemas.microsoft.com/office/drawing/2014/chart" uri="{C3380CC4-5D6E-409C-BE32-E72D297353CC}">
              <c16:uniqueId val="{00000001-93D0-4698-8180-4743627760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3492</c:v>
                </c:pt>
                <c:pt idx="5">
                  <c:v>3230</c:v>
                </c:pt>
                <c:pt idx="8">
                  <c:v>3252</c:v>
                </c:pt>
                <c:pt idx="11">
                  <c:v>3159</c:v>
                </c:pt>
                <c:pt idx="14">
                  <c:v>3244</c:v>
                </c:pt>
              </c:numCache>
            </c:numRef>
          </c:val>
          <c:extLst>
            <c:ext xmlns:c16="http://schemas.microsoft.com/office/drawing/2014/chart" uri="{C3380CC4-5D6E-409C-BE32-E72D297353CC}">
              <c16:uniqueId val="{00000002-93D0-4698-8180-4743627760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D0-4698-8180-4743627760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D0-4698-8180-4743627760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D0-4698-8180-4743627760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1959</c:v>
                </c:pt>
                <c:pt idx="3">
                  <c:v>1933</c:v>
                </c:pt>
                <c:pt idx="6">
                  <c:v>1926</c:v>
                </c:pt>
                <c:pt idx="9">
                  <c:v>1898</c:v>
                </c:pt>
                <c:pt idx="12">
                  <c:v>1853</c:v>
                </c:pt>
              </c:numCache>
            </c:numRef>
          </c:val>
          <c:extLst>
            <c:ext xmlns:c16="http://schemas.microsoft.com/office/drawing/2014/chart" uri="{C3380CC4-5D6E-409C-BE32-E72D297353CC}">
              <c16:uniqueId val="{00000006-93D0-4698-8180-4743627760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1072</c:v>
                </c:pt>
                <c:pt idx="3">
                  <c:v>1704</c:v>
                </c:pt>
                <c:pt idx="6">
                  <c:v>1693</c:v>
                </c:pt>
                <c:pt idx="9">
                  <c:v>1643</c:v>
                </c:pt>
                <c:pt idx="12">
                  <c:v>1592</c:v>
                </c:pt>
              </c:numCache>
            </c:numRef>
          </c:val>
          <c:extLst>
            <c:ext xmlns:c16="http://schemas.microsoft.com/office/drawing/2014/chart" uri="{C3380CC4-5D6E-409C-BE32-E72D297353CC}">
              <c16:uniqueId val="{00000007-93D0-4698-8180-4743627760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5379</c:v>
                </c:pt>
                <c:pt idx="3">
                  <c:v>5257</c:v>
                </c:pt>
                <c:pt idx="6">
                  <c:v>5450</c:v>
                </c:pt>
                <c:pt idx="9">
                  <c:v>5035</c:v>
                </c:pt>
                <c:pt idx="12">
                  <c:v>5172</c:v>
                </c:pt>
              </c:numCache>
            </c:numRef>
          </c:val>
          <c:extLst>
            <c:ext xmlns:c16="http://schemas.microsoft.com/office/drawing/2014/chart" uri="{C3380CC4-5D6E-409C-BE32-E72D297353CC}">
              <c16:uniqueId val="{00000008-93D0-4698-8180-4743627760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482</c:v>
                </c:pt>
              </c:numCache>
            </c:numRef>
          </c:val>
          <c:extLst>
            <c:ext xmlns:c16="http://schemas.microsoft.com/office/drawing/2014/chart" uri="{C3380CC4-5D6E-409C-BE32-E72D297353CC}">
              <c16:uniqueId val="{00000009-93D0-4698-8180-4743627760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8829</c:v>
                </c:pt>
                <c:pt idx="3">
                  <c:v>9363</c:v>
                </c:pt>
                <c:pt idx="6">
                  <c:v>10487</c:v>
                </c:pt>
                <c:pt idx="9">
                  <c:v>10789</c:v>
                </c:pt>
                <c:pt idx="12">
                  <c:v>10922</c:v>
                </c:pt>
              </c:numCache>
            </c:numRef>
          </c:val>
          <c:extLst>
            <c:ext xmlns:c16="http://schemas.microsoft.com/office/drawing/2014/chart" uri="{C3380CC4-5D6E-409C-BE32-E72D297353CC}">
              <c16:uniqueId val="{0000000A-93D0-4698-8180-4743627760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3530</c:v>
                </c:pt>
                <c:pt idx="2">
                  <c:v>#N/A</c:v>
                </c:pt>
                <c:pt idx="3">
                  <c:v>#N/A</c:v>
                </c:pt>
                <c:pt idx="4">
                  <c:v>4317</c:v>
                </c:pt>
                <c:pt idx="5">
                  <c:v>#N/A</c:v>
                </c:pt>
                <c:pt idx="6">
                  <c:v>#N/A</c:v>
                </c:pt>
                <c:pt idx="7">
                  <c:v>5777</c:v>
                </c:pt>
                <c:pt idx="8">
                  <c:v>#N/A</c:v>
                </c:pt>
                <c:pt idx="9">
                  <c:v>#N/A</c:v>
                </c:pt>
                <c:pt idx="10">
                  <c:v>6023</c:v>
                </c:pt>
                <c:pt idx="11">
                  <c:v>#N/A</c:v>
                </c:pt>
                <c:pt idx="12">
                  <c:v>#N/A</c:v>
                </c:pt>
                <c:pt idx="13">
                  <c:v>6102</c:v>
                </c:pt>
                <c:pt idx="14">
                  <c:v>#N/A</c:v>
                </c:pt>
              </c:numCache>
            </c:numRef>
          </c:val>
          <c:smooth val="0"/>
          <c:extLst>
            <c:ext xmlns:c16="http://schemas.microsoft.com/office/drawing/2014/chart" uri="{C3380CC4-5D6E-409C-BE32-E72D297353CC}">
              <c16:uniqueId val="{0000000B-93D0-4698-8180-4743627760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1493</c:v>
                </c:pt>
                <c:pt idx="1">
                  <c:v>1432</c:v>
                </c:pt>
                <c:pt idx="2">
                  <c:v>1327</c:v>
                </c:pt>
              </c:numCache>
            </c:numRef>
          </c:val>
          <c:extLst>
            <c:ext xmlns:c16="http://schemas.microsoft.com/office/drawing/2014/chart" uri="{C3380CC4-5D6E-409C-BE32-E72D297353CC}">
              <c16:uniqueId val="{00000000-4BEE-4726-8153-C151C6CC82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206</c:v>
                </c:pt>
                <c:pt idx="1">
                  <c:v>197</c:v>
                </c:pt>
                <c:pt idx="2">
                  <c:v>191</c:v>
                </c:pt>
              </c:numCache>
            </c:numRef>
          </c:val>
          <c:extLst>
            <c:ext xmlns:c16="http://schemas.microsoft.com/office/drawing/2014/chart" uri="{C3380CC4-5D6E-409C-BE32-E72D297353CC}">
              <c16:uniqueId val="{00000001-4BEE-4726-8153-C151C6CC82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1246</c:v>
                </c:pt>
                <c:pt idx="1">
                  <c:v>1220</c:v>
                </c:pt>
                <c:pt idx="2">
                  <c:v>1414</c:v>
                </c:pt>
              </c:numCache>
            </c:numRef>
          </c:val>
          <c:extLst>
            <c:ext xmlns:c16="http://schemas.microsoft.com/office/drawing/2014/chart" uri="{C3380CC4-5D6E-409C-BE32-E72D297353CC}">
              <c16:uniqueId val="{00000002-4BEE-4726-8153-C151C6CC82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{EF40E9C5-3B01-4EE5-A473-7B56901C3F35}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C0-441F-B650-19F60F990C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{C7CD9CE4-6F4C-4592-952E-5E21399F796C}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C0-441F-B650-19F60F990C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{A149071D-A58D-4238-B01C-3C42B4DF90A5}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C0-441F-B650-19F60F990C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{FFC5DF0E-A820-4294-97D2-9C5CE3B8F7C4}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C0-441F-B650-19F60F990C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{D2A25961-A668-4FAF-AFB2-C3D746ABDC49}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C0-441F-B650-19F60F990CB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{EE77811D-79E5-408B-8AD9-3FBED88B033B}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C0-441F-B650-19F60F990CB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{D58DE562-B378-467C-8FE5-0EE214504C0A}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C0-441F-B650-19F60F990CB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{BE4BB91D-D742-4337-9F7B-2C244E58DE2C}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C0-441F-B650-19F60F990CB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{8A113642-095E-4F02-B38D-5458768FC473}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C0-441F-B650-19F60F990C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56.1</c:v>
                </c:pt>
                <c:pt idx="24">
                  <c:v>57.8</c:v>
                </c:pt>
                <c:pt idx="32">
                  <c:v>58.2</c:v>
                </c:pt>
              </c:numCache>
            </c:numRef>
          </c:xVal>
          <c:yVal>
            <c:numRef>
              <c:f>公会計指標分析・財政指標組合せ分析表!$BP$51:$DC$51</c:f>
              <c:numCache>
                <c:formatCode>#,##0.0;"▲ "#,##0.0</c:formatCode>
                <c:ptCount val="40"/>
                <c:pt idx="8">
                  <c:v>68.900000000000006</c:v>
                </c:pt>
                <c:pt idx="16">
                  <c:v>92.6</c:v>
                </c:pt>
                <c:pt idx="24">
                  <c:v>97.2</c:v>
                </c:pt>
                <c:pt idx="32">
                  <c:v>97.2</c:v>
                </c:pt>
              </c:numCache>
            </c:numRef>
          </c:yVal>
          <c:smooth val="0"/>
          <c:extLst>
            <c:ext xmlns:c16="http://schemas.microsoft.com/office/drawing/2014/chart" uri="{C3380CC4-5D6E-409C-BE32-E72D297353CC}">
              <c16:uniqueId val="{00000009-91C0-441F-B650-19F60F990C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{8C7AED5F-A0ED-43F1-8629-7DD58D0B0563}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C0-441F-B650-19F60F990C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{62E62D2E-0995-46CA-8E26-EA16220BAF8F}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C0-441F-B650-19F60F990C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{8DC8D995-0C8A-404E-A7A7-B1DF958A2C34}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C0-441F-B650-19F60F990C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{02F293F8-2972-4A4E-A585-A9B8B7ED2E49}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C0-441F-B650-19F60F990C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{4D3693F9-7B1D-4AB1-9A85-AEF0519133C4}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C0-441F-B650-19F60F990CB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{60610EDB-5565-446A-AC96-E6C88D9FD395}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C0-441F-B650-19F60F990CB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{961825C2-663E-43EE-A2DE-C32BCD7163E3}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C0-441F-B650-19F60F990CB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{E2111D7B-525C-4DAB-A3C6-28E1E51F9C04}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C0-441F-B650-19F60F990CB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{C058A603-9205-4EEB-97D2-1A38AC911F64}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C0-441F-B650-19F60F990C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91C0-441F-B650-19F60F990CB4}"/>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{FF405394-A581-4F8A-A121-75CEEF2895D8}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36-413C-86CE-6FC7D0970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{CC90FA7A-4A95-4BB0-B35D-AE6AAD79E7B8}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36-413C-86CE-6FC7D0970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{C5C1C68D-7CE8-46F3-801F-0B71A31CCFA6}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36-413C-86CE-6FC7D0970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{84A49AA3-1BFD-458D-B31B-3E8ADDA9EAAB}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36-413C-86CE-6FC7D0970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{A14DD870-CB65-4B80-B30A-838DDB3ACED1}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36-413C-86CE-6FC7D0970B8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{B10B0A52-A5D1-478F-AC5D-8D69D6D8FA7C}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36-413C-86CE-6FC7D0970B8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{515C752A-9EB0-458F-9119-6DA40FBC83A7}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36-413C-86CE-6FC7D0970B8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{60C3D9C0-F8FE-472B-8B62-15D46E08A301}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36-413C-86CE-6FC7D0970B8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{FC873D41-A271-4CF2-A7CA-A6E8F2228211}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36-413C-86CE-6FC7D0970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c:v>
                </c:pt>
                <c:pt idx="16">
                  <c:v>7</c:v>
                </c:pt>
                <c:pt idx="24">
                  <c:v>6.3</c:v>
                </c:pt>
                <c:pt idx="32">
                  <c:v>6.8</c:v>
                </c:pt>
              </c:numCache>
            </c:numRef>
          </c:xVal>
          <c:yVal>
            <c:numRef>
              <c:f>公会計指標分析・財政指標組合せ分析表!$BP$73:$DC$73</c:f>
              <c:numCache>
                <c:formatCode>#,##0.0;"▲ "#,##0.0</c:formatCode>
                <c:ptCount val="40"/>
                <c:pt idx="0">
                  <c:v>58</c:v>
                </c:pt>
                <c:pt idx="8">
                  <c:v>68.900000000000006</c:v>
                </c:pt>
                <c:pt idx="16">
                  <c:v>92.6</c:v>
                </c:pt>
                <c:pt idx="24">
                  <c:v>97.2</c:v>
                </c:pt>
                <c:pt idx="32">
                  <c:v>97.2</c:v>
                </c:pt>
              </c:numCache>
            </c:numRef>
          </c:yVal>
          <c:smooth val="0"/>
          <c:extLst>
            <c:ext xmlns:c16="http://schemas.microsoft.com/office/drawing/2014/chart" uri="{C3380CC4-5D6E-409C-BE32-E72D297353CC}">
              <c16:uniqueId val="{00000009-0736-413C-86CE-6FC7D0970B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{5AE6DB1F-6990-4303-A530-89ACF1A8367D}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36-413C-86CE-6FC7D0970B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{D926B53E-EDAB-43B4-AB50-F269F9C98E26}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36-413C-86CE-6FC7D0970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{63704F34-CE6A-4DA3-933A-56D8AB95EA6E}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36-413C-86CE-6FC7D0970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{F6045773-7DE9-4E52-9F36-1546ED57337F}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36-413C-86CE-6FC7D0970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{C0D129CA-A62D-401E-98C3-50A11F4E00AD}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36-413C-86CE-6FC7D0970B8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{ACE18768-AC8A-411A-8880-53A04E006B0B}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36-413C-86CE-6FC7D0970B8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{79F81E38-614B-4EB6-978C-2F32EF8B000D}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36-413C-86CE-6FC7D0970B8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{EEDF5478-A8F1-4ABF-BD1D-664E3370ECEC}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36-413C-86CE-6FC7D0970B8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{4C5856E9-2F4D-43A2-BEEE-2BF538C140DC}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36-413C-86CE-6FC7D0970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736-413C-86CE-6FC7D0970B83}"/>
            </c:ext>
          </c:extLst>
        </c:ser>
        <c:dLbls>
          <c:showLegendKey val="0"/>
          <c:showVal val="1"/>
          <c:showCatName val="0"/>
          <c:showSerName val="0"/>
          <c:showPercent val="0"/>
          <c:showBubbleSize val="0"/>
        </c:dLbls>
        <c:axId val="84219776"/>
        <c:axId val="84234240"/>
      </c:scatterChart>
      <c:valAx>
        <c:axId val="84219776"/>
        <c:scaling>
          <c:orientation val="minMax"/>
          <c:max val="11.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年度に実施した行財政改革大綱に基づき投資事業・地方債発行を抑制したことで元利償還金が減少してきたことが要因で前年を下回る値で推移していたが、平成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今後は近年実施した大型投資事業に係る地方債の償還が開始されるとともに、一部事務組合の公債費負担増も見込まれるため、引き続き計画的な地方債発行に努める。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年度から増加しているが、平成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年度は前年度同値の</a:t>
          </a:r>
          <a:r>
            <a:rPr kumimoji="1" lang="en-US" altLang="ja-JP" sz="1400">
              <a:latin typeface="ＭＳ ゴシック" pitchFamily="49" charset="-128"/>
              <a:ea typeface="ＭＳ ゴシック" pitchFamily="49" charset="-128"/>
            </a:rPr>
            <a:t>97.2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主な要因として、大型投資事業による地方債残高の増や基金の取り崩しに伴う充当可能基金の減が挙げられる。</a:t>
          </a:r>
        </a:p>
        <a:p>
          <a:r>
            <a:rPr kumimoji="1" lang="ja-JP" altLang="en-US" sz="1400">
              <a:latin typeface="ＭＳ ゴシック" pitchFamily="49" charset="-128"/>
              <a:ea typeface="ＭＳ ゴシック" pitchFamily="49" charset="-128"/>
            </a:rPr>
            <a:t>　今後は地方債発行を抑制して地方債残高の圧縮に努めるとともに、公営企業の経営健全化による繰出金の削減を図りながら、ふるさと納税基金などの充当可能財源を有効活用し、中長期的な視点での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百万円の増）となったが、ふるさと納税基金及びふるさと創生基金を除き、各基金においては取り崩し超過となっている。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百万円の増、ふるさと創生基金は前年度比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百万円の増であるが、大型投資事業等に係る財源調整のため、積み立て額以上に各基金を取り崩したことが主な要因である。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今後もふるさと納税件数が伸びる余地がみられ基金の増加が見込めるが、他の基金については減少傾向にあり今後も大型投資事業が控えていることから、取り崩しの回避及び堅実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公共施設建設基金：公共施設の建設等の大型投資事業に活用する。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ふるさと納税基金：鹿島市のまちづくりを応援するために寄せられた寄附金を活用し、寄附者の意向に沿ったまちづくり事業に活用する。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：高齢者等の保健福祉の増進を図り、地域福祉の充実に資する事業に活用する。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公共施設建設基金：小中学校施設整備事業、辺地道路整備事業などの大型投資事業に伴う取り崩し（前年度比△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：社協運営補助金や地域共生ステーション整備補助に伴う取り崩し（前年度比△百万円）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国民健康保険特別会計の赤字解消に伴う繰入金として取り崩すこともある。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ふるさと納税基金：ふるさと納税件数の伸びに伴う積立額の増加（前年度比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公共施設建設基金：市民会館建設事業、小中学校施設整備事業、公園施設整備事業などの大型投資事業に伴う取り崩し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：社会福祉協議会運営補助に伴う取り崩し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ふるさと納税基金：ふるさと納税件数の伸びに伴う積み立て増</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歳入減及び歳出増に伴う財源不足を補填するために活用しており、平成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年度を除く）取り崩し超過が続いている状況であり、積み立て超過に転換する必要があるものの、多様化する財政需要と限られた財源の中で、十分な積み立て額を確保できていない状況が続いている。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なお、一般的に適正といわれる標準財政規模比の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％を超える状態は維持しているものの、今後も大型投資事業が予定されており、その基準を下回らないように努め、中長期的な視点での積み立て・取り崩しを行う。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情報基盤整備事業債・下水道事業債の償還に活用し、平成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限られた基金の中で適正な運用管理に努め、計画的な地方債償還を図る。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全国平均に近い水準であるが、施設の老朽化に伴い、増加傾向となるため、総合管理計画にもとづき、今後策定する個別施設計画において、計画的な予防保全による長寿命化等を図っていくなど、施設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77487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22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30</xdr:row>
      <xdr:rowOff>157057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29336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136842</xdr:rowOff>
    </xdr:from>
    <xdr:to>
      <xdr:col>15</xdr:col>
      <xdr:colOff>187325</xdr:colOff>
      <xdr:row>31</xdr:row>
      <xdr:rowOff>66992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2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16192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300557"/>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16192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318548"/>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43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58119</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04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近年の大型投資事業実施に伴う公債費の増や一部事務組合の負担金の増などにより将来負担比率は増加傾向であり、</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類似団体と比べて高い水準にあるが、</a:t>
          </a:r>
          <a:r>
            <a:rPr kumimoji="1" lang="ja-JP" altLang="en-US" sz="1100">
              <a:latin typeface="ＭＳ Ｐゴシック" panose="020B0600070205080204" pitchFamily="50" charset="-128"/>
              <a:ea typeface="ＭＳ Ｐゴシック" panose="020B0600070205080204" pitchFamily="50" charset="-128"/>
            </a:rPr>
            <a:t>償還財源となる経常一般財源が増加したため、債務償還比率は多少改善した。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しかしながら、依然として全国及び県平均を大きく上回る状況であり、今後も公債費の適正化に取り組んでいく必要がある。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24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27160</xdr:rowOff>
    </xdr:from>
    <xdr:to>
      <xdr:col>76</xdr:col>
      <xdr:colOff>73025</xdr:colOff>
      <xdr:row>29</xdr:row>
      <xdr:rowOff>128760</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49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50037</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48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4028</xdr:rowOff>
    </xdr:from>
    <xdr:to>
      <xdr:col>72</xdr:col>
      <xdr:colOff>123825</xdr:colOff>
      <xdr:row>29</xdr:row>
      <xdr:rowOff>105628</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49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54828</xdr:rowOff>
    </xdr:from>
    <xdr:to>
      <xdr:col>76</xdr:col>
      <xdr:colOff>22225</xdr:colOff>
      <xdr:row>29</xdr:row>
      <xdr:rowOff>77960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026878"/>
          <a:ext cx="7112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3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122155</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47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61323</xdr:rowOff>
    </xdr:from>
    <xdr:to>
      <xdr:col>24</xdr:col>
      <xdr:colOff>114300</xdr:colOff>
      <xdr:row>36</xdr:row>
      <xdr:rowOff>162923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84200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112123</xdr:rowOff>
    </xdr:from>
    <xdr:to>
      <xdr:col>24</xdr:col>
      <xdr:colOff>63500</xdr:colOff>
      <xdr:row>36</xdr:row>
      <xdr:rowOff>136616</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843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167640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3088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25581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3398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68986</xdr:rowOff>
    </xdr:from>
    <xdr:to>
      <xdr:col>55</xdr:col>
      <xdr:colOff>50800</xdr:colOff>
      <xdr:row>40</xdr:row>
      <xdr:rowOff>170586</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9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47413</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9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74111</xdr:rowOff>
    </xdr:from>
    <xdr:to>
      <xdr:col>50</xdr:col>
      <xdr:colOff>165100</xdr:colOff>
      <xdr:row>41</xdr:row>
      <xdr:rowOff>4261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9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119786</xdr:rowOff>
    </xdr:from>
    <xdr:to>
      <xdr:col>55</xdr:col>
      <xdr:colOff>0</xdr:colOff>
      <xdr:row>40</xdr:row>
      <xdr:rowOff>124911</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6977786"/>
          <a:ext cx="8382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78149</xdr:rowOff>
    </xdr:from>
    <xdr:to>
      <xdr:col>46</xdr:col>
      <xdr:colOff>38100</xdr:colOff>
      <xdr:row>41</xdr:row>
      <xdr:rowOff>8299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9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124911</xdr:rowOff>
    </xdr:from>
    <xdr:to>
      <xdr:col>50</xdr:col>
      <xdr:colOff>114300</xdr:colOff>
      <xdr:row>40</xdr:row>
      <xdr:rowOff>128949</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6982911"/>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80778</xdr:rowOff>
    </xdr:from>
    <xdr:to>
      <xdr:col>41</xdr:col>
      <xdr:colOff>101600</xdr:colOff>
      <xdr:row>41</xdr:row>
      <xdr:rowOff>10928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69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128949</xdr:rowOff>
    </xdr:from>
    <xdr:to>
      <xdr:col>45</xdr:col>
      <xdr:colOff>177800</xdr:colOff>
      <xdr:row>40</xdr:row>
      <xdr:rowOff>131578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698694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166838</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70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170876</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70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2055</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70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70213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3327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93073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3572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119199</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38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141291</xdr:rowOff>
    </xdr:from>
    <xdr:to>
      <xdr:col>55</xdr:col>
      <xdr:colOff>50800</xdr:colOff>
      <xdr:row>60</xdr:row>
      <xdr:rowOff>71441</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2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164168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10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152692</xdr:rowOff>
    </xdr:from>
    <xdr:to>
      <xdr:col>50</xdr:col>
      <xdr:colOff>165100</xdr:colOff>
      <xdr:row>60</xdr:row>
      <xdr:rowOff>82842</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2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20641</xdr:rowOff>
    </xdr:from>
    <xdr:to>
      <xdr:col>55</xdr:col>
      <xdr:colOff>0</xdr:colOff>
      <xdr:row>60</xdr:row>
      <xdr:rowOff>32042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307641"/>
          <a:ext cx="8382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162416</xdr:rowOff>
    </xdr:from>
    <xdr:to>
      <xdr:col>46</xdr:col>
      <xdr:colOff>38100</xdr:colOff>
      <xdr:row>60</xdr:row>
      <xdr:rowOff>92566</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2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32042</xdr:rowOff>
    </xdr:from>
    <xdr:to>
      <xdr:col>50</xdr:col>
      <xdr:colOff>114300</xdr:colOff>
      <xdr:row>60</xdr:row>
      <xdr:rowOff>41766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319042"/>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169126</xdr:rowOff>
    </xdr:from>
    <xdr:to>
      <xdr:col>41</xdr:col>
      <xdr:colOff>101600</xdr:colOff>
      <xdr:row>60</xdr:row>
      <xdr:rowOff>99276</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2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41766</xdr:rowOff>
    </xdr:from>
    <xdr:to>
      <xdr:col>45</xdr:col>
      <xdr:colOff>177800</xdr:colOff>
      <xdr:row>60</xdr:row>
      <xdr:rowOff>48476</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328766"/>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99369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04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109093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05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115803</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0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82</xdr:row>
      <xdr:rowOff>68580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3797300" y="13891261"/>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36195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3891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36195</xdr:rowOff>
    </xdr:from>
    <xdr:to>
      <xdr:col>15</xdr:col>
      <xdr:colOff>50800</xdr:colOff>
      <xdr:row>81</xdr:row>
      <xdr:rowOff>68580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3923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151239</xdr:rowOff>
    </xdr:from>
    <xdr:to>
      <xdr:col>55</xdr:col>
      <xdr:colOff>50800</xdr:colOff>
      <xdr:row>86</xdr:row>
      <xdr:rowOff>81389</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7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66166</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63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169201</xdr:rowOff>
    </xdr:from>
    <xdr:to>
      <xdr:col>50</xdr:col>
      <xdr:colOff>165100</xdr:colOff>
      <xdr:row>86</xdr:row>
      <xdr:rowOff>99351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7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30589</xdr:rowOff>
    </xdr:from>
    <xdr:to>
      <xdr:col>55</xdr:col>
      <xdr:colOff>0</xdr:colOff>
      <xdr:row>86</xdr:row>
      <xdr:rowOff>48551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477528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170670</xdr:rowOff>
    </xdr:from>
    <xdr:to>
      <xdr:col>46</xdr:col>
      <xdr:colOff>38100</xdr:colOff>
      <xdr:row>86</xdr:row>
      <xdr:rowOff>100820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7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48551</xdr:rowOff>
    </xdr:from>
    <xdr:to>
      <xdr:col>50</xdr:col>
      <xdr:colOff>114300</xdr:colOff>
      <xdr:row>86</xdr:row>
      <xdr:rowOff>50020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479325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xdr:rowOff>
    </xdr:from>
    <xdr:to>
      <xdr:col>41</xdr:col>
      <xdr:colOff>101600</xdr:colOff>
      <xdr:row>86</xdr:row>
      <xdr:rowOff>102126</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50020</xdr:rowOff>
    </xdr:from>
    <xdr:to>
      <xdr:col>45</xdr:col>
      <xdr:colOff>177800</xdr:colOff>
      <xdr:row>86</xdr:row>
      <xdr:rowOff>51326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479472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90478</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48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91947</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48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93253</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4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00000000-0008-0000-0E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00000000-0008-0000-0E00-000077010000}"/>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a:extLst>
            <a:ext uri="{FF2B5EF4-FFF2-40B4-BE49-F238E27FC236}">
              <a16:creationId xmlns:a16="http://schemas.microsoft.com/office/drawing/2014/main" id="{00000000-0008-0000-0E00-000079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00000000-0008-0000-0E00-00007B010000}"/>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165826</xdr:rowOff>
    </xdr:from>
    <xdr:to>
      <xdr:col>24</xdr:col>
      <xdr:colOff>114300</xdr:colOff>
      <xdr:row>103</xdr:row>
      <xdr:rowOff>95976</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4584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17253</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00000000-0008-0000-0E00-000086010000}"/>
            </a:ext>
          </a:extLst>
        </xdr:cNvPr>
        <xdr:cNvSpPr txBox="1"/>
      </xdr:nvSpPr>
      <xdr:spPr>
        <a:xfrm>
          <a:off x="4673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20501</xdr:rowOff>
    </xdr:from>
    <xdr:to>
      <xdr:col>20</xdr:col>
      <xdr:colOff>38100</xdr:colOff>
      <xdr:row>103</xdr:row>
      <xdr:rowOff>122101</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3746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45176</xdr:rowOff>
    </xdr:from>
    <xdr:to>
      <xdr:col>24</xdr:col>
      <xdr:colOff>63500</xdr:colOff>
      <xdr:row>103</xdr:row>
      <xdr:rowOff>71301</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3797300" y="177045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46627</xdr:rowOff>
    </xdr:from>
    <xdr:to>
      <xdr:col>15</xdr:col>
      <xdr:colOff>101600</xdr:colOff>
      <xdr:row>103</xdr:row>
      <xdr:rowOff>148227</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71301</xdr:rowOff>
    </xdr:from>
    <xdr:to>
      <xdr:col>19</xdr:col>
      <xdr:colOff>177800</xdr:colOff>
      <xdr:row>103</xdr:row>
      <xdr:rowOff>97427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2908300" y="177306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97427</xdr:rowOff>
    </xdr:from>
    <xdr:to>
      <xdr:col>15</xdr:col>
      <xdr:colOff>50800</xdr:colOff>
      <xdr:row>103</xdr:row>
      <xdr:rowOff>123552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019300" y="177567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a:extLst>
            <a:ext uri="{FF2B5EF4-FFF2-40B4-BE49-F238E27FC236}">
              <a16:creationId xmlns:a16="http://schemas.microsoft.com/office/drawing/2014/main" id="{00000000-0008-0000-0E00-00008D010000}"/>
            </a:ext>
          </a:extLst>
        </xdr:cNvPr>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a:extLst>
            <a:ext uri="{FF2B5EF4-FFF2-40B4-BE49-F238E27FC236}">
              <a16:creationId xmlns:a16="http://schemas.microsoft.com/office/drawing/2014/main" id="{00000000-0008-0000-0E00-00008E010000}"/>
            </a:ext>
          </a:extLst>
        </xdr:cNvPr>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a:extLst>
            <a:ext uri="{FF2B5EF4-FFF2-40B4-BE49-F238E27FC236}">
              <a16:creationId xmlns:a16="http://schemas.microsoft.com/office/drawing/2014/main" id="{00000000-0008-0000-0E00-00008F010000}"/>
            </a:ext>
          </a:extLst>
        </xdr:cNvPr>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138628</xdr:rowOff>
    </xdr:from>
    <xdr:ext cx="405111" cy="259045"/>
    <xdr:sp macro="" textlink="">
      <xdr:nvSpPr>
        <xdr:cNvPr id="400" name="n_1mainValue【港湾・漁港】&#10;有形固定資産減価償却率">
          <a:extLst>
            <a:ext uri="{FF2B5EF4-FFF2-40B4-BE49-F238E27FC236}">
              <a16:creationId xmlns:a16="http://schemas.microsoft.com/office/drawing/2014/main" id="{00000000-0008-0000-0E00-000090010000}"/>
            </a:ext>
          </a:extLst>
        </xdr:cNvPr>
        <xdr:cNvSpPr txBox="1"/>
      </xdr:nvSpPr>
      <xdr:spPr>
        <a:xfrm>
          <a:off x="35820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401" name="n_2mainValue【港湾・漁港】&#10;有形固定資産減価償却率">
          <a:extLst>
            <a:ext uri="{FF2B5EF4-FFF2-40B4-BE49-F238E27FC236}">
              <a16:creationId xmlns:a16="http://schemas.microsoft.com/office/drawing/2014/main" id="{00000000-0008-0000-0E00-000091010000}"/>
            </a:ext>
          </a:extLst>
        </xdr:cNvPr>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402" name="n_3mainValue【港湾・漁港】&#10;有形固定資産減価償却率">
          <a:extLst>
            <a:ext uri="{FF2B5EF4-FFF2-40B4-BE49-F238E27FC236}">
              <a16:creationId xmlns:a16="http://schemas.microsoft.com/office/drawing/2014/main" id="{00000000-0008-0000-0E00-000092010000}"/>
            </a:ext>
          </a:extLst>
        </xdr:cNvPr>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E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a:extLst>
            <a:ext uri="{FF2B5EF4-FFF2-40B4-BE49-F238E27FC236}">
              <a16:creationId xmlns:a16="http://schemas.microsoft.com/office/drawing/2014/main" id="{00000000-0008-0000-0E00-0000A9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00000000-0008-0000-0E00-0000AB010000}"/>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00000000-0008-0000-0E00-0000AD010000}"/>
            </a:ext>
          </a:extLst>
        </xdr:cNvPr>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117289</xdr:rowOff>
    </xdr:from>
    <xdr:to>
      <xdr:col>55</xdr:col>
      <xdr:colOff>50800</xdr:colOff>
      <xdr:row>108</xdr:row>
      <xdr:rowOff>47439</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0426700" y="18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32216</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00000000-0008-0000-0E00-0000B8010000}"/>
            </a:ext>
          </a:extLst>
        </xdr:cNvPr>
        <xdr:cNvSpPr txBox="1"/>
      </xdr:nvSpPr>
      <xdr:spPr>
        <a:xfrm>
          <a:off x="10515600" y="183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118559</xdr:rowOff>
    </xdr:from>
    <xdr:to>
      <xdr:col>50</xdr:col>
      <xdr:colOff>165100</xdr:colOff>
      <xdr:row>108</xdr:row>
      <xdr:rowOff>48709</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9588500" y="184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168089</xdr:rowOff>
    </xdr:from>
    <xdr:to>
      <xdr:col>55</xdr:col>
      <xdr:colOff>0</xdr:colOff>
      <xdr:row>107</xdr:row>
      <xdr:rowOff>169359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9639300" y="18513239"/>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119538</xdr:rowOff>
    </xdr:from>
    <xdr:to>
      <xdr:col>46</xdr:col>
      <xdr:colOff>38100</xdr:colOff>
      <xdr:row>108</xdr:row>
      <xdr:rowOff>49688</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8699500" y="184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169359</xdr:rowOff>
    </xdr:from>
    <xdr:to>
      <xdr:col>50</xdr:col>
      <xdr:colOff>114300</xdr:colOff>
      <xdr:row>107</xdr:row>
      <xdr:rowOff>170338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8750300" y="185145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120345</xdr:rowOff>
    </xdr:from>
    <xdr:to>
      <xdr:col>41</xdr:col>
      <xdr:colOff>101600</xdr:colOff>
      <xdr:row>108</xdr:row>
      <xdr:rowOff>50495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7810500" y="184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170338</xdr:rowOff>
    </xdr:from>
    <xdr:to>
      <xdr:col>45</xdr:col>
      <xdr:colOff>177800</xdr:colOff>
      <xdr:row>107</xdr:row>
      <xdr:rowOff>171145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7861300" y="18515488"/>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00000000-0008-0000-0E00-0000C1010000}"/>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39836</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00000000-0008-0000-0E00-0000C2010000}"/>
            </a:ext>
          </a:extLst>
        </xdr:cNvPr>
        <xdr:cNvSpPr txBox="1"/>
      </xdr:nvSpPr>
      <xdr:spPr>
        <a:xfrm>
          <a:off x="9327095" y="1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40815</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00000000-0008-0000-0E00-0000C3010000}"/>
            </a:ext>
          </a:extLst>
        </xdr:cNvPr>
        <xdr:cNvSpPr txBox="1"/>
      </xdr:nvSpPr>
      <xdr:spPr>
        <a:xfrm>
          <a:off x="8450795" y="185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41622</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00000000-0008-0000-0E00-0000C4010000}"/>
            </a:ext>
          </a:extLst>
        </xdr:cNvPr>
        <xdr:cNvSpPr txBox="1"/>
      </xdr:nvSpPr>
      <xdr:spPr>
        <a:xfrm>
          <a:off x="7561795" y="185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58</xdr:row>
      <xdr:rowOff>51435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5481300" y="99650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33020</xdr:rowOff>
    </xdr:from>
    <xdr:to>
      <xdr:col>76</xdr:col>
      <xdr:colOff>165100</xdr:colOff>
      <xdr:row>58</xdr:row>
      <xdr:rowOff>134620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83820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99955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59690</xdr:rowOff>
    </xdr:from>
    <xdr:to>
      <xdr:col>72</xdr:col>
      <xdr:colOff>38100</xdr:colOff>
      <xdr:row>58</xdr:row>
      <xdr:rowOff>161290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83820</xdr:rowOff>
    </xdr:from>
    <xdr:to>
      <xdr:col>76</xdr:col>
      <xdr:colOff>114300</xdr:colOff>
      <xdr:row>58</xdr:row>
      <xdr:rowOff>110490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10027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151147</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6367</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E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E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00000000-0008-0000-0E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E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16500</xdr:rowOff>
    </xdr:from>
    <xdr:to>
      <xdr:col>116</xdr:col>
      <xdr:colOff>114300</xdr:colOff>
      <xdr:row>63</xdr:row>
      <xdr:rowOff>118100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2110700" y="108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E00-00002F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17552</xdr:rowOff>
    </xdr:from>
    <xdr:to>
      <xdr:col>112</xdr:col>
      <xdr:colOff>38100</xdr:colOff>
      <xdr:row>63</xdr:row>
      <xdr:rowOff>119152</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1272500" y="108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67300</xdr:rowOff>
    </xdr:from>
    <xdr:to>
      <xdr:col>116</xdr:col>
      <xdr:colOff>63500</xdr:colOff>
      <xdr:row>63</xdr:row>
      <xdr:rowOff>68352</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1323300" y="1086865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18831</xdr:rowOff>
    </xdr:from>
    <xdr:to>
      <xdr:col>107</xdr:col>
      <xdr:colOff>101600</xdr:colOff>
      <xdr:row>63</xdr:row>
      <xdr:rowOff>120431</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0383500" y="108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68352</xdr:rowOff>
    </xdr:from>
    <xdr:to>
      <xdr:col>111</xdr:col>
      <xdr:colOff>177800</xdr:colOff>
      <xdr:row>63</xdr:row>
      <xdr:rowOff>69631</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0434300" y="10869702"/>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20797</xdr:rowOff>
    </xdr:from>
    <xdr:to>
      <xdr:col>102</xdr:col>
      <xdr:colOff>165100</xdr:colOff>
      <xdr:row>63</xdr:row>
      <xdr:rowOff>122397</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9494500" y="108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69631</xdr:rowOff>
    </xdr:from>
    <xdr:to>
      <xdr:col>107</xdr:col>
      <xdr:colOff>50800</xdr:colOff>
      <xdr:row>63</xdr:row>
      <xdr:rowOff>71597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9545300" y="1087098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id="{00000000-0008-0000-0E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id="{00000000-0008-0000-0E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id="{00000000-0008-0000-0E00-000038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110279</xdr:rowOff>
    </xdr:from>
    <xdr:ext cx="469744" cy="259045"/>
    <xdr:sp macro="" textlink="">
      <xdr:nvSpPr>
        <xdr:cNvPr id="569" name="n_1mainValue【学校施設】&#10;一人当たり面積">
          <a:extLst>
            <a:ext uri="{FF2B5EF4-FFF2-40B4-BE49-F238E27FC236}">
              <a16:creationId xmlns:a16="http://schemas.microsoft.com/office/drawing/2014/main" id="{00000000-0008-0000-0E00-000039020000}"/>
            </a:ext>
          </a:extLst>
        </xdr:cNvPr>
        <xdr:cNvSpPr txBox="1"/>
      </xdr:nvSpPr>
      <xdr:spPr>
        <a:xfrm>
          <a:off x="21075727" y="1091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111558</xdr:rowOff>
    </xdr:from>
    <xdr:ext cx="469744" cy="259045"/>
    <xdr:sp macro="" textlink="">
      <xdr:nvSpPr>
        <xdr:cNvPr id="570" name="n_2mainValue【学校施設】&#10;一人当たり面積">
          <a:extLst>
            <a:ext uri="{FF2B5EF4-FFF2-40B4-BE49-F238E27FC236}">
              <a16:creationId xmlns:a16="http://schemas.microsoft.com/office/drawing/2014/main" id="{00000000-0008-0000-0E00-00003A020000}"/>
            </a:ext>
          </a:extLst>
        </xdr:cNvPr>
        <xdr:cNvSpPr txBox="1"/>
      </xdr:nvSpPr>
      <xdr:spPr>
        <a:xfrm>
          <a:off x="20199427" y="1091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113524</xdr:rowOff>
    </xdr:from>
    <xdr:ext cx="469744" cy="259045"/>
    <xdr:sp macro="" textlink="">
      <xdr:nvSpPr>
        <xdr:cNvPr id="571" name="n_3mainValue【学校施設】&#10;一人当たり面積">
          <a:extLst>
            <a:ext uri="{FF2B5EF4-FFF2-40B4-BE49-F238E27FC236}">
              <a16:creationId xmlns:a16="http://schemas.microsoft.com/office/drawing/2014/main" id="{00000000-0008-0000-0E00-00003B020000}"/>
            </a:ext>
          </a:extLst>
        </xdr:cNvPr>
        <xdr:cNvSpPr txBox="1"/>
      </xdr:nvSpPr>
      <xdr:spPr>
        <a:xfrm>
          <a:off x="19310427" y="1091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id="{00000000-0008-0000-0E00-00006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14" name="【公民館】&#10;有形固定資産減価償却率最小値テキスト">
          <a:extLst>
            <a:ext uri="{FF2B5EF4-FFF2-40B4-BE49-F238E27FC236}">
              <a16:creationId xmlns:a16="http://schemas.microsoft.com/office/drawing/2014/main" id="{00000000-0008-0000-0E00-000066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a:extLst>
            <a:ext uri="{FF2B5EF4-FFF2-40B4-BE49-F238E27FC236}">
              <a16:creationId xmlns:a16="http://schemas.microsoft.com/office/drawing/2014/main" id="{00000000-0008-0000-0E00-00006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18" name="【公民館】&#10;有形固定資産減価償却率平均値テキスト">
          <a:extLst>
            <a:ext uri="{FF2B5EF4-FFF2-40B4-BE49-F238E27FC236}">
              <a16:creationId xmlns:a16="http://schemas.microsoft.com/office/drawing/2014/main" id="{00000000-0008-0000-0E00-00006A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38463</xdr:rowOff>
    </xdr:from>
    <xdr:to>
      <xdr:col>85</xdr:col>
      <xdr:colOff>177800</xdr:colOff>
      <xdr:row>100</xdr:row>
      <xdr:rowOff>140063</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6268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61340</xdr:rowOff>
    </xdr:from>
    <xdr:ext cx="405111" cy="259045"/>
    <xdr:sp macro="" textlink="">
      <xdr:nvSpPr>
        <xdr:cNvPr id="629" name="【公民館】&#10;有形固定資産減価償却率該当値テキスト">
          <a:extLst>
            <a:ext uri="{FF2B5EF4-FFF2-40B4-BE49-F238E27FC236}">
              <a16:creationId xmlns:a16="http://schemas.microsoft.com/office/drawing/2014/main" id="{00000000-0008-0000-0E00-000075020000}"/>
            </a:ext>
          </a:extLst>
        </xdr:cNvPr>
        <xdr:cNvSpPr txBox="1"/>
      </xdr:nvSpPr>
      <xdr:spPr>
        <a:xfrm>
          <a:off x="16357600" y="1703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53158</xdr:rowOff>
    </xdr:from>
    <xdr:to>
      <xdr:col>81</xdr:col>
      <xdr:colOff>101600</xdr:colOff>
      <xdr:row>100</xdr:row>
      <xdr:rowOff>154758</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5430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103958</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5481300" y="1723426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80918</xdr:rowOff>
    </xdr:from>
    <xdr:to>
      <xdr:col>76</xdr:col>
      <xdr:colOff>165100</xdr:colOff>
      <xdr:row>101</xdr:row>
      <xdr:rowOff>11068</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4541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103958</xdr:rowOff>
    </xdr:from>
    <xdr:to>
      <xdr:col>81</xdr:col>
      <xdr:colOff>50800</xdr:colOff>
      <xdr:row>100</xdr:row>
      <xdr:rowOff>131718</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4592300" y="172489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110308</xdr:rowOff>
    </xdr:from>
    <xdr:to>
      <xdr:col>72</xdr:col>
      <xdr:colOff>38100</xdr:colOff>
      <xdr:row>101</xdr:row>
      <xdr:rowOff>40458</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3652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131718</xdr:rowOff>
    </xdr:from>
    <xdr:to>
      <xdr:col>76</xdr:col>
      <xdr:colOff>114300</xdr:colOff>
      <xdr:row>100</xdr:row>
      <xdr:rowOff>161108</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3703300" y="172767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36" name="n_1aveValue【公民館】&#10;有形固定資産減価償却率">
          <a:extLst>
            <a:ext uri="{FF2B5EF4-FFF2-40B4-BE49-F238E27FC236}">
              <a16:creationId xmlns:a16="http://schemas.microsoft.com/office/drawing/2014/main" id="{00000000-0008-0000-0E00-00007C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37" name="n_2aveValue【公民館】&#10;有形固定資産減価償却率">
          <a:extLst>
            <a:ext uri="{FF2B5EF4-FFF2-40B4-BE49-F238E27FC236}">
              <a16:creationId xmlns:a16="http://schemas.microsoft.com/office/drawing/2014/main" id="{00000000-0008-0000-0E00-00007D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638" name="n_3aveValue【公民館】&#10;有形固定資産減価償却率">
          <a:extLst>
            <a:ext uri="{FF2B5EF4-FFF2-40B4-BE49-F238E27FC236}">
              <a16:creationId xmlns:a16="http://schemas.microsoft.com/office/drawing/2014/main" id="{00000000-0008-0000-0E00-00007E02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171285</xdr:rowOff>
    </xdr:from>
    <xdr:ext cx="405111" cy="259045"/>
    <xdr:sp macro="" textlink="">
      <xdr:nvSpPr>
        <xdr:cNvPr id="639" name="n_1mainValue【公民館】&#10;有形固定資産減価償却率">
          <a:extLst>
            <a:ext uri="{FF2B5EF4-FFF2-40B4-BE49-F238E27FC236}">
              <a16:creationId xmlns:a16="http://schemas.microsoft.com/office/drawing/2014/main" id="{00000000-0008-0000-0E00-00007F020000}"/>
            </a:ext>
          </a:extLst>
        </xdr:cNvPr>
        <xdr:cNvSpPr txBox="1"/>
      </xdr:nvSpPr>
      <xdr:spPr>
        <a:xfrm>
          <a:off x="15266044"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27595</xdr:rowOff>
    </xdr:from>
    <xdr:ext cx="405111" cy="259045"/>
    <xdr:sp macro="" textlink="">
      <xdr:nvSpPr>
        <xdr:cNvPr id="640" name="n_2mainValue【公民館】&#10;有形固定資産減価償却率">
          <a:extLst>
            <a:ext uri="{FF2B5EF4-FFF2-40B4-BE49-F238E27FC236}">
              <a16:creationId xmlns:a16="http://schemas.microsoft.com/office/drawing/2014/main" id="{00000000-0008-0000-0E00-000080020000}"/>
            </a:ext>
          </a:extLst>
        </xdr:cNvPr>
        <xdr:cNvSpPr txBox="1"/>
      </xdr:nvSpPr>
      <xdr:spPr>
        <a:xfrm>
          <a:off x="14389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56985</xdr:rowOff>
    </xdr:from>
    <xdr:ext cx="405111" cy="259045"/>
    <xdr:sp macro="" textlink="">
      <xdr:nvSpPr>
        <xdr:cNvPr id="641" name="n_3mainValue【公民館】&#10;有形固定資産減価償却率">
          <a:extLst>
            <a:ext uri="{FF2B5EF4-FFF2-40B4-BE49-F238E27FC236}">
              <a16:creationId xmlns:a16="http://schemas.microsoft.com/office/drawing/2014/main" id="{00000000-0008-0000-0E00-000081020000}"/>
            </a:ext>
          </a:extLst>
        </xdr:cNvPr>
        <xdr:cNvSpPr txBox="1"/>
      </xdr:nvSpPr>
      <xdr:spPr>
        <a:xfrm>
          <a:off x="13500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a:extLst>
            <a:ext uri="{FF2B5EF4-FFF2-40B4-BE49-F238E27FC236}">
              <a16:creationId xmlns:a16="http://schemas.microsoft.com/office/drawing/2014/main" id="{00000000-0008-0000-0E00-00009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68" name="【公民館】&#10;一人当たり面積最小値テキスト">
          <a:extLst>
            <a:ext uri="{FF2B5EF4-FFF2-40B4-BE49-F238E27FC236}">
              <a16:creationId xmlns:a16="http://schemas.microsoft.com/office/drawing/2014/main" id="{00000000-0008-0000-0E00-00009C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70" name="【公民館】&#10;一人当たり面積最大値テキスト">
          <a:extLst>
            <a:ext uri="{FF2B5EF4-FFF2-40B4-BE49-F238E27FC236}">
              <a16:creationId xmlns:a16="http://schemas.microsoft.com/office/drawing/2014/main" id="{00000000-0008-0000-0E00-00009E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72" name="【公民館】&#10;一人当たり面積平均値テキスト">
          <a:extLst>
            <a:ext uri="{FF2B5EF4-FFF2-40B4-BE49-F238E27FC236}">
              <a16:creationId xmlns:a16="http://schemas.microsoft.com/office/drawing/2014/main" id="{00000000-0008-0000-0E00-0000A0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165826</xdr:rowOff>
    </xdr:from>
    <xdr:to>
      <xdr:col>116</xdr:col>
      <xdr:colOff>114300</xdr:colOff>
      <xdr:row>108</xdr:row>
      <xdr:rowOff>95976</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22110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144253</xdr:rowOff>
    </xdr:from>
    <xdr:ext cx="469744" cy="259045"/>
    <xdr:sp macro="" textlink="">
      <xdr:nvSpPr>
        <xdr:cNvPr id="683" name="【公民館】&#10;一人当たり面積該当値テキスト">
          <a:extLst>
            <a:ext uri="{FF2B5EF4-FFF2-40B4-BE49-F238E27FC236}">
              <a16:creationId xmlns:a16="http://schemas.microsoft.com/office/drawing/2014/main" id="{00000000-0008-0000-0E00-0000AB020000}"/>
            </a:ext>
          </a:extLst>
        </xdr:cNvPr>
        <xdr:cNvSpPr txBox="1"/>
      </xdr:nvSpPr>
      <xdr:spPr>
        <a:xfrm>
          <a:off x="22199600"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169092</xdr:rowOff>
    </xdr:from>
    <xdr:to>
      <xdr:col>112</xdr:col>
      <xdr:colOff>38100</xdr:colOff>
      <xdr:row>108</xdr:row>
      <xdr:rowOff>99242</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1272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45176</xdr:rowOff>
    </xdr:from>
    <xdr:to>
      <xdr:col>116</xdr:col>
      <xdr:colOff>63500</xdr:colOff>
      <xdr:row>108</xdr:row>
      <xdr:rowOff>48442</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1323300" y="185617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48442</xdr:rowOff>
    </xdr:from>
    <xdr:to>
      <xdr:col>111</xdr:col>
      <xdr:colOff>177800</xdr:colOff>
      <xdr:row>108</xdr:row>
      <xdr:rowOff>50074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0434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xdr:rowOff>
    </xdr:from>
    <xdr:to>
      <xdr:col>102</xdr:col>
      <xdr:colOff>165100</xdr:colOff>
      <xdr:row>108</xdr:row>
      <xdr:rowOff>102507</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9494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51707</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9545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690" name="n_1aveValue【公民館】&#10;一人当たり面積">
          <a:extLst>
            <a:ext uri="{FF2B5EF4-FFF2-40B4-BE49-F238E27FC236}">
              <a16:creationId xmlns:a16="http://schemas.microsoft.com/office/drawing/2014/main" id="{00000000-0008-0000-0E00-0000B202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1" name="n_2aveValue【公民館】&#10;一人当たり面積">
          <a:extLst>
            <a:ext uri="{FF2B5EF4-FFF2-40B4-BE49-F238E27FC236}">
              <a16:creationId xmlns:a16="http://schemas.microsoft.com/office/drawing/2014/main" id="{00000000-0008-0000-0E00-0000B3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692" name="n_3aveValue【公民館】&#10;一人当たり面積">
          <a:extLst>
            <a:ext uri="{FF2B5EF4-FFF2-40B4-BE49-F238E27FC236}">
              <a16:creationId xmlns:a16="http://schemas.microsoft.com/office/drawing/2014/main" id="{00000000-0008-0000-0E00-0000B4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90369</xdr:rowOff>
    </xdr:from>
    <xdr:ext cx="469744" cy="259045"/>
    <xdr:sp macro="" textlink="">
      <xdr:nvSpPr>
        <xdr:cNvPr id="693" name="n_1mainValue【公民館】&#10;一人当たり面積">
          <a:extLst>
            <a:ext uri="{FF2B5EF4-FFF2-40B4-BE49-F238E27FC236}">
              <a16:creationId xmlns:a16="http://schemas.microsoft.com/office/drawing/2014/main" id="{00000000-0008-0000-0E00-0000B5020000}"/>
            </a:ext>
          </a:extLst>
        </xdr:cNvPr>
        <xdr:cNvSpPr txBox="1"/>
      </xdr:nvSpPr>
      <xdr:spPr>
        <a:xfrm>
          <a:off x="210757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694" name="n_2mainValue【公民館】&#10;一人当たり面積">
          <a:extLst>
            <a:ext uri="{FF2B5EF4-FFF2-40B4-BE49-F238E27FC236}">
              <a16:creationId xmlns:a16="http://schemas.microsoft.com/office/drawing/2014/main" id="{00000000-0008-0000-0E00-0000B6020000}"/>
            </a:ext>
          </a:extLst>
        </xdr:cNvPr>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93634</xdr:rowOff>
    </xdr:from>
    <xdr:ext cx="469744" cy="259045"/>
    <xdr:sp macro="" textlink="">
      <xdr:nvSpPr>
        <xdr:cNvPr id="695" name="n_3mainValue【公民館】&#10;一人当たり面積">
          <a:extLst>
            <a:ext uri="{FF2B5EF4-FFF2-40B4-BE49-F238E27FC236}">
              <a16:creationId xmlns:a16="http://schemas.microsoft.com/office/drawing/2014/main" id="{00000000-0008-0000-0E00-0000B7020000}"/>
            </a:ext>
          </a:extLst>
        </xdr:cNvPr>
        <xdr:cNvSpPr txBox="1"/>
      </xdr:nvSpPr>
      <xdr:spPr>
        <a:xfrm>
          <a:off x="19310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類似団体と比較して特に有形固定資産減価償却率が高くなっている施設は、公民館、体育館・プール、市民会館、消防施設であり、低くなっている施設は、福祉施設などである。</a:t>
          </a:r>
        </a:p>
        <a:p>
          <a:r>
            <a:rPr kumimoji="1" lang="ja-JP" altLang="en-US" sz="1300">
              <a:latin typeface="ＭＳ Ｐゴシック" panose="020B0600070205080204" pitchFamily="50" charset="-128"/>
              <a:ea typeface="ＭＳ Ｐゴシック" panose="020B0600070205080204" pitchFamily="50" charset="-128"/>
            </a:rPr>
            <a:t>公民館については、ほとんどの施設が４０年以上経過しているため、ここ数年で外壁の改修などを行っており、今後は、個別施設計画を策定するなかで老朽化対策に取り組んでいく。体育館についても３０～４０年経過しているため、同様に大規模改修などを実施しながら老朽化対策に取り組んでいく。市民会館については、現在、建替えをおこなっており、令和３年度末の完成予定である。消防施設については、常備消防施設は、一部事務組合において、ここ数年で随時施設の更新が計画的に行われているが、老朽化が進んでいるのは、非常備消防の小規模な消防団車庫であり、これらについては修繕により対応す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26670</xdr:rowOff>
    </xdr:from>
    <xdr:to>
      <xdr:col>20</xdr:col>
      <xdr:colOff>38100</xdr:colOff>
      <xdr:row>39</xdr:row>
      <xdr:rowOff>128270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77470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7360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54610</xdr:rowOff>
    </xdr:from>
    <xdr:to>
      <xdr:col>15</xdr:col>
      <xdr:colOff>101600</xdr:colOff>
      <xdr:row>39</xdr:row>
      <xdr:rowOff>156210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77470</xdr:rowOff>
    </xdr:from>
    <xdr:to>
      <xdr:col>19</xdr:col>
      <xdr:colOff>177800</xdr:colOff>
      <xdr:row>39</xdr:row>
      <xdr:rowOff>105410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7640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196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105410</xdr:rowOff>
    </xdr:from>
    <xdr:to>
      <xdr:col>15</xdr:col>
      <xdr:colOff>50800</xdr:colOff>
      <xdr:row>39</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019300" y="67919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119397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8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147337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83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3" name="n_3main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19685</xdr:rowOff>
    </xdr:from>
    <xdr:to>
      <xdr:col>55</xdr:col>
      <xdr:colOff>50800</xdr:colOff>
      <xdr:row>39</xdr:row>
      <xdr:rowOff>121285</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169562</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6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70485</xdr:rowOff>
    </xdr:from>
    <xdr:to>
      <xdr:col>55</xdr:col>
      <xdr:colOff>0</xdr:colOff>
      <xdr:row>39</xdr:row>
      <xdr:rowOff>76200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9639300" y="67570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8750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31115</xdr:rowOff>
    </xdr:from>
    <xdr:to>
      <xdr:col>41</xdr:col>
      <xdr:colOff>101600</xdr:colOff>
      <xdr:row>39</xdr:row>
      <xdr:rowOff>132715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781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81915</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7861300" y="676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00000000-0008-0000-0F00-00007E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00000000-0008-0000-0F00-00007F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00000000-0008-0000-0F00-000080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29" name="n_1mainValue【図書館】&#10;一人当たり面積">
          <a:extLst>
            <a:ext uri="{FF2B5EF4-FFF2-40B4-BE49-F238E27FC236}">
              <a16:creationId xmlns:a16="http://schemas.microsoft.com/office/drawing/2014/main" id="{00000000-0008-0000-0F00-000081000000}"/>
            </a:ext>
          </a:extLst>
        </xdr:cNvPr>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0" name="n_2mainValue【図書館】&#10;一人当たり面積">
          <a:extLst>
            <a:ext uri="{FF2B5EF4-FFF2-40B4-BE49-F238E27FC236}">
              <a16:creationId xmlns:a16="http://schemas.microsoft.com/office/drawing/2014/main" id="{00000000-0008-0000-0F00-000082000000}"/>
            </a:ext>
          </a:extLst>
        </xdr:cNvPr>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123842</xdr:rowOff>
    </xdr:from>
    <xdr:ext cx="469744" cy="259045"/>
    <xdr:sp macro="" textlink="">
      <xdr:nvSpPr>
        <xdr:cNvPr id="131" name="n_3mainValue【図書館】&#10;一人当たり面積">
          <a:extLst>
            <a:ext uri="{FF2B5EF4-FFF2-40B4-BE49-F238E27FC236}">
              <a16:creationId xmlns:a16="http://schemas.microsoft.com/office/drawing/2014/main" id="{00000000-0008-0000-0F00-000083000000}"/>
            </a:ext>
          </a:extLst>
        </xdr:cNvPr>
        <xdr:cNvSpPr txBox="1"/>
      </xdr:nvSpPr>
      <xdr:spPr>
        <a:xfrm>
          <a:off x="76264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F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F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F00-0000A1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4584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153052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F00-0000AC000000}"/>
            </a:ext>
          </a:extLst>
        </xdr:cNvPr>
        <xdr:cNvSpPr txBox="1"/>
      </xdr:nvSpPr>
      <xdr:spPr>
        <a:xfrm>
          <a:off x="46736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xdr:rowOff>
    </xdr:from>
    <xdr:to>
      <xdr:col>24</xdr:col>
      <xdr:colOff>63500</xdr:colOff>
      <xdr:row>57</xdr:row>
      <xdr:rowOff>26670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3797300" y="97821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170180</xdr:rowOff>
    </xdr:from>
    <xdr:to>
      <xdr:col>15</xdr:col>
      <xdr:colOff>101600</xdr:colOff>
      <xdr:row>57</xdr:row>
      <xdr:rowOff>100330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857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26670</xdr:rowOff>
    </xdr:from>
    <xdr:to>
      <xdr:col>19</xdr:col>
      <xdr:colOff>177800</xdr:colOff>
      <xdr:row>57</xdr:row>
      <xdr:rowOff>49530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908300" y="979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1968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49530</xdr:rowOff>
    </xdr:from>
    <xdr:to>
      <xdr:col>15</xdr:col>
      <xdr:colOff>50800</xdr:colOff>
      <xdr:row>57</xdr:row>
      <xdr:rowOff>76200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019300" y="9822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93997</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116857</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143527</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1816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F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F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F00-0000D300000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171399</xdr:rowOff>
    </xdr:from>
    <xdr:to>
      <xdr:col>55</xdr:col>
      <xdr:colOff>50800</xdr:colOff>
      <xdr:row>63</xdr:row>
      <xdr:rowOff>101549</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04267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50749</xdr:rowOff>
    </xdr:from>
    <xdr:to>
      <xdr:col>55</xdr:col>
      <xdr:colOff>0</xdr:colOff>
      <xdr:row>63</xdr:row>
      <xdr:rowOff>52578</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9639300" y="108520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3149</xdr:rowOff>
    </xdr:from>
    <xdr:to>
      <xdr:col>46</xdr:col>
      <xdr:colOff>38100</xdr:colOff>
      <xdr:row>63</xdr:row>
      <xdr:rowOff>104749</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8699500" y="10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53949</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8750300" y="1085392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4521</xdr:rowOff>
    </xdr:from>
    <xdr:to>
      <xdr:col>41</xdr:col>
      <xdr:colOff>101600</xdr:colOff>
      <xdr:row>63</xdr:row>
      <xdr:rowOff>106121</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7810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53949</xdr:rowOff>
    </xdr:from>
    <xdr:to>
      <xdr:col>45</xdr:col>
      <xdr:colOff>177800</xdr:colOff>
      <xdr:row>63</xdr:row>
      <xdr:rowOff>55321</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7861300" y="108552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F00-0000E5000000}"/>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F00-0000E6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F00-0000E7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F00-0000E8000000}"/>
            </a:ext>
          </a:extLst>
        </xdr:cNvPr>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95876</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F00-0000E9000000}"/>
            </a:ext>
          </a:extLst>
        </xdr:cNvPr>
        <xdr:cNvSpPr txBox="1"/>
      </xdr:nvSpPr>
      <xdr:spPr>
        <a:xfrm>
          <a:off x="8515427" y="108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97248</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F00-0000EA000000}"/>
            </a:ext>
          </a:extLst>
        </xdr:cNvPr>
        <xdr:cNvSpPr txBox="1"/>
      </xdr:nvSpPr>
      <xdr:spPr>
        <a:xfrm>
          <a:off x="7626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00000000-0008-0000-0F00-00000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00000000-0008-0000-0F00-00000401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00000000-0008-0000-0F00-000006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00000000-0008-0000-0F00-00000801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4584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00000000-0008-0000-0F00-000013010000}"/>
            </a:ext>
          </a:extLst>
        </xdr:cNvPr>
        <xdr:cNvSpPr txBox="1"/>
      </xdr:nvSpPr>
      <xdr:spPr>
        <a:xfrm>
          <a:off x="4673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116839</xdr:rowOff>
    </xdr:from>
    <xdr:to>
      <xdr:col>20</xdr:col>
      <xdr:colOff>38100</xdr:colOff>
      <xdr:row>86</xdr:row>
      <xdr:rowOff>46989</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3746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85</xdr:row>
      <xdr:rowOff>167639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3797300" y="14518005"/>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141605</xdr:rowOff>
    </xdr:from>
    <xdr:to>
      <xdr:col>15</xdr:col>
      <xdr:colOff>101600</xdr:colOff>
      <xdr:row>85</xdr:row>
      <xdr:rowOff>71755</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2857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20955</xdr:rowOff>
    </xdr:from>
    <xdr:to>
      <xdr:col>19</xdr:col>
      <xdr:colOff>177800</xdr:colOff>
      <xdr:row>85</xdr:row>
      <xdr:rowOff>167639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2908300" y="14594205"/>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636</xdr:rowOff>
    </xdr:from>
    <xdr:to>
      <xdr:col>10</xdr:col>
      <xdr:colOff>165100</xdr:colOff>
      <xdr:row>84</xdr:row>
      <xdr:rowOff>102236</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1968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51436</xdr:rowOff>
    </xdr:from>
    <xdr:to>
      <xdr:col>15</xdr:col>
      <xdr:colOff>50800</xdr:colOff>
      <xdr:row>85</xdr:row>
      <xdr:rowOff>20955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2019300" y="14453236"/>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a:extLst>
            <a:ext uri="{FF2B5EF4-FFF2-40B4-BE49-F238E27FC236}">
              <a16:creationId xmlns:a16="http://schemas.microsoft.com/office/drawing/2014/main" id="{00000000-0008-0000-0F00-00001A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a16="http://schemas.microsoft.com/office/drawing/2014/main" id="{00000000-0008-0000-0F00-00001B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a:extLst>
            <a:ext uri="{FF2B5EF4-FFF2-40B4-BE49-F238E27FC236}">
              <a16:creationId xmlns:a16="http://schemas.microsoft.com/office/drawing/2014/main" id="{00000000-0008-0000-0F00-00001C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38116</xdr:rowOff>
    </xdr:from>
    <xdr:ext cx="405111" cy="259045"/>
    <xdr:sp macro="" textlink="">
      <xdr:nvSpPr>
        <xdr:cNvPr id="285" name="n_1mainValue【福祉施設】&#10;有形固定資産減価償却率">
          <a:extLst>
            <a:ext uri="{FF2B5EF4-FFF2-40B4-BE49-F238E27FC236}">
              <a16:creationId xmlns:a16="http://schemas.microsoft.com/office/drawing/2014/main" id="{00000000-0008-0000-0F00-00001D010000}"/>
            </a:ext>
          </a:extLst>
        </xdr:cNvPr>
        <xdr:cNvSpPr txBox="1"/>
      </xdr:nvSpPr>
      <xdr:spPr>
        <a:xfrm>
          <a:off x="35820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62882</xdr:rowOff>
    </xdr:from>
    <xdr:ext cx="405111" cy="259045"/>
    <xdr:sp macro="" textlink="">
      <xdr:nvSpPr>
        <xdr:cNvPr id="286" name="n_2mainValue【福祉施設】&#10;有形固定資産減価償却率">
          <a:extLst>
            <a:ext uri="{FF2B5EF4-FFF2-40B4-BE49-F238E27FC236}">
              <a16:creationId xmlns:a16="http://schemas.microsoft.com/office/drawing/2014/main" id="{00000000-0008-0000-0F00-00001E010000}"/>
            </a:ext>
          </a:extLst>
        </xdr:cNvPr>
        <xdr:cNvSpPr txBox="1"/>
      </xdr:nvSpPr>
      <xdr:spPr>
        <a:xfrm>
          <a:off x="2705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93363</xdr:rowOff>
    </xdr:from>
    <xdr:ext cx="405111" cy="259045"/>
    <xdr:sp macro="" textlink="">
      <xdr:nvSpPr>
        <xdr:cNvPr id="287" name="n_3mainValue【福祉施設】&#10;有形固定資産減価償却率">
          <a:extLst>
            <a:ext uri="{FF2B5EF4-FFF2-40B4-BE49-F238E27FC236}">
              <a16:creationId xmlns:a16="http://schemas.microsoft.com/office/drawing/2014/main" id="{00000000-0008-0000-0F00-00001F010000}"/>
            </a:ext>
          </a:extLst>
        </xdr:cNvPr>
        <xdr:cNvSpPr txBox="1"/>
      </xdr:nvSpPr>
      <xdr:spPr>
        <a:xfrm>
          <a:off x="1816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00000000-0008-0000-0F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00000000-0008-0000-0F00-000038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00000000-0008-0000-0F00-00003A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00000000-0008-0000-0F00-00003C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27" name="【福祉施設】&#10;一人当たり面積該当値テキスト">
          <a:extLst>
            <a:ext uri="{FF2B5EF4-FFF2-40B4-BE49-F238E27FC236}">
              <a16:creationId xmlns:a16="http://schemas.microsoft.com/office/drawing/2014/main" id="{00000000-0008-0000-0F00-000047010000}"/>
            </a:ext>
          </a:extLst>
        </xdr:cNvPr>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57150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9639300" y="14790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15239</xdr:rowOff>
    </xdr:from>
    <xdr:to>
      <xdr:col>46</xdr:col>
      <xdr:colOff>38100</xdr:colOff>
      <xdr:row>86</xdr:row>
      <xdr:rowOff>116839</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8699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66039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8750300" y="148018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38100</xdr:rowOff>
    </xdr:from>
    <xdr:to>
      <xdr:col>41</xdr:col>
      <xdr:colOff>101600</xdr:colOff>
      <xdr:row>86</xdr:row>
      <xdr:rowOff>139700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7810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66039</xdr:rowOff>
    </xdr:from>
    <xdr:to>
      <xdr:col>45</xdr:col>
      <xdr:colOff>177800</xdr:colOff>
      <xdr:row>86</xdr:row>
      <xdr:rowOff>88900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7861300" y="14810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00000000-0008-0000-0F00-00004E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00000000-0008-0000-0F00-00004F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a:extLst>
            <a:ext uri="{FF2B5EF4-FFF2-40B4-BE49-F238E27FC236}">
              <a16:creationId xmlns:a16="http://schemas.microsoft.com/office/drawing/2014/main" id="{00000000-0008-0000-0F00-000050010000}"/>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337" name="n_1mainValue【福祉施設】&#10;一人当たり面積">
          <a:extLst>
            <a:ext uri="{FF2B5EF4-FFF2-40B4-BE49-F238E27FC236}">
              <a16:creationId xmlns:a16="http://schemas.microsoft.com/office/drawing/2014/main" id="{00000000-0008-0000-0F00-000051010000}"/>
            </a:ext>
          </a:extLst>
        </xdr:cNvPr>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107966</xdr:rowOff>
    </xdr:from>
    <xdr:ext cx="469744" cy="259045"/>
    <xdr:sp macro="" textlink="">
      <xdr:nvSpPr>
        <xdr:cNvPr id="338" name="n_2mainValue【福祉施設】&#10;一人当たり面積">
          <a:extLst>
            <a:ext uri="{FF2B5EF4-FFF2-40B4-BE49-F238E27FC236}">
              <a16:creationId xmlns:a16="http://schemas.microsoft.com/office/drawing/2014/main" id="{00000000-0008-0000-0F00-000052010000}"/>
            </a:ext>
          </a:extLst>
        </xdr:cNvPr>
        <xdr:cNvSpPr txBox="1"/>
      </xdr:nvSpPr>
      <xdr:spPr>
        <a:xfrm>
          <a:off x="8515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130827</xdr:rowOff>
    </xdr:from>
    <xdr:ext cx="469744" cy="259045"/>
    <xdr:sp macro="" textlink="">
      <xdr:nvSpPr>
        <xdr:cNvPr id="339" name="n_3mainValue【福祉施設】&#10;一人当たり面積">
          <a:extLst>
            <a:ext uri="{FF2B5EF4-FFF2-40B4-BE49-F238E27FC236}">
              <a16:creationId xmlns:a16="http://schemas.microsoft.com/office/drawing/2014/main" id="{00000000-0008-0000-0F00-000053010000}"/>
            </a:ext>
          </a:extLst>
        </xdr:cNvPr>
        <xdr:cNvSpPr txBox="1"/>
      </xdr:nvSpPr>
      <xdr:spPr>
        <a:xfrm>
          <a:off x="7626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00000000-0008-0000-0F00-00006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id="{00000000-0008-0000-0F00-00006C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id="{00000000-0008-0000-0F00-00006E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00000000-0008-0000-0F00-000070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4584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69744" cy="259045"/>
    <xdr:sp macro="" textlink="">
      <xdr:nvSpPr>
        <xdr:cNvPr id="379" name="【市民会館】&#10;有形固定資産減価償却率該当値テキスト">
          <a:extLst>
            <a:ext uri="{FF2B5EF4-FFF2-40B4-BE49-F238E27FC236}">
              <a16:creationId xmlns:a16="http://schemas.microsoft.com/office/drawing/2014/main" id="{00000000-0008-0000-0F00-00007B010000}"/>
            </a:ext>
          </a:extLst>
        </xdr:cNvPr>
        <xdr:cNvSpPr txBox="1"/>
      </xdr:nvSpPr>
      <xdr:spPr>
        <a:xfrm>
          <a:off x="4673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101</xdr:row>
      <xdr:rowOff>82550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3797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31750</xdr:rowOff>
    </xdr:from>
    <xdr:to>
      <xdr:col>15</xdr:col>
      <xdr:colOff>101600</xdr:colOff>
      <xdr:row>101</xdr:row>
      <xdr:rowOff>133350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2857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908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31750</xdr:rowOff>
    </xdr:from>
    <xdr:to>
      <xdr:col>10</xdr:col>
      <xdr:colOff>165100</xdr:colOff>
      <xdr:row>101</xdr:row>
      <xdr:rowOff>133350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1968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82550</xdr:rowOff>
    </xdr:from>
    <xdr:to>
      <xdr:col>15</xdr:col>
      <xdr:colOff>50800</xdr:colOff>
      <xdr:row>101</xdr:row>
      <xdr:rowOff>82550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2019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a:extLst>
            <a:ext uri="{FF2B5EF4-FFF2-40B4-BE49-F238E27FC236}">
              <a16:creationId xmlns:a16="http://schemas.microsoft.com/office/drawing/2014/main" id="{00000000-0008-0000-0F00-000082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a:extLst>
            <a:ext uri="{FF2B5EF4-FFF2-40B4-BE49-F238E27FC236}">
              <a16:creationId xmlns:a16="http://schemas.microsoft.com/office/drawing/2014/main" id="{00000000-0008-0000-0F00-000083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F00-000084010000}"/>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99</xdr:row>
      <xdr:rowOff>149877</xdr:rowOff>
    </xdr:from>
    <xdr:ext cx="469744" cy="259045"/>
    <xdr:sp macro="" textlink="">
      <xdr:nvSpPr>
        <xdr:cNvPr id="389" name="n_1mainValue【市民会館】&#10;有形固定資産減価償却率">
          <a:extLst>
            <a:ext uri="{FF2B5EF4-FFF2-40B4-BE49-F238E27FC236}">
              <a16:creationId xmlns:a16="http://schemas.microsoft.com/office/drawing/2014/main" id="{00000000-0008-0000-0F00-000085010000}"/>
            </a:ext>
          </a:extLst>
        </xdr:cNvPr>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90" name="n_2mainValue【市民会館】&#10;有形固定資産減価償却率">
          <a:extLst>
            <a:ext uri="{FF2B5EF4-FFF2-40B4-BE49-F238E27FC236}">
              <a16:creationId xmlns:a16="http://schemas.microsoft.com/office/drawing/2014/main" id="{00000000-0008-0000-0F00-000086010000}"/>
            </a:ext>
          </a:extLst>
        </xdr:cNvPr>
        <xdr:cNvSpPr txBox="1"/>
      </xdr:nvSpPr>
      <xdr:spPr>
        <a:xfrm>
          <a:off x="2673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99</xdr:row>
      <xdr:rowOff>149877</xdr:rowOff>
    </xdr:from>
    <xdr:ext cx="469744" cy="259045"/>
    <xdr:sp macro="" textlink="">
      <xdr:nvSpPr>
        <xdr:cNvPr id="391" name="n_3mainValue【市民会館】&#10;有形固定資産減価償却率">
          <a:extLst>
            <a:ext uri="{FF2B5EF4-FFF2-40B4-BE49-F238E27FC236}">
              <a16:creationId xmlns:a16="http://schemas.microsoft.com/office/drawing/2014/main" id="{00000000-0008-0000-0F00-000087010000}"/>
            </a:ext>
          </a:extLst>
        </xdr:cNvPr>
        <xdr:cNvSpPr txBox="1"/>
      </xdr:nvSpPr>
      <xdr:spPr>
        <a:xfrm>
          <a:off x="1784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F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F00-0000A0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F00-0000A2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F00-0000A4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109220</xdr:rowOff>
    </xdr:from>
    <xdr:to>
      <xdr:col>55</xdr:col>
      <xdr:colOff>50800</xdr:colOff>
      <xdr:row>108</xdr:row>
      <xdr:rowOff>39370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87647</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F00-0000AF010000}"/>
            </a:ext>
          </a:extLst>
        </xdr:cNvPr>
        <xdr:cNvSpPr txBox="1"/>
      </xdr:nvSpPr>
      <xdr:spPr>
        <a:xfrm>
          <a:off x="10515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160020</xdr:rowOff>
    </xdr:from>
    <xdr:to>
      <xdr:col>55</xdr:col>
      <xdr:colOff>0</xdr:colOff>
      <xdr:row>107</xdr:row>
      <xdr:rowOff>163830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9639300" y="1850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114936</xdr:rowOff>
    </xdr:from>
    <xdr:to>
      <xdr:col>46</xdr:col>
      <xdr:colOff>38100</xdr:colOff>
      <xdr:row>108</xdr:row>
      <xdr:rowOff>45086</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8699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165736</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8750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114936</xdr:rowOff>
    </xdr:from>
    <xdr:to>
      <xdr:col>41</xdr:col>
      <xdr:colOff>101600</xdr:colOff>
      <xdr:row>108</xdr:row>
      <xdr:rowOff>45086</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781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165736</xdr:rowOff>
    </xdr:from>
    <xdr:to>
      <xdr:col>45</xdr:col>
      <xdr:colOff>177800</xdr:colOff>
      <xdr:row>107</xdr:row>
      <xdr:rowOff>165736</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7861300" y="1851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a:extLst>
            <a:ext uri="{FF2B5EF4-FFF2-40B4-BE49-F238E27FC236}">
              <a16:creationId xmlns:a16="http://schemas.microsoft.com/office/drawing/2014/main" id="{00000000-0008-0000-0F00-0000B6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a:extLst>
            <a:ext uri="{FF2B5EF4-FFF2-40B4-BE49-F238E27FC236}">
              <a16:creationId xmlns:a16="http://schemas.microsoft.com/office/drawing/2014/main" id="{00000000-0008-0000-0F00-0000B7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a:extLst>
            <a:ext uri="{FF2B5EF4-FFF2-40B4-BE49-F238E27FC236}">
              <a16:creationId xmlns:a16="http://schemas.microsoft.com/office/drawing/2014/main" id="{00000000-0008-0000-0F00-0000B8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41" name="n_1mainValue【市民会館】&#10;一人当たり面積">
          <a:extLst>
            <a:ext uri="{FF2B5EF4-FFF2-40B4-BE49-F238E27FC236}">
              <a16:creationId xmlns:a16="http://schemas.microsoft.com/office/drawing/2014/main" id="{00000000-0008-0000-0F00-0000B9010000}"/>
            </a:ext>
          </a:extLst>
        </xdr:cNvPr>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36213</xdr:rowOff>
    </xdr:from>
    <xdr:ext cx="469744" cy="259045"/>
    <xdr:sp macro="" textlink="">
      <xdr:nvSpPr>
        <xdr:cNvPr id="442" name="n_2mainValue【市民会館】&#10;一人当たり面積">
          <a:extLst>
            <a:ext uri="{FF2B5EF4-FFF2-40B4-BE49-F238E27FC236}">
              <a16:creationId xmlns:a16="http://schemas.microsoft.com/office/drawing/2014/main" id="{00000000-0008-0000-0F00-0000BA010000}"/>
            </a:ext>
          </a:extLst>
        </xdr:cNvPr>
        <xdr:cNvSpPr txBox="1"/>
      </xdr:nvSpPr>
      <xdr:spPr>
        <a:xfrm>
          <a:off x="8515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36213</xdr:rowOff>
    </xdr:from>
    <xdr:ext cx="469744" cy="259045"/>
    <xdr:sp macro="" textlink="">
      <xdr:nvSpPr>
        <xdr:cNvPr id="443" name="n_3mainValue【市民会館】&#10;一人当たり面積">
          <a:extLst>
            <a:ext uri="{FF2B5EF4-FFF2-40B4-BE49-F238E27FC236}">
              <a16:creationId xmlns:a16="http://schemas.microsoft.com/office/drawing/2014/main" id="{00000000-0008-0000-0F00-0000BB010000}"/>
            </a:ext>
          </a:extLst>
        </xdr:cNvPr>
        <xdr:cNvSpPr txBox="1"/>
      </xdr:nvSpPr>
      <xdr:spPr>
        <a:xfrm>
          <a:off x="7626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00000000-0008-0000-0F00-0000D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00000000-0008-0000-0F00-0000D6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00000000-0008-0000-0F00-0000D8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00000000-0008-0000-0F00-0000DA010000}"/>
            </a:ext>
          </a:extLst>
        </xdr:cNvPr>
        <xdr:cNvSpPr txBox="1"/>
      </xdr:nvSpPr>
      <xdr:spPr>
        <a:xfrm>
          <a:off x="16357600" y="663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00000000-0008-0000-0F00-0000E5010000}"/>
            </a:ext>
          </a:extLst>
        </xdr:cNvPr>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40</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5481300" y="6734991"/>
          <a:ext cx="8382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107043</xdr:rowOff>
    </xdr:from>
    <xdr:to>
      <xdr:col>76</xdr:col>
      <xdr:colOff>165100</xdr:colOff>
      <xdr:row>40</xdr:row>
      <xdr:rowOff>37193</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4541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48441</xdr:rowOff>
    </xdr:from>
    <xdr:to>
      <xdr:col>81</xdr:col>
      <xdr:colOff>50800</xdr:colOff>
      <xdr:row>39</xdr:row>
      <xdr:rowOff>157843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4592300" y="673499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id="{00000000-0008-0000-0F00-0000EB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id="{00000000-0008-0000-0F00-0000EC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115769</xdr:rowOff>
    </xdr:from>
    <xdr:ext cx="405111" cy="259045"/>
    <xdr:sp macro="" textlink="">
      <xdr:nvSpPr>
        <xdr:cNvPr id="493" name="n_1mainValue【一般廃棄物処理施設】&#10;有形固定資産減価償却率">
          <a:extLst>
            <a:ext uri="{FF2B5EF4-FFF2-40B4-BE49-F238E27FC236}">
              <a16:creationId xmlns:a16="http://schemas.microsoft.com/office/drawing/2014/main" id="{00000000-0008-0000-0F00-0000ED010000}"/>
            </a:ext>
          </a:extLst>
        </xdr:cNvPr>
        <xdr:cNvSpPr txBox="1"/>
      </xdr:nvSpPr>
      <xdr:spPr>
        <a:xfrm>
          <a:off x="15266044" y="645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28320</xdr:rowOff>
    </xdr:from>
    <xdr:ext cx="405111" cy="259045"/>
    <xdr:sp macro="" textlink="">
      <xdr:nvSpPr>
        <xdr:cNvPr id="494" name="n_2main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4389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00000000-0008-0000-0F00-00000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1" name="【一般廃棄物処理施設】&#10;一人当たり有形固定資産（償却資産）額最小値テキスト">
          <a:extLst>
            <a:ext uri="{FF2B5EF4-FFF2-40B4-BE49-F238E27FC236}">
              <a16:creationId xmlns:a16="http://schemas.microsoft.com/office/drawing/2014/main" id="{00000000-0008-0000-0F00-00000902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3" name="【一般廃棄物処理施設】&#10;一人当たり有形固定資産（償却資産）額最大値テキスト">
          <a:extLst>
            <a:ext uri="{FF2B5EF4-FFF2-40B4-BE49-F238E27FC236}">
              <a16:creationId xmlns:a16="http://schemas.microsoft.com/office/drawing/2014/main" id="{00000000-0008-0000-0F00-00000B02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5" name="【一般廃棄物処理施設】&#10;一人当たり有形固定資産（償却資産）額平均値テキスト">
          <a:extLst>
            <a:ext uri="{FF2B5EF4-FFF2-40B4-BE49-F238E27FC236}">
              <a16:creationId xmlns:a16="http://schemas.microsoft.com/office/drawing/2014/main" id="{00000000-0008-0000-0F00-00000D02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27216</xdr:rowOff>
    </xdr:from>
    <xdr:to>
      <xdr:col>116</xdr:col>
      <xdr:colOff>114300</xdr:colOff>
      <xdr:row>42</xdr:row>
      <xdr:rowOff>128816</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22110700" y="7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36" name="【一般廃棄物処理施設】&#10;一人当たり有形固定資産（償却資産）額該当値テキスト">
          <a:extLst>
            <a:ext uri="{FF2B5EF4-FFF2-40B4-BE49-F238E27FC236}">
              <a16:creationId xmlns:a16="http://schemas.microsoft.com/office/drawing/2014/main" id="{00000000-0008-0000-0F00-00001802000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25757</xdr:rowOff>
    </xdr:from>
    <xdr:to>
      <xdr:col>112</xdr:col>
      <xdr:colOff>38100</xdr:colOff>
      <xdr:row>42</xdr:row>
      <xdr:rowOff>127357</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21272500" y="72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76557</xdr:rowOff>
    </xdr:from>
    <xdr:to>
      <xdr:col>116</xdr:col>
      <xdr:colOff>63500</xdr:colOff>
      <xdr:row>42</xdr:row>
      <xdr:rowOff>78016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1323300" y="7277457"/>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24151</xdr:rowOff>
    </xdr:from>
    <xdr:to>
      <xdr:col>107</xdr:col>
      <xdr:colOff>101600</xdr:colOff>
      <xdr:row>42</xdr:row>
      <xdr:rowOff>125751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0383500" y="72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74951</xdr:rowOff>
    </xdr:from>
    <xdr:to>
      <xdr:col>111</xdr:col>
      <xdr:colOff>177800</xdr:colOff>
      <xdr:row>42</xdr:row>
      <xdr:rowOff>76557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0434300" y="7275851"/>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1" name="n_1aveValue【一般廃棄物処理施設】&#10;一人当たり有形固定資産（償却資産）額">
          <a:extLst>
            <a:ext uri="{FF2B5EF4-FFF2-40B4-BE49-F238E27FC236}">
              <a16:creationId xmlns:a16="http://schemas.microsoft.com/office/drawing/2014/main" id="{00000000-0008-0000-0F00-00001D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2" name="n_2aveValue【一般廃棄物処理施設】&#10;一人当たり有形固定資産（償却資産）額">
          <a:extLst>
            <a:ext uri="{FF2B5EF4-FFF2-40B4-BE49-F238E27FC236}">
              <a16:creationId xmlns:a16="http://schemas.microsoft.com/office/drawing/2014/main" id="{00000000-0008-0000-0F00-00001E020000}"/>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3" name="n_3ave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118484</xdr:rowOff>
    </xdr:from>
    <xdr:ext cx="534377" cy="259045"/>
    <xdr:sp macro="" textlink="">
      <xdr:nvSpPr>
        <xdr:cNvPr id="544" name="n_1main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21043411" y="73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142278</xdr:rowOff>
    </xdr:from>
    <xdr:ext cx="599010" cy="259045"/>
    <xdr:sp macro="" textlink="">
      <xdr:nvSpPr>
        <xdr:cNvPr id="545" name="n_2main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20134795" y="700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a:extLst>
            <a:ext uri="{FF2B5EF4-FFF2-40B4-BE49-F238E27FC236}">
              <a16:creationId xmlns:a16="http://schemas.microsoft.com/office/drawing/2014/main" id="{00000000-0008-0000-0F00-00003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2" name="【保健センター・保健所】&#10;有形固定資産減価償却率最小値テキスト">
          <a:extLst>
            <a:ext uri="{FF2B5EF4-FFF2-40B4-BE49-F238E27FC236}">
              <a16:creationId xmlns:a16="http://schemas.microsoft.com/office/drawing/2014/main" id="{00000000-0008-0000-0F00-00003C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4" name="【保健センター・保健所】&#10;有形固定資産減価償却率最大値テキスト">
          <a:extLst>
            <a:ext uri="{FF2B5EF4-FFF2-40B4-BE49-F238E27FC236}">
              <a16:creationId xmlns:a16="http://schemas.microsoft.com/office/drawing/2014/main" id="{00000000-0008-0000-0F00-00003E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76" name="【保健センター・保健所】&#10;有形固定資産減価償却率平均値テキスト">
          <a:extLst>
            <a:ext uri="{FF2B5EF4-FFF2-40B4-BE49-F238E27FC236}">
              <a16:creationId xmlns:a16="http://schemas.microsoft.com/office/drawing/2014/main" id="{00000000-0008-0000-0F00-00004002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87" name="【保健センター・保健所】&#10;有形固定資産減価償却率該当値テキスト">
          <a:extLst>
            <a:ext uri="{FF2B5EF4-FFF2-40B4-BE49-F238E27FC236}">
              <a16:creationId xmlns:a16="http://schemas.microsoft.com/office/drawing/2014/main" id="{00000000-0008-0000-0F00-00004B020000}"/>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34290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5481300" y="104568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70213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4592300" y="1049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106135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3703300" y="105286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id="{00000000-0008-0000-0F00-00005202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id="{00000000-0008-0000-0F00-000053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97" name="n_1main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98" name="n_2main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599" name="n_3main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a:extLst>
            <a:ext uri="{FF2B5EF4-FFF2-40B4-BE49-F238E27FC236}">
              <a16:creationId xmlns:a16="http://schemas.microsoft.com/office/drawing/2014/main" id="{00000000-0008-0000-0F00-00006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4" name="【保健センター・保健所】&#10;一人当たり面積最小値テキスト">
          <a:extLst>
            <a:ext uri="{FF2B5EF4-FFF2-40B4-BE49-F238E27FC236}">
              <a16:creationId xmlns:a16="http://schemas.microsoft.com/office/drawing/2014/main" id="{00000000-0008-0000-0F00-000070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6" name="【保健センター・保健所】&#10;一人当たり面積最大値テキスト">
          <a:extLst>
            <a:ext uri="{FF2B5EF4-FFF2-40B4-BE49-F238E27FC236}">
              <a16:creationId xmlns:a16="http://schemas.microsoft.com/office/drawing/2014/main" id="{00000000-0008-0000-0F00-000072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28" name="【保健センター・保健所】&#10;一人当たり面積平均値テキスト">
          <a:extLst>
            <a:ext uri="{FF2B5EF4-FFF2-40B4-BE49-F238E27FC236}">
              <a16:creationId xmlns:a16="http://schemas.microsoft.com/office/drawing/2014/main" id="{00000000-0008-0000-0F00-000074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39" name="【保健センター・保健所】&#10;一人当たり面積該当値テキスト">
          <a:extLst>
            <a:ext uri="{FF2B5EF4-FFF2-40B4-BE49-F238E27FC236}">
              <a16:creationId xmlns:a16="http://schemas.microsoft.com/office/drawing/2014/main" id="{00000000-0008-0000-0F00-00007F020000}"/>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152400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1323300" y="10949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20434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9545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46" name="n_1aveValue【保健センター・保健所】&#10;一人当たり面積">
          <a:extLst>
            <a:ext uri="{FF2B5EF4-FFF2-40B4-BE49-F238E27FC236}">
              <a16:creationId xmlns:a16="http://schemas.microsoft.com/office/drawing/2014/main" id="{00000000-0008-0000-0F00-000086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7" name="n_2aveValue【保健センター・保健所】&#10;一人当たり面積">
          <a:extLst>
            <a:ext uri="{FF2B5EF4-FFF2-40B4-BE49-F238E27FC236}">
              <a16:creationId xmlns:a16="http://schemas.microsoft.com/office/drawing/2014/main" id="{00000000-0008-0000-0F00-000087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48" name="n_3aveValue【保健センター・保健所】&#10;一人当たり面積">
          <a:extLst>
            <a:ext uri="{FF2B5EF4-FFF2-40B4-BE49-F238E27FC236}">
              <a16:creationId xmlns:a16="http://schemas.microsoft.com/office/drawing/2014/main" id="{00000000-0008-0000-0F00-000088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649" name="n_1mainValue【保健センター・保健所】&#10;一人当たり面積">
          <a:extLst>
            <a:ext uri="{FF2B5EF4-FFF2-40B4-BE49-F238E27FC236}">
              <a16:creationId xmlns:a16="http://schemas.microsoft.com/office/drawing/2014/main" id="{00000000-0008-0000-0F00-000089020000}"/>
            </a:ext>
          </a:extLst>
        </xdr:cNvPr>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50" name="n_2mainValue【保健センター・保健所】&#10;一人当たり面積">
          <a:extLst>
            <a:ext uri="{FF2B5EF4-FFF2-40B4-BE49-F238E27FC236}">
              <a16:creationId xmlns:a16="http://schemas.microsoft.com/office/drawing/2014/main" id="{00000000-0008-0000-0F00-00008A020000}"/>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51" name="n_3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00000000-0008-0000-0F00-0000A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78" name="【消防施設】&#10;有形固定資産減価償却率最小値テキスト">
          <a:extLst>
            <a:ext uri="{FF2B5EF4-FFF2-40B4-BE49-F238E27FC236}">
              <a16:creationId xmlns:a16="http://schemas.microsoft.com/office/drawing/2014/main" id="{00000000-0008-0000-0F00-0000A6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00000000-0008-0000-0F00-0000A8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00000000-0008-0000-0F00-0000AA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168548</xdr:rowOff>
    </xdr:from>
    <xdr:to>
      <xdr:col>85</xdr:col>
      <xdr:colOff>177800</xdr:colOff>
      <xdr:row>80</xdr:row>
      <xdr:rowOff>98698</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6268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19975</xdr:rowOff>
    </xdr:from>
    <xdr:ext cx="405111" cy="259045"/>
    <xdr:sp macro="" textlink="">
      <xdr:nvSpPr>
        <xdr:cNvPr id="693" name="【消防施設】&#10;有形固定資産減価償却率該当値テキスト">
          <a:extLst>
            <a:ext uri="{FF2B5EF4-FFF2-40B4-BE49-F238E27FC236}">
              <a16:creationId xmlns:a16="http://schemas.microsoft.com/office/drawing/2014/main" id="{00000000-0008-0000-0F00-0000B5020000}"/>
            </a:ext>
          </a:extLst>
        </xdr:cNvPr>
        <xdr:cNvSpPr txBox="1"/>
      </xdr:nvSpPr>
      <xdr:spPr>
        <a:xfrm>
          <a:off x="16357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86905</xdr:rowOff>
    </xdr:from>
    <xdr:to>
      <xdr:col>81</xdr:col>
      <xdr:colOff>101600</xdr:colOff>
      <xdr:row>79</xdr:row>
      <xdr:rowOff>17055</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5430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137705</xdr:rowOff>
    </xdr:from>
    <xdr:to>
      <xdr:col>85</xdr:col>
      <xdr:colOff>127000</xdr:colOff>
      <xdr:row>80</xdr:row>
      <xdr:rowOff>47898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5481300" y="13510805"/>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95069</xdr:rowOff>
    </xdr:from>
    <xdr:to>
      <xdr:col>76</xdr:col>
      <xdr:colOff>165100</xdr:colOff>
      <xdr:row>79</xdr:row>
      <xdr:rowOff>25219</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4541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137705</xdr:rowOff>
    </xdr:from>
    <xdr:to>
      <xdr:col>81</xdr:col>
      <xdr:colOff>50800</xdr:colOff>
      <xdr:row>78</xdr:row>
      <xdr:rowOff>145869</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4592300" y="135108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145869</xdr:rowOff>
    </xdr:from>
    <xdr:to>
      <xdr:col>76</xdr:col>
      <xdr:colOff>114300</xdr:colOff>
      <xdr:row>78</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3703300" y="13518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0" name="n_1aveValue【消防施設】&#10;有形固定資産減価償却率">
          <a:extLst>
            <a:ext uri="{FF2B5EF4-FFF2-40B4-BE49-F238E27FC236}">
              <a16:creationId xmlns:a16="http://schemas.microsoft.com/office/drawing/2014/main" id="{00000000-0008-0000-0F00-0000BC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1" name="n_2aveValue【消防施設】&#10;有形固定資産減価償却率">
          <a:extLst>
            <a:ext uri="{FF2B5EF4-FFF2-40B4-BE49-F238E27FC236}">
              <a16:creationId xmlns:a16="http://schemas.microsoft.com/office/drawing/2014/main" id="{00000000-0008-0000-0F00-0000BD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2" name="n_3aveValue【消防施設】&#10;有形固定資産減価償却率">
          <a:extLst>
            <a:ext uri="{FF2B5EF4-FFF2-40B4-BE49-F238E27FC236}">
              <a16:creationId xmlns:a16="http://schemas.microsoft.com/office/drawing/2014/main" id="{00000000-0008-0000-0F00-0000BE020000}"/>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33582</xdr:rowOff>
    </xdr:from>
    <xdr:ext cx="405111" cy="259045"/>
    <xdr:sp macro="" textlink="">
      <xdr:nvSpPr>
        <xdr:cNvPr id="703" name="n_1mainValue【消防施設】&#10;有形固定資産減価償却率">
          <a:extLst>
            <a:ext uri="{FF2B5EF4-FFF2-40B4-BE49-F238E27FC236}">
              <a16:creationId xmlns:a16="http://schemas.microsoft.com/office/drawing/2014/main" id="{00000000-0008-0000-0F00-0000BF020000}"/>
            </a:ext>
          </a:extLst>
        </xdr:cNvPr>
        <xdr:cNvSpPr txBox="1"/>
      </xdr:nvSpPr>
      <xdr:spPr>
        <a:xfrm>
          <a:off x="15266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41746</xdr:rowOff>
    </xdr:from>
    <xdr:ext cx="405111" cy="259045"/>
    <xdr:sp macro="" textlink="">
      <xdr:nvSpPr>
        <xdr:cNvPr id="704" name="n_2mainValue【消防施設】&#10;有形固定資産減価償却率">
          <a:extLst>
            <a:ext uri="{FF2B5EF4-FFF2-40B4-BE49-F238E27FC236}">
              <a16:creationId xmlns:a16="http://schemas.microsoft.com/office/drawing/2014/main" id="{00000000-0008-0000-0F00-0000C0020000}"/>
            </a:ext>
          </a:extLst>
        </xdr:cNvPr>
        <xdr:cNvSpPr txBox="1"/>
      </xdr:nvSpPr>
      <xdr:spPr>
        <a:xfrm>
          <a:off x="143897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705" name="n_3mainValue【消防施設】&#10;有形固定資産減価償却率">
          <a:extLst>
            <a:ext uri="{FF2B5EF4-FFF2-40B4-BE49-F238E27FC236}">
              <a16:creationId xmlns:a16="http://schemas.microsoft.com/office/drawing/2014/main" id="{00000000-0008-0000-0F00-0000C1020000}"/>
            </a:ext>
          </a:extLst>
        </xdr:cNvPr>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0000000-0008-0000-0F00-0000D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28" name="【消防施設】&#10;一人当たり面積最小値テキスト">
          <a:extLst>
            <a:ext uri="{FF2B5EF4-FFF2-40B4-BE49-F238E27FC236}">
              <a16:creationId xmlns:a16="http://schemas.microsoft.com/office/drawing/2014/main" id="{00000000-0008-0000-0F00-0000D8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0" name="【消防施設】&#10;一人当たり面積最大値テキスト">
          <a:extLst>
            <a:ext uri="{FF2B5EF4-FFF2-40B4-BE49-F238E27FC236}">
              <a16:creationId xmlns:a16="http://schemas.microsoft.com/office/drawing/2014/main" id="{00000000-0008-0000-0F00-0000DA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2" name="【消防施設】&#10;一人当たり面積平均値テキスト">
          <a:extLst>
            <a:ext uri="{FF2B5EF4-FFF2-40B4-BE49-F238E27FC236}">
              <a16:creationId xmlns:a16="http://schemas.microsoft.com/office/drawing/2014/main" id="{00000000-0008-0000-0F00-0000DC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56338</xdr:rowOff>
    </xdr:from>
    <xdr:to>
      <xdr:col>116</xdr:col>
      <xdr:colOff>114300</xdr:colOff>
      <xdr:row>85</xdr:row>
      <xdr:rowOff>157938</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6419</xdr:rowOff>
    </xdr:from>
    <xdr:ext cx="469744" cy="259045"/>
    <xdr:sp macro="" textlink="">
      <xdr:nvSpPr>
        <xdr:cNvPr id="743" name="【消防施設】&#10;一人当たり面積該当値テキスト">
          <a:extLst>
            <a:ext uri="{FF2B5EF4-FFF2-40B4-BE49-F238E27FC236}">
              <a16:creationId xmlns:a16="http://schemas.microsoft.com/office/drawing/2014/main" id="{00000000-0008-0000-0F00-0000E7020000}"/>
            </a:ext>
          </a:extLst>
        </xdr:cNvPr>
        <xdr:cNvSpPr txBox="1"/>
      </xdr:nvSpPr>
      <xdr:spPr>
        <a:xfrm>
          <a:off x="22199600" y="145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107138</xdr:rowOff>
    </xdr:from>
    <xdr:to>
      <xdr:col>116</xdr:col>
      <xdr:colOff>63500</xdr:colOff>
      <xdr:row>85</xdr:row>
      <xdr:rowOff>122682</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1323300" y="14680388"/>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74625</xdr:rowOff>
    </xdr:from>
    <xdr:to>
      <xdr:col>102</xdr:col>
      <xdr:colOff>165100</xdr:colOff>
      <xdr:row>86</xdr:row>
      <xdr:rowOff>4775</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9494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125425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9545300" y="146959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0" name="n_1aveValue【消防施設】&#10;一人当たり面積">
          <a:extLst>
            <a:ext uri="{FF2B5EF4-FFF2-40B4-BE49-F238E27FC236}">
              <a16:creationId xmlns:a16="http://schemas.microsoft.com/office/drawing/2014/main" id="{00000000-0008-0000-0F00-0000EE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1" name="n_2aveValue【消防施設】&#10;一人当たり面積">
          <a:extLst>
            <a:ext uri="{FF2B5EF4-FFF2-40B4-BE49-F238E27FC236}">
              <a16:creationId xmlns:a16="http://schemas.microsoft.com/office/drawing/2014/main" id="{00000000-0008-0000-0F00-0000EF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2" name="n_3aveValue【消防施設】&#10;一人当たり面積">
          <a:extLst>
            <a:ext uri="{FF2B5EF4-FFF2-40B4-BE49-F238E27FC236}">
              <a16:creationId xmlns:a16="http://schemas.microsoft.com/office/drawing/2014/main" id="{00000000-0008-0000-0F00-0000F0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753" name="n_1mainValue【消防施設】&#10;一人当たり面積">
          <a:extLst>
            <a:ext uri="{FF2B5EF4-FFF2-40B4-BE49-F238E27FC236}">
              <a16:creationId xmlns:a16="http://schemas.microsoft.com/office/drawing/2014/main" id="{00000000-0008-0000-0F00-0000F1020000}"/>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754" name="n_2mainValue【消防施設】&#10;一人当たり面積">
          <a:extLst>
            <a:ext uri="{FF2B5EF4-FFF2-40B4-BE49-F238E27FC236}">
              <a16:creationId xmlns:a16="http://schemas.microsoft.com/office/drawing/2014/main" id="{00000000-0008-0000-0F00-0000F2020000}"/>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167352</xdr:rowOff>
    </xdr:from>
    <xdr:ext cx="469744" cy="259045"/>
    <xdr:sp macro="" textlink="">
      <xdr:nvSpPr>
        <xdr:cNvPr id="755" name="n_3mainValue【消防施設】&#10;一人当たり面積">
          <a:extLst>
            <a:ext uri="{FF2B5EF4-FFF2-40B4-BE49-F238E27FC236}">
              <a16:creationId xmlns:a16="http://schemas.microsoft.com/office/drawing/2014/main" id="{00000000-0008-0000-0F00-0000F3020000}"/>
            </a:ext>
          </a:extLst>
        </xdr:cNvPr>
        <xdr:cNvSpPr txBox="1"/>
      </xdr:nvSpPr>
      <xdr:spPr>
        <a:xfrm>
          <a:off x="19310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00000000-0008-0000-0F00-00000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0" name="【庁舎】&#10;有形固定資産減価償却率最小値テキスト">
          <a:extLst>
            <a:ext uri="{FF2B5EF4-FFF2-40B4-BE49-F238E27FC236}">
              <a16:creationId xmlns:a16="http://schemas.microsoft.com/office/drawing/2014/main" id="{00000000-0008-0000-0F00-00000C03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2" name="【庁舎】&#10;有形固定資産減価償却率最大値テキスト">
          <a:extLst>
            <a:ext uri="{FF2B5EF4-FFF2-40B4-BE49-F238E27FC236}">
              <a16:creationId xmlns:a16="http://schemas.microsoft.com/office/drawing/2014/main" id="{00000000-0008-0000-0F00-00000E03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84" name="【庁舎】&#10;有形固定資産減価償却率平均値テキスト">
          <a:extLst>
            <a:ext uri="{FF2B5EF4-FFF2-40B4-BE49-F238E27FC236}">
              <a16:creationId xmlns:a16="http://schemas.microsoft.com/office/drawing/2014/main" id="{00000000-0008-0000-0F00-00001003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129539</xdr:rowOff>
    </xdr:from>
    <xdr:to>
      <xdr:col>85</xdr:col>
      <xdr:colOff>177800</xdr:colOff>
      <xdr:row>105</xdr:row>
      <xdr:rowOff>59689</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62687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107966</xdr:rowOff>
    </xdr:from>
    <xdr:ext cx="405111" cy="259045"/>
    <xdr:sp macro="" textlink="">
      <xdr:nvSpPr>
        <xdr:cNvPr id="795" name="【庁舎】&#10;有形固定資産減価償却率該当値テキスト">
          <a:extLst>
            <a:ext uri="{FF2B5EF4-FFF2-40B4-BE49-F238E27FC236}">
              <a16:creationId xmlns:a16="http://schemas.microsoft.com/office/drawing/2014/main" id="{00000000-0008-0000-0F00-00001B030000}"/>
            </a:ext>
          </a:extLst>
        </xdr:cNvPr>
        <xdr:cNvSpPr txBox="1"/>
      </xdr:nvSpPr>
      <xdr:spPr>
        <a:xfrm>
          <a:off x="16357600" y="1793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149861</xdr:rowOff>
    </xdr:from>
    <xdr:to>
      <xdr:col>81</xdr:col>
      <xdr:colOff>101600</xdr:colOff>
      <xdr:row>105</xdr:row>
      <xdr:rowOff>80011</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5430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8889</xdr:rowOff>
    </xdr:from>
    <xdr:to>
      <xdr:col>85</xdr:col>
      <xdr:colOff>127000</xdr:colOff>
      <xdr:row>105</xdr:row>
      <xdr:rowOff>29211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15481300" y="180111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7620</xdr:rowOff>
    </xdr:from>
    <xdr:to>
      <xdr:col>76</xdr:col>
      <xdr:colOff>165100</xdr:colOff>
      <xdr:row>105</xdr:row>
      <xdr:rowOff>109220</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4541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29211</xdr:rowOff>
    </xdr:from>
    <xdr:to>
      <xdr:col>81</xdr:col>
      <xdr:colOff>50800</xdr:colOff>
      <xdr:row>105</xdr:row>
      <xdr:rowOff>58420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flipV="1">
          <a:off x="14592300" y="180314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1365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105</xdr:row>
      <xdr:rowOff>58420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3703300" y="17739361"/>
          <a:ext cx="889000" cy="3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2" name="n_1aveValue【庁舎】&#10;有形固定資産減価償却率">
          <a:extLst>
            <a:ext uri="{FF2B5EF4-FFF2-40B4-BE49-F238E27FC236}">
              <a16:creationId xmlns:a16="http://schemas.microsoft.com/office/drawing/2014/main" id="{00000000-0008-0000-0F00-00002203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3" name="n_2aveValue【庁舎】&#10;有形固定資産減価償却率">
          <a:extLst>
            <a:ext uri="{FF2B5EF4-FFF2-40B4-BE49-F238E27FC236}">
              <a16:creationId xmlns:a16="http://schemas.microsoft.com/office/drawing/2014/main" id="{00000000-0008-0000-0F00-00002303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04" name="n_3aveValue【庁舎】&#10;有形固定資産減価償却率">
          <a:extLst>
            <a:ext uri="{FF2B5EF4-FFF2-40B4-BE49-F238E27FC236}">
              <a16:creationId xmlns:a16="http://schemas.microsoft.com/office/drawing/2014/main" id="{00000000-0008-0000-0F00-000024030000}"/>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71138</xdr:rowOff>
    </xdr:from>
    <xdr:ext cx="405111" cy="259045"/>
    <xdr:sp macro="" textlink="">
      <xdr:nvSpPr>
        <xdr:cNvPr id="805" name="n_1mainValue【庁舎】&#10;有形固定資産減価償却率">
          <a:extLst>
            <a:ext uri="{FF2B5EF4-FFF2-40B4-BE49-F238E27FC236}">
              <a16:creationId xmlns:a16="http://schemas.microsoft.com/office/drawing/2014/main" id="{00000000-0008-0000-0F00-000025030000}"/>
            </a:ext>
          </a:extLst>
        </xdr:cNvPr>
        <xdr:cNvSpPr txBox="1"/>
      </xdr:nvSpPr>
      <xdr:spPr>
        <a:xfrm>
          <a:off x="152660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100347</xdr:rowOff>
    </xdr:from>
    <xdr:ext cx="405111" cy="259045"/>
    <xdr:sp macro="" textlink="">
      <xdr:nvSpPr>
        <xdr:cNvPr id="806" name="n_2mainValue【庁舎】&#10;有形固定資産減価償却率">
          <a:extLst>
            <a:ext uri="{FF2B5EF4-FFF2-40B4-BE49-F238E27FC236}">
              <a16:creationId xmlns:a16="http://schemas.microsoft.com/office/drawing/2014/main" id="{00000000-0008-0000-0F00-000026030000}"/>
            </a:ext>
          </a:extLst>
        </xdr:cNvPr>
        <xdr:cNvSpPr txBox="1"/>
      </xdr:nvSpPr>
      <xdr:spPr>
        <a:xfrm>
          <a:off x="14389744"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147338</xdr:rowOff>
    </xdr:from>
    <xdr:ext cx="405111" cy="259045"/>
    <xdr:sp macro="" textlink="">
      <xdr:nvSpPr>
        <xdr:cNvPr id="807" name="n_3mainValue【庁舎】&#10;有形固定資産減価償却率">
          <a:extLst>
            <a:ext uri="{FF2B5EF4-FFF2-40B4-BE49-F238E27FC236}">
              <a16:creationId xmlns:a16="http://schemas.microsoft.com/office/drawing/2014/main" id="{00000000-0008-0000-0F00-000027030000}"/>
            </a:ext>
          </a:extLst>
        </xdr:cNvPr>
        <xdr:cNvSpPr txBox="1"/>
      </xdr:nvSpPr>
      <xdr:spPr>
        <a:xfrm>
          <a:off x="13500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00000000-0008-0000-0F00-00004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34" name="【庁舎】&#10;一人当たり面積最小値テキスト">
          <a:extLst>
            <a:ext uri="{FF2B5EF4-FFF2-40B4-BE49-F238E27FC236}">
              <a16:creationId xmlns:a16="http://schemas.microsoft.com/office/drawing/2014/main" id="{00000000-0008-0000-0F00-000042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6" name="【庁舎】&#10;一人当たり面積最大値テキスト">
          <a:extLst>
            <a:ext uri="{FF2B5EF4-FFF2-40B4-BE49-F238E27FC236}">
              <a16:creationId xmlns:a16="http://schemas.microsoft.com/office/drawing/2014/main" id="{00000000-0008-0000-0F00-000044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38" name="【庁舎】&#10;一人当たり面積平均値テキスト">
          <a:extLst>
            <a:ext uri="{FF2B5EF4-FFF2-40B4-BE49-F238E27FC236}">
              <a16:creationId xmlns:a16="http://schemas.microsoft.com/office/drawing/2014/main" id="{00000000-0008-0000-0F00-00004603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107043</xdr:rowOff>
    </xdr:from>
    <xdr:to>
      <xdr:col>116</xdr:col>
      <xdr:colOff>114300</xdr:colOff>
      <xdr:row>106</xdr:row>
      <xdr:rowOff>37193</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22110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85470</xdr:rowOff>
    </xdr:from>
    <xdr:ext cx="469744" cy="259045"/>
    <xdr:sp macro="" textlink="">
      <xdr:nvSpPr>
        <xdr:cNvPr id="849" name="【庁舎】&#10;一人当たり面積該当値テキスト">
          <a:extLst>
            <a:ext uri="{FF2B5EF4-FFF2-40B4-BE49-F238E27FC236}">
              <a16:creationId xmlns:a16="http://schemas.microsoft.com/office/drawing/2014/main" id="{00000000-0008-0000-0F00-000051030000}"/>
            </a:ext>
          </a:extLst>
        </xdr:cNvPr>
        <xdr:cNvSpPr txBox="1"/>
      </xdr:nvSpPr>
      <xdr:spPr>
        <a:xfrm>
          <a:off x="22199600" y="180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115207</xdr:rowOff>
    </xdr:from>
    <xdr:to>
      <xdr:col>112</xdr:col>
      <xdr:colOff>38100</xdr:colOff>
      <xdr:row>106</xdr:row>
      <xdr:rowOff>45357</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157843</xdr:rowOff>
    </xdr:from>
    <xdr:to>
      <xdr:col>116</xdr:col>
      <xdr:colOff>63500</xdr:colOff>
      <xdr:row>105</xdr:row>
      <xdr:rowOff>166007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21323300" y="1816009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166007</xdr:rowOff>
    </xdr:from>
    <xdr:to>
      <xdr:col>111</xdr:col>
      <xdr:colOff>177800</xdr:colOff>
      <xdr:row>106</xdr:row>
      <xdr:rowOff>1088</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20434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170906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19545300" y="181747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56" name="n_1aveValue【庁舎】&#10;一人当たり面積">
          <a:extLst>
            <a:ext uri="{FF2B5EF4-FFF2-40B4-BE49-F238E27FC236}">
              <a16:creationId xmlns:a16="http://schemas.microsoft.com/office/drawing/2014/main" id="{00000000-0008-0000-0F00-000058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57" name="n_2aveValue【庁舎】&#10;一人当たり面積">
          <a:extLst>
            <a:ext uri="{FF2B5EF4-FFF2-40B4-BE49-F238E27FC236}">
              <a16:creationId xmlns:a16="http://schemas.microsoft.com/office/drawing/2014/main" id="{00000000-0008-0000-0F00-00005903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58" name="n_3aveValue【庁舎】&#10;一人当たり面積">
          <a:extLst>
            <a:ext uri="{FF2B5EF4-FFF2-40B4-BE49-F238E27FC236}">
              <a16:creationId xmlns:a16="http://schemas.microsoft.com/office/drawing/2014/main" id="{00000000-0008-0000-0F00-00005A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36484</xdr:rowOff>
    </xdr:from>
    <xdr:ext cx="469744" cy="259045"/>
    <xdr:sp macro="" textlink="">
      <xdr:nvSpPr>
        <xdr:cNvPr id="859" name="n_1mainValue【庁舎】&#10;一人当たり面積">
          <a:extLst>
            <a:ext uri="{FF2B5EF4-FFF2-40B4-BE49-F238E27FC236}">
              <a16:creationId xmlns:a16="http://schemas.microsoft.com/office/drawing/2014/main" id="{00000000-0008-0000-0F00-00005B030000}"/>
            </a:ext>
          </a:extLst>
        </xdr:cNvPr>
        <xdr:cNvSpPr txBox="1"/>
      </xdr:nvSpPr>
      <xdr:spPr>
        <a:xfrm>
          <a:off x="210757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60" name="n_2mainValue【庁舎】&#10;一人当たり面積">
          <a:extLst>
            <a:ext uri="{FF2B5EF4-FFF2-40B4-BE49-F238E27FC236}">
              <a16:creationId xmlns:a16="http://schemas.microsoft.com/office/drawing/2014/main" id="{00000000-0008-0000-0F00-00005C030000}"/>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61" name="n_3mainValue【庁舎】&#10;一人当たり面積">
          <a:extLst>
            <a:ext uri="{FF2B5EF4-FFF2-40B4-BE49-F238E27FC236}">
              <a16:creationId xmlns:a16="http://schemas.microsoft.com/office/drawing/2014/main" id="{00000000-0008-0000-0F00-00005D030000}"/>
            </a:ext>
          </a:extLst>
        </xdr:cNvPr>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類似団体と比較して特に有形固定資産減価償却率が高くなっている施設は、公民館、体育館・プール、市民会館、消防施設であり、低くなっている施設は、福祉施設などである。</a:t>
          </a:r>
        </a:p>
        <a:p>
          <a:r>
            <a:rPr kumimoji="1" lang="ja-JP" altLang="en-US" sz="1300">
              <a:latin typeface="ＭＳ Ｐゴシック" panose="020B0600070205080204" pitchFamily="50" charset="-128"/>
              <a:ea typeface="ＭＳ Ｐゴシック" panose="020B0600070205080204" pitchFamily="50" charset="-128"/>
            </a:rPr>
            <a:t>公民館については、ほとんどの施設が４０年以上経過しているため、ここ数年で外壁の改修などを行っており、今後は、個別施設計画を策定するなかで老朽化対策に取り組んでいく。体育館についても３０～４０年経過しているため、同様に大規模改修などを実施しながら老朽化対策に取り組んでいく。市民会館については、現在、建替えをおこなっており、令和３年度末の完成予定である。消防施設については、常備消防施設は、一部事務組合において、ここ数年で随時施設の更新が計画的に行われているが、老朽化が進んでいるのは、非常備消防の小規模な消防団車庫であり、これらについては修繕により対応す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ポイントずつ微増し、年度別に見ても類似団体内平均値を上回る状況で推移している。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佐賀県平均を下回っているものの、今後も歳出抑制を図るとともに、自主財源の確保に努める。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歳入においては、地方交付税の減（前年度比△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％）や地方税の減（前年度比△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％）、歳出においては、人件費の増（前年度比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％）や公債費の増（前年度比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％）が大きく影響し、前年度と比較して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類似団体内平均値及び佐賀県平均を上回っており、また、今後においても扶助費や公債費の増が見込まれるため、事業の適正化を図りながら経常経費の圧縮に努める。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111578</xdr:rowOff>
    </xdr:from>
    <xdr:to>
      <xdr:col>23</xdr:col>
      <xdr:colOff>133350</xdr:colOff>
      <xdr:row>60</xdr:row>
      <xdr:rowOff>142603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985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111578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96883</xdr:rowOff>
    </xdr:from>
    <xdr:to>
      <xdr:col>15</xdr:col>
      <xdr:colOff>82550</xdr:colOff>
      <xdr:row>60</xdr:row>
      <xdr:rowOff>56424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1243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60</xdr:row>
      <xdr:rowOff>101237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1243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147155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92001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46083</xdr:rowOff>
    </xdr:from>
    <xdr:to>
      <xdr:col>11</xdr:col>
      <xdr:colOff>82550</xdr:colOff>
      <xdr:row>59</xdr:row>
      <xdr:rowOff>147683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136814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6,477</a:t>
          </a:r>
          <a:r>
            <a:rPr kumimoji="1" lang="ja-JP" altLang="en-US" sz="1300">
              <a:latin typeface="ＭＳ Ｐゴシック" panose="020B0600070205080204" pitchFamily="50" charset="-128"/>
              <a:ea typeface="ＭＳ Ｐゴシック" panose="020B0600070205080204" pitchFamily="50" charset="-128"/>
            </a:rPr>
            <a:t>円の増となり、主な要因として人件費（制度改正による任期付職員の増）や物件費（ふるさと納税件数の伸びに伴う関係経費の増）が挙げられる。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なお、類似団体内平均値及び佐賀県平均を大きく下回り、適正な値で推移しているが、この水準を今後も維持できるよう効率的な行政運営に努める。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59586</xdr:rowOff>
    </xdr:from>
    <xdr:to>
      <xdr:col>23</xdr:col>
      <xdr:colOff>133350</xdr:colOff>
      <xdr:row>82</xdr:row>
      <xdr:rowOff>98658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8486"/>
          <a:ext cx="8382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44064</xdr:rowOff>
    </xdr:from>
    <xdr:to>
      <xdr:col>19</xdr:col>
      <xdr:colOff>133350</xdr:colOff>
      <xdr:row>82</xdr:row>
      <xdr:rowOff>59586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2964"/>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13515</xdr:rowOff>
    </xdr:from>
    <xdr:to>
      <xdr:col>15</xdr:col>
      <xdr:colOff>82550</xdr:colOff>
      <xdr:row>82</xdr:row>
      <xdr:rowOff>44064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2415"/>
          <a:ext cx="889000" cy="3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2149</xdr:rowOff>
    </xdr:from>
    <xdr:to>
      <xdr:col>11</xdr:col>
      <xdr:colOff>31750</xdr:colOff>
      <xdr:row>82</xdr:row>
      <xdr:rowOff>13515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1049"/>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47858</xdr:rowOff>
    </xdr:from>
    <xdr:to>
      <xdr:col>23</xdr:col>
      <xdr:colOff>184150</xdr:colOff>
      <xdr:row>82</xdr:row>
      <xdr:rowOff>149458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64385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8786</xdr:rowOff>
    </xdr:from>
    <xdr:to>
      <xdr:col>19</xdr:col>
      <xdr:colOff>184150</xdr:colOff>
      <xdr:row>82</xdr:row>
      <xdr:rowOff>110386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120563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164714</xdr:rowOff>
    </xdr:from>
    <xdr:to>
      <xdr:col>15</xdr:col>
      <xdr:colOff>133350</xdr:colOff>
      <xdr:row>82</xdr:row>
      <xdr:rowOff>94864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105041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134165</xdr:rowOff>
    </xdr:from>
    <xdr:to>
      <xdr:col>11</xdr:col>
      <xdr:colOff>82550</xdr:colOff>
      <xdr:row>82</xdr:row>
      <xdr:rowOff>64315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74492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122799</xdr:rowOff>
    </xdr:from>
    <xdr:to>
      <xdr:col>7</xdr:col>
      <xdr:colOff>31750</xdr:colOff>
      <xdr:row>82</xdr:row>
      <xdr:rowOff>52949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63126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全国市平均は下回っているものの、類似団体内平均値より高く推移しているため、今後も国や他自治体、民間企業等の給与を考慮しながら、人件費の抑制を図るとともに、給与水準の適正化に努める。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113998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1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159959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159959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612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行財政改革プランに基づいた定員管理により、類似団体内平均値及び佐賀県平均を大きく下回る値で推移しており、今後も職員の資質向上を図りながら適正な定員管理に努める。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79405</xdr:rowOff>
    </xdr:from>
    <xdr:to>
      <xdr:col>81</xdr:col>
      <xdr:colOff>44450</xdr:colOff>
      <xdr:row>60</xdr:row>
      <xdr:rowOff>88598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6405"/>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79405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69064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5261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69064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457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54325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28605</xdr:rowOff>
    </xdr:from>
    <xdr:to>
      <xdr:col>77</xdr:col>
      <xdr:colOff>95250</xdr:colOff>
      <xdr:row>60</xdr:row>
      <xdr:rowOff>130205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140382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18264</xdr:rowOff>
    </xdr:from>
    <xdr:to>
      <xdr:col>68</xdr:col>
      <xdr:colOff>203200</xdr:colOff>
      <xdr:row>60</xdr:row>
      <xdr:rowOff>119864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130041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年度に補償金免除繰上償還を実施したこと、また、平成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年度に実施した行財政改革大綱において投資事業及び地方債発行を抑制したことで元利償還金が大幅に減少し、類似団体内平均値及び佐賀県平均と比較しても適正な値で推移している。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145203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0734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129981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302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149225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169333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17992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15680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84349</xdr:rowOff>
    </xdr:from>
    <xdr:to>
      <xdr:col>77</xdr:col>
      <xdr:colOff>95250</xdr:colOff>
      <xdr:row>37</xdr:row>
      <xdr:rowOff>14499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24676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78969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比率になったものの、今後も大型投資事業が控えており、地方債残高の増や、基金取り崩しに伴う充当可能財源の減が見込まれるため、計画的な事業実施や地方債の発行抑制など、将来世代に負担を先送りにしない財政運営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76527</xdr:rowOff>
    </xdr:from>
    <xdr:to>
      <xdr:col>81</xdr:col>
      <xdr:colOff>44450</xdr:colOff>
      <xdr:row>15</xdr:row>
      <xdr:rowOff>76527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48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60670</xdr:rowOff>
    </xdr:from>
    <xdr:to>
      <xdr:col>77</xdr:col>
      <xdr:colOff>44450</xdr:colOff>
      <xdr:row>15</xdr:row>
      <xdr:rowOff>76527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632420"/>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150422</xdr:rowOff>
    </xdr:from>
    <xdr:to>
      <xdr:col>72</xdr:col>
      <xdr:colOff>203200</xdr:colOff>
      <xdr:row>15</xdr:row>
      <xdr:rowOff>60670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50722"/>
          <a:ext cx="889000" cy="8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112849</xdr:rowOff>
    </xdr:from>
    <xdr:to>
      <xdr:col>68</xdr:col>
      <xdr:colOff>152400</xdr:colOff>
      <xdr:row>14</xdr:row>
      <xdr:rowOff>150422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513149"/>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25727</xdr:rowOff>
    </xdr:from>
    <xdr:to>
      <xdr:col>81</xdr:col>
      <xdr:colOff>95250</xdr:colOff>
      <xdr:row>15</xdr:row>
      <xdr:rowOff>127327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169254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6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25727</xdr:rowOff>
    </xdr:from>
    <xdr:to>
      <xdr:col>77</xdr:col>
      <xdr:colOff>95250</xdr:colOff>
      <xdr:row>15</xdr:row>
      <xdr:rowOff>127327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112104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8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9870</xdr:rowOff>
    </xdr:from>
    <xdr:to>
      <xdr:col>73</xdr:col>
      <xdr:colOff>44450</xdr:colOff>
      <xdr:row>15</xdr:row>
      <xdr:rowOff>111470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96247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6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99622</xdr:rowOff>
    </xdr:from>
    <xdr:to>
      <xdr:col>68</xdr:col>
      <xdr:colOff>203200</xdr:colOff>
      <xdr:row>15</xdr:row>
      <xdr:rowOff>29772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14549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5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62049</xdr:rowOff>
    </xdr:from>
    <xdr:to>
      <xdr:col>64</xdr:col>
      <xdr:colOff>152400</xdr:colOff>
      <xdr:row>14</xdr:row>
      <xdr:rowOff>163649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2376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行財政改革プランに基づき、職員の定数管理や超過勤務時間の削減に努めているものの、制度改正による任期付職員の増が影響し、前年度と比較して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ポイント増となり、類似団体内平均値及び佐賀県平均を上回る値となっている。</a:t>
          </a:r>
        </a:p>
        <a:p>
          <a:r>
            <a:rPr kumimoji="1" lang="ja-JP" altLang="en-US" sz="1300">
              <a:latin typeface="ＭＳ Ｐゴシック" panose="020B0600070205080204" pitchFamily="50" charset="-128"/>
              <a:ea typeface="ＭＳ Ｐゴシック" panose="020B0600070205080204" pitchFamily="50" charset="-128"/>
            </a:rPr>
            <a:t>　今後も新たな雇用制度の導入に伴い、人件費の膨張が見込まれるため、更なる抑制に努める。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ポイント増加し、主な要因としてふるさと納税件数の伸びに伴う関係経費の増が挙げられる。</a:t>
          </a:r>
        </a:p>
        <a:p>
          <a:r>
            <a:rPr kumimoji="1" lang="ja-JP" altLang="en-US" sz="1300">
              <a:latin typeface="ＭＳ Ｐゴシック" panose="020B0600070205080204" pitchFamily="50" charset="-128"/>
              <a:ea typeface="ＭＳ Ｐゴシック" panose="020B0600070205080204" pitchFamily="50" charset="-128"/>
            </a:rPr>
            <a:t>　近年は、人件費抑制のための臨時職員（賃金）への切り替えや、施設管理等の外部委託（指定管理者や民間事業者）により、物件費が増加傾向のため、経常経費の削減、組織改編などにより改善に努める。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0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132443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ポイント減となり、主な要因として臨時福祉給付金の減が挙げられる。</a:t>
          </a:r>
        </a:p>
        <a:p>
          <a:r>
            <a:rPr kumimoji="1" lang="ja-JP" altLang="en-US" sz="1300">
              <a:latin typeface="ＭＳ Ｐゴシック" panose="020B0600070205080204" pitchFamily="50" charset="-128"/>
              <a:ea typeface="ＭＳ Ｐゴシック" panose="020B0600070205080204" pitchFamily="50" charset="-128"/>
            </a:rPr>
            <a:t>　また、類似団体内平均値及び佐賀県平均を上回って推移している背景には、他市に比べ幼稚園より保育所の比率が高いことなどが考えられるが、今後扶助費が減少する見込みはなく、制度の見直し等を進めながら上昇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03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59</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60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116115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類似団体内平均値及び佐賀県平均を上回っており、その大きな要因として、整備途中の公共下水道事業や国民健康保険特別会計への繰出金が挙げられる。</a:t>
          </a:r>
        </a:p>
        <a:p>
          <a:r>
            <a:rPr kumimoji="1" lang="ja-JP" altLang="en-US" sz="1300">
              <a:latin typeface="ＭＳ Ｐゴシック" panose="020B0600070205080204" pitchFamily="50" charset="-128"/>
              <a:ea typeface="ＭＳ Ｐゴシック" panose="020B0600070205080204" pitchFamily="50" charset="-128"/>
            </a:rPr>
            <a:t>　公共下水道事業は、公債費の割合が高いため一般会計からの繰入金も大きくなるが、平成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年度に策定された経営戦略を基に繰出金の縮減に努め、国民健康保険特別会計についても経営健全化を進めながら繰出金縮減を図る。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140063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711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107406</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515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107406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861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81280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861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89263</xdr:rowOff>
    </xdr:from>
    <xdr:to>
      <xdr:col>82</xdr:col>
      <xdr:colOff>158750</xdr:colOff>
      <xdr:row>59</xdr:row>
      <xdr:rowOff>19413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61340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0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56606</xdr:rowOff>
    </xdr:from>
    <xdr:to>
      <xdr:col>74</xdr:col>
      <xdr:colOff>31750</xdr:colOff>
      <xdr:row>58</xdr:row>
      <xdr:rowOff>158206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142983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162741</xdr:rowOff>
    </xdr:from>
    <xdr:to>
      <xdr:col>69</xdr:col>
      <xdr:colOff>142875</xdr:colOff>
      <xdr:row>58</xdr:row>
      <xdr:rowOff>92891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77668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類似団体内平均値及び佐賀県平均を下回っており、適正な値で推移しているものの、広域ゴミ処理の一部事務組合負担金の増などにより、前年度と比較すると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今後においても一部事務組合負担金が増える見込みであり、その公債費分は健全化判断比率にも影響するため、一部事務組合の財政状況にも注視していく。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666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3556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25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129286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類似団体内平均値及び佐賀県平均を大きく下回り適正な水準で推移しているものの、前年度と比較して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ポイント増（教育施設整備事業の増）となった。</a:t>
          </a:r>
        </a:p>
        <a:p>
          <a:r>
            <a:rPr kumimoji="1" lang="ja-JP" altLang="en-US" sz="1300">
              <a:latin typeface="ＭＳ Ｐゴシック" panose="020B0600070205080204" pitchFamily="50" charset="-128"/>
              <a:ea typeface="ＭＳ Ｐゴシック" panose="020B0600070205080204" pitchFamily="50" charset="-128"/>
            </a:rPr>
            <a:t>　今後も大型投資事業に伴う償還が始まり公債費が上昇していくことが見込まれるため、新たな投資事業や地方債発行の抑制に努める。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xdr:rowOff>
    </xdr:from>
    <xdr:to>
      <xdr:col>24</xdr:col>
      <xdr:colOff>25400</xdr:colOff>
      <xdr:row>74</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019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xdr:rowOff>
    </xdr:from>
    <xdr:to>
      <xdr:col>19</xdr:col>
      <xdr:colOff>187325</xdr:colOff>
      <xdr:row>74</xdr:row>
      <xdr:rowOff>22225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01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22225</xdr:rowOff>
    </xdr:from>
    <xdr:to>
      <xdr:col>15</xdr:col>
      <xdr:colOff>98425</xdr:colOff>
      <xdr:row>74</xdr:row>
      <xdr:rowOff>56515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09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56515</xdr:rowOff>
    </xdr:from>
    <xdr:to>
      <xdr:col>11</xdr:col>
      <xdr:colOff>9525</xdr:colOff>
      <xdr:row>74</xdr:row>
      <xdr:rowOff>96520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43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144780</xdr:rowOff>
    </xdr:from>
    <xdr:to>
      <xdr:col>24</xdr:col>
      <xdr:colOff>76200</xdr:colOff>
      <xdr:row>74</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53357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135255</xdr:rowOff>
    </xdr:from>
    <xdr:to>
      <xdr:col>20</xdr:col>
      <xdr:colOff>38100</xdr:colOff>
      <xdr:row>74</xdr:row>
      <xdr:rowOff>65405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75582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1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142875</xdr:rowOff>
    </xdr:from>
    <xdr:to>
      <xdr:col>15</xdr:col>
      <xdr:colOff>149225</xdr:colOff>
      <xdr:row>74</xdr:row>
      <xdr:rowOff>73025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83202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xdr:rowOff>
    </xdr:from>
    <xdr:to>
      <xdr:col>11</xdr:col>
      <xdr:colOff>60325</xdr:colOff>
      <xdr:row>74</xdr:row>
      <xdr:rowOff>107315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117492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ポイント増となり、また、類似団体内平均値及び佐賀県平均を大きく上回っている。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要因としては、特に扶助費・物件費・繰出金の割合が高いが、各分析欄に記載しているとおり行財政改革を進め、財政基盤の安定化を図る。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66039</xdr:rowOff>
    </xdr:from>
    <xdr:to>
      <xdr:col>82</xdr:col>
      <xdr:colOff>107950</xdr:colOff>
      <xdr:row>80</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782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7058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79</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924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119380</xdr:rowOff>
    </xdr:from>
    <xdr:to>
      <xdr:col>69</xdr:col>
      <xdr:colOff>92075</xdr:colOff>
      <xdr:row>79</xdr:row>
      <xdr:rowOff>62230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58699</xdr:rowOff>
    </xdr:from>
    <xdr:to>
      <xdr:col>29</xdr:col>
      <xdr:colOff>127000</xdr:colOff>
      <xdr:row>18</xdr:row>
      <xdr:rowOff>89611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2424"/>
          <a:ext cx="647700" cy="3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89611</xdr:rowOff>
    </xdr:from>
    <xdr:to>
      <xdr:col>26</xdr:col>
      <xdr:colOff>50800</xdr:colOff>
      <xdr:row>18</xdr:row>
      <xdr:rowOff>112535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3336"/>
          <a:ext cx="698500" cy="2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112535</xdr:rowOff>
    </xdr:from>
    <xdr:to>
      <xdr:col>22</xdr:col>
      <xdr:colOff>114300</xdr:colOff>
      <xdr:row>18</xdr:row>
      <xdr:rowOff>141948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6260"/>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141948</xdr:rowOff>
    </xdr:from>
    <xdr:to>
      <xdr:col>18</xdr:col>
      <xdr:colOff>177800</xdr:colOff>
      <xdr:row>18</xdr:row>
      <xdr:rowOff>162687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5673"/>
          <a:ext cx="698500" cy="20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7899</xdr:rowOff>
    </xdr:from>
    <xdr:to>
      <xdr:col>29</xdr:col>
      <xdr:colOff>177800</xdr:colOff>
      <xdr:row>18</xdr:row>
      <xdr:rowOff>109499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151426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38811</xdr:rowOff>
    </xdr:from>
    <xdr:to>
      <xdr:col>26</xdr:col>
      <xdr:colOff>101600</xdr:colOff>
      <xdr:row>18</xdr:row>
      <xdr:rowOff>140411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125188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61735</xdr:rowOff>
    </xdr:from>
    <xdr:to>
      <xdr:col>22</xdr:col>
      <xdr:colOff>165100</xdr:colOff>
      <xdr:row>18</xdr:row>
      <xdr:rowOff>163335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148112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91148</xdr:rowOff>
    </xdr:from>
    <xdr:to>
      <xdr:col>19</xdr:col>
      <xdr:colOff>38100</xdr:colOff>
      <xdr:row>19</xdr:row>
      <xdr:rowOff>21298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111887</xdr:rowOff>
    </xdr:from>
    <xdr:to>
      <xdr:col>15</xdr:col>
      <xdr:colOff>101600</xdr:colOff>
      <xdr:row>19</xdr:row>
      <xdr:rowOff>42037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26814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23448</xdr:rowOff>
    </xdr:from>
    <xdr:to>
      <xdr:col>29</xdr:col>
      <xdr:colOff>127000</xdr:colOff>
      <xdr:row>38</xdr:row>
      <xdr:rowOff>42349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91048"/>
          <a:ext cx="6477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37881</xdr:rowOff>
    </xdr:from>
    <xdr:to>
      <xdr:col>26</xdr:col>
      <xdr:colOff>50800</xdr:colOff>
      <xdr:row>38</xdr:row>
      <xdr:rowOff>42349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05481"/>
          <a:ext cx="698500" cy="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35633</xdr:rowOff>
    </xdr:from>
    <xdr:to>
      <xdr:col>22</xdr:col>
      <xdr:colOff>114300</xdr:colOff>
      <xdr:row>38</xdr:row>
      <xdr:rowOff>37881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3233"/>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30835</xdr:rowOff>
    </xdr:from>
    <xdr:to>
      <xdr:col>18</xdr:col>
      <xdr:colOff>177800</xdr:colOff>
      <xdr:row>38</xdr:row>
      <xdr:rowOff>35633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98435"/>
          <a:ext cx="698500" cy="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315548</xdr:rowOff>
    </xdr:from>
    <xdr:to>
      <xdr:col>29</xdr:col>
      <xdr:colOff>177800</xdr:colOff>
      <xdr:row>38</xdr:row>
      <xdr:rowOff>74248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334449</xdr:rowOff>
    </xdr:from>
    <xdr:to>
      <xdr:col>26</xdr:col>
      <xdr:colOff>101600</xdr:colOff>
      <xdr:row>38</xdr:row>
      <xdr:rowOff>93149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77926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4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329981</xdr:rowOff>
    </xdr:from>
    <xdr:to>
      <xdr:col>22</xdr:col>
      <xdr:colOff>165100</xdr:colOff>
      <xdr:row>38</xdr:row>
      <xdr:rowOff>88681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73458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327733</xdr:rowOff>
    </xdr:from>
    <xdr:to>
      <xdr:col>19</xdr:col>
      <xdr:colOff>38100</xdr:colOff>
      <xdr:row>38</xdr:row>
      <xdr:rowOff>86433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71210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322935</xdr:rowOff>
    </xdr:from>
    <xdr:to>
      <xdr:col>15</xdr:col>
      <xdr:colOff>101600</xdr:colOff>
      <xdr:row>38</xdr:row>
      <xdr:rowOff>81635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66412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19114</xdr:rowOff>
    </xdr:from>
    <xdr:to>
      <xdr:col>24</xdr:col>
      <xdr:colOff>63500</xdr:colOff>
      <xdr:row>36</xdr:row>
      <xdr:rowOff>37795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1314"/>
          <a:ext cx="8382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37795</xdr:rowOff>
    </xdr:from>
    <xdr:to>
      <xdr:col>19</xdr:col>
      <xdr:colOff>177800</xdr:colOff>
      <xdr:row>36</xdr:row>
      <xdr:rowOff>90818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9995"/>
          <a:ext cx="889000" cy="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90818</xdr:rowOff>
    </xdr:from>
    <xdr:to>
      <xdr:col>15</xdr:col>
      <xdr:colOff>50800</xdr:colOff>
      <xdr:row>36</xdr:row>
      <xdr:rowOff>110477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301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62979</xdr:rowOff>
    </xdr:from>
    <xdr:to>
      <xdr:col>10</xdr:col>
      <xdr:colOff>114300</xdr:colOff>
      <xdr:row>36</xdr:row>
      <xdr:rowOff>110477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5179"/>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139764</xdr:rowOff>
    </xdr:from>
    <xdr:to>
      <xdr:col>24</xdr:col>
      <xdr:colOff>114300</xdr:colOff>
      <xdr:row>36</xdr:row>
      <xdr:rowOff>69914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118191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158445</xdr:rowOff>
    </xdr:from>
    <xdr:to>
      <xdr:col>20</xdr:col>
      <xdr:colOff>38100</xdr:colOff>
      <xdr:row>36</xdr:row>
      <xdr:rowOff>88595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79722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40018</xdr:rowOff>
    </xdr:from>
    <xdr:to>
      <xdr:col>15</xdr:col>
      <xdr:colOff>101600</xdr:colOff>
      <xdr:row>36</xdr:row>
      <xdr:rowOff>141618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132745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59677</xdr:rowOff>
    </xdr:from>
    <xdr:to>
      <xdr:col>10</xdr:col>
      <xdr:colOff>165100</xdr:colOff>
      <xdr:row>36</xdr:row>
      <xdr:rowOff>161277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152404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12179</xdr:rowOff>
    </xdr:from>
    <xdr:to>
      <xdr:col>6</xdr:col>
      <xdr:colOff>38100</xdr:colOff>
      <xdr:row>36</xdr:row>
      <xdr:rowOff>113779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104906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156039</xdr:rowOff>
    </xdr:from>
    <xdr:to>
      <xdr:col>24</xdr:col>
      <xdr:colOff>63500</xdr:colOff>
      <xdr:row>58</xdr:row>
      <xdr:rowOff>21209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8689"/>
          <a:ext cx="838200" cy="3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21209</xdr:rowOff>
    </xdr:from>
    <xdr:to>
      <xdr:col>19</xdr:col>
      <xdr:colOff>177800</xdr:colOff>
      <xdr:row>58</xdr:row>
      <xdr:rowOff>30800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65309"/>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30800</xdr:rowOff>
    </xdr:from>
    <xdr:to>
      <xdr:col>15</xdr:col>
      <xdr:colOff>50800</xdr:colOff>
      <xdr:row>58</xdr:row>
      <xdr:rowOff>75365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4900"/>
          <a:ext cx="889000" cy="4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75365</xdr:rowOff>
    </xdr:from>
    <xdr:to>
      <xdr:col>10</xdr:col>
      <xdr:colOff>114300</xdr:colOff>
      <xdr:row>58</xdr:row>
      <xdr:rowOff>100642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9465"/>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105239</xdr:rowOff>
    </xdr:from>
    <xdr:to>
      <xdr:col>24</xdr:col>
      <xdr:colOff>114300</xdr:colOff>
      <xdr:row>58</xdr:row>
      <xdr:rowOff>35389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83666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141859</xdr:rowOff>
    </xdr:from>
    <xdr:to>
      <xdr:col>20</xdr:col>
      <xdr:colOff>38100</xdr:colOff>
      <xdr:row>58</xdr:row>
      <xdr:rowOff>72009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63136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151450</xdr:rowOff>
    </xdr:from>
    <xdr:to>
      <xdr:col>15</xdr:col>
      <xdr:colOff>101600</xdr:colOff>
      <xdr:row>58</xdr:row>
      <xdr:rowOff>81600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72727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24565</xdr:rowOff>
    </xdr:from>
    <xdr:to>
      <xdr:col>10</xdr:col>
      <xdr:colOff>165100</xdr:colOff>
      <xdr:row>58</xdr:row>
      <xdr:rowOff>126165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117292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6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49842</xdr:rowOff>
    </xdr:from>
    <xdr:to>
      <xdr:col>6</xdr:col>
      <xdr:colOff>38100</xdr:colOff>
      <xdr:row>58</xdr:row>
      <xdr:rowOff>151442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142569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110096</xdr:rowOff>
    </xdr:from>
    <xdr:to>
      <xdr:col>24</xdr:col>
      <xdr:colOff>63500</xdr:colOff>
      <xdr:row>78</xdr:row>
      <xdr:rowOff>110668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8319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110668</xdr:rowOff>
    </xdr:from>
    <xdr:to>
      <xdr:col>19</xdr:col>
      <xdr:colOff>177800</xdr:colOff>
      <xdr:row>78</xdr:row>
      <xdr:rowOff>111491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37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111491</xdr:rowOff>
    </xdr:from>
    <xdr:to>
      <xdr:col>15</xdr:col>
      <xdr:colOff>50800</xdr:colOff>
      <xdr:row>78</xdr:row>
      <xdr:rowOff>113799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4591"/>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112610</xdr:rowOff>
    </xdr:from>
    <xdr:to>
      <xdr:col>10</xdr:col>
      <xdr:colOff>114300</xdr:colOff>
      <xdr:row>78</xdr:row>
      <xdr:rowOff>113799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8571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59296</xdr:rowOff>
    </xdr:from>
    <xdr:to>
      <xdr:col>24</xdr:col>
      <xdr:colOff>114300</xdr:colOff>
      <xdr:row>78</xdr:row>
      <xdr:rowOff>160896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145673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59868</xdr:rowOff>
    </xdr:from>
    <xdr:to>
      <xdr:col>20</xdr:col>
      <xdr:colOff>38100</xdr:colOff>
      <xdr:row>78</xdr:row>
      <xdr:rowOff>161468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152595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60691</xdr:rowOff>
    </xdr:from>
    <xdr:to>
      <xdr:col>15</xdr:col>
      <xdr:colOff>101600</xdr:colOff>
      <xdr:row>78</xdr:row>
      <xdr:rowOff>162291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153418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62999</xdr:rowOff>
    </xdr:from>
    <xdr:to>
      <xdr:col>10</xdr:col>
      <xdr:colOff>165100</xdr:colOff>
      <xdr:row>78</xdr:row>
      <xdr:rowOff>164599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155726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61810</xdr:rowOff>
    </xdr:from>
    <xdr:to>
      <xdr:col>6</xdr:col>
      <xdr:colOff>38100</xdr:colOff>
      <xdr:row>78</xdr:row>
      <xdr:rowOff>163410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154537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102654</xdr:rowOff>
    </xdr:from>
    <xdr:to>
      <xdr:col>24</xdr:col>
      <xdr:colOff>63500</xdr:colOff>
      <xdr:row>94</xdr:row>
      <xdr:rowOff>126631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18954"/>
          <a:ext cx="8382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126631</xdr:rowOff>
    </xdr:from>
    <xdr:to>
      <xdr:col>19</xdr:col>
      <xdr:colOff>177800</xdr:colOff>
      <xdr:row>94</xdr:row>
      <xdr:rowOff>152615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2931"/>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152615</xdr:rowOff>
    </xdr:from>
    <xdr:to>
      <xdr:col>15</xdr:col>
      <xdr:colOff>50800</xdr:colOff>
      <xdr:row>95</xdr:row>
      <xdr:rowOff>71005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68915"/>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71005</xdr:rowOff>
    </xdr:from>
    <xdr:to>
      <xdr:col>10</xdr:col>
      <xdr:colOff>114300</xdr:colOff>
      <xdr:row>95</xdr:row>
      <xdr:rowOff>154584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58755"/>
          <a:ext cx="889000" cy="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51854</xdr:rowOff>
    </xdr:from>
    <xdr:to>
      <xdr:col>24</xdr:col>
      <xdr:colOff>114300</xdr:colOff>
      <xdr:row>94</xdr:row>
      <xdr:rowOff>153454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74731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75831</xdr:rowOff>
    </xdr:from>
    <xdr:to>
      <xdr:col>20</xdr:col>
      <xdr:colOff>38100</xdr:colOff>
      <xdr:row>95</xdr:row>
      <xdr:rowOff>5981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22508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101815</xdr:rowOff>
    </xdr:from>
    <xdr:to>
      <xdr:col>15</xdr:col>
      <xdr:colOff>101600</xdr:colOff>
      <xdr:row>95</xdr:row>
      <xdr:rowOff>31965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48492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20205</xdr:rowOff>
    </xdr:from>
    <xdr:to>
      <xdr:col>10</xdr:col>
      <xdr:colOff>165100</xdr:colOff>
      <xdr:row>95</xdr:row>
      <xdr:rowOff>121805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138332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103784</xdr:rowOff>
    </xdr:from>
    <xdr:to>
      <xdr:col>6</xdr:col>
      <xdr:colOff>38100</xdr:colOff>
      <xdr:row>96</xdr:row>
      <xdr:rowOff>33934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50461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6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10663</xdr:rowOff>
    </xdr:from>
    <xdr:to>
      <xdr:col>55</xdr:col>
      <xdr:colOff>0</xdr:colOff>
      <xdr:row>37</xdr:row>
      <xdr:rowOff>56314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54313"/>
          <a:ext cx="8382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56314</xdr:rowOff>
    </xdr:from>
    <xdr:to>
      <xdr:col>50</xdr:col>
      <xdr:colOff>114300</xdr:colOff>
      <xdr:row>37</xdr:row>
      <xdr:rowOff>60985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99964"/>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15250</xdr:rowOff>
    </xdr:from>
    <xdr:to>
      <xdr:col>45</xdr:col>
      <xdr:colOff>177800</xdr:colOff>
      <xdr:row>37</xdr:row>
      <xdr:rowOff>60985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58900"/>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15250</xdr:rowOff>
    </xdr:from>
    <xdr:to>
      <xdr:col>41</xdr:col>
      <xdr:colOff>50800</xdr:colOff>
      <xdr:row>37</xdr:row>
      <xdr:rowOff>57358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890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131313</xdr:rowOff>
    </xdr:from>
    <xdr:to>
      <xdr:col>55</xdr:col>
      <xdr:colOff>50800</xdr:colOff>
      <xdr:row>37</xdr:row>
      <xdr:rowOff>61463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109740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5514</xdr:rowOff>
    </xdr:from>
    <xdr:to>
      <xdr:col>50</xdr:col>
      <xdr:colOff>165100</xdr:colOff>
      <xdr:row>37</xdr:row>
      <xdr:rowOff>107114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98241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10185</xdr:rowOff>
    </xdr:from>
    <xdr:to>
      <xdr:col>46</xdr:col>
      <xdr:colOff>38100</xdr:colOff>
      <xdr:row>37</xdr:row>
      <xdr:rowOff>111785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102912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135900</xdr:rowOff>
    </xdr:from>
    <xdr:to>
      <xdr:col>41</xdr:col>
      <xdr:colOff>101600</xdr:colOff>
      <xdr:row>37</xdr:row>
      <xdr:rowOff>66050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57177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6558</xdr:rowOff>
    </xdr:from>
    <xdr:to>
      <xdr:col>36</xdr:col>
      <xdr:colOff>165100</xdr:colOff>
      <xdr:row>37</xdr:row>
      <xdr:rowOff>108158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99285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144944</xdr:rowOff>
    </xdr:from>
    <xdr:to>
      <xdr:col>55</xdr:col>
      <xdr:colOff>0</xdr:colOff>
      <xdr:row>57</xdr:row>
      <xdr:rowOff>17664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46144"/>
          <a:ext cx="8382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139206</xdr:rowOff>
    </xdr:from>
    <xdr:to>
      <xdr:col>50</xdr:col>
      <xdr:colOff>114300</xdr:colOff>
      <xdr:row>57</xdr:row>
      <xdr:rowOff>17664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68956"/>
          <a:ext cx="889000" cy="2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139206</xdr:rowOff>
    </xdr:from>
    <xdr:to>
      <xdr:col>45</xdr:col>
      <xdr:colOff>177800</xdr:colOff>
      <xdr:row>57</xdr:row>
      <xdr:rowOff>3162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68956"/>
          <a:ext cx="889000" cy="20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15616</xdr:rowOff>
    </xdr:from>
    <xdr:to>
      <xdr:col>41</xdr:col>
      <xdr:colOff>50800</xdr:colOff>
      <xdr:row>57</xdr:row>
      <xdr:rowOff>3162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16816"/>
          <a:ext cx="889000" cy="1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94144</xdr:rowOff>
    </xdr:from>
    <xdr:to>
      <xdr:col>55</xdr:col>
      <xdr:colOff>50800</xdr:colOff>
      <xdr:row>57</xdr:row>
      <xdr:rowOff>24294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72571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138314</xdr:rowOff>
    </xdr:from>
    <xdr:to>
      <xdr:col>50</xdr:col>
      <xdr:colOff>165100</xdr:colOff>
      <xdr:row>57</xdr:row>
      <xdr:rowOff>68464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59591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88406</xdr:rowOff>
    </xdr:from>
    <xdr:to>
      <xdr:col>46</xdr:col>
      <xdr:colOff>38100</xdr:colOff>
      <xdr:row>56</xdr:row>
      <xdr:rowOff>18556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35083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9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123812</xdr:rowOff>
    </xdr:from>
    <xdr:to>
      <xdr:col>41</xdr:col>
      <xdr:colOff>101600</xdr:colOff>
      <xdr:row>57</xdr:row>
      <xdr:rowOff>53962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45089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136266</xdr:rowOff>
    </xdr:from>
    <xdr:to>
      <xdr:col>36</xdr:col>
      <xdr:colOff>165100</xdr:colOff>
      <xdr:row>56</xdr:row>
      <xdr:rowOff>66416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57543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5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117132</xdr:rowOff>
    </xdr:from>
    <xdr:to>
      <xdr:col>55</xdr:col>
      <xdr:colOff>0</xdr:colOff>
      <xdr:row>77</xdr:row>
      <xdr:rowOff>60733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47332"/>
          <a:ext cx="838200" cy="1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6710</xdr:rowOff>
    </xdr:from>
    <xdr:to>
      <xdr:col>50</xdr:col>
      <xdr:colOff>114300</xdr:colOff>
      <xdr:row>77</xdr:row>
      <xdr:rowOff>60733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865460"/>
          <a:ext cx="889000" cy="3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6710</xdr:rowOff>
    </xdr:from>
    <xdr:to>
      <xdr:col>45</xdr:col>
      <xdr:colOff>177800</xdr:colOff>
      <xdr:row>75</xdr:row>
      <xdr:rowOff>162021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865460"/>
          <a:ext cx="889000" cy="15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162021</xdr:rowOff>
    </xdr:from>
    <xdr:to>
      <xdr:col>41</xdr:col>
      <xdr:colOff>50800</xdr:colOff>
      <xdr:row>78</xdr:row>
      <xdr:rowOff>121376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020771"/>
          <a:ext cx="889000" cy="47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66332</xdr:rowOff>
    </xdr:from>
    <xdr:to>
      <xdr:col>55</xdr:col>
      <xdr:colOff>50800</xdr:colOff>
      <xdr:row>76</xdr:row>
      <xdr:rowOff>167932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89209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9933</xdr:rowOff>
    </xdr:from>
    <xdr:to>
      <xdr:col>50</xdr:col>
      <xdr:colOff>165100</xdr:colOff>
      <xdr:row>77</xdr:row>
      <xdr:rowOff>111533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128060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127360</xdr:rowOff>
    </xdr:from>
    <xdr:to>
      <xdr:col>46</xdr:col>
      <xdr:colOff>38100</xdr:colOff>
      <xdr:row>75</xdr:row>
      <xdr:rowOff>57510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8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74037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5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111220</xdr:rowOff>
    </xdr:from>
    <xdr:to>
      <xdr:col>41</xdr:col>
      <xdr:colOff>101600</xdr:colOff>
      <xdr:row>76</xdr:row>
      <xdr:rowOff>41371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69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57897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7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70576</xdr:rowOff>
    </xdr:from>
    <xdr:to>
      <xdr:col>36</xdr:col>
      <xdr:colOff>165100</xdr:colOff>
      <xdr:row>79</xdr:row>
      <xdr:rowOff>726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163303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117112</xdr:rowOff>
    </xdr:from>
    <xdr:to>
      <xdr:col>55</xdr:col>
      <xdr:colOff>0</xdr:colOff>
      <xdr:row>98</xdr:row>
      <xdr:rowOff>103887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47762"/>
          <a:ext cx="838200" cy="1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117112</xdr:rowOff>
    </xdr:from>
    <xdr:to>
      <xdr:col>50</xdr:col>
      <xdr:colOff>114300</xdr:colOff>
      <xdr:row>99</xdr:row>
      <xdr:rowOff>25346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47762"/>
          <a:ext cx="889000" cy="2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25346</xdr:rowOff>
    </xdr:from>
    <xdr:to>
      <xdr:col>45</xdr:col>
      <xdr:colOff>177800</xdr:colOff>
      <xdr:row>99</xdr:row>
      <xdr:rowOff>36144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98896"/>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148343</xdr:rowOff>
    </xdr:from>
    <xdr:to>
      <xdr:col>41</xdr:col>
      <xdr:colOff>50800</xdr:colOff>
      <xdr:row>99</xdr:row>
      <xdr:rowOff>36144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093193"/>
          <a:ext cx="889000" cy="9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53087</xdr:rowOff>
    </xdr:from>
    <xdr:to>
      <xdr:col>55</xdr:col>
      <xdr:colOff>50800</xdr:colOff>
      <xdr:row>98</xdr:row>
      <xdr:rowOff>154687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31514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66312</xdr:rowOff>
    </xdr:from>
    <xdr:to>
      <xdr:col>50</xdr:col>
      <xdr:colOff>165100</xdr:colOff>
      <xdr:row>97</xdr:row>
      <xdr:rowOff>167912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159039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145996</xdr:rowOff>
    </xdr:from>
    <xdr:to>
      <xdr:col>46</xdr:col>
      <xdr:colOff>38100</xdr:colOff>
      <xdr:row>99</xdr:row>
      <xdr:rowOff>76146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67273</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7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156794</xdr:rowOff>
    </xdr:from>
    <xdr:to>
      <xdr:col>41</xdr:col>
      <xdr:colOff>101600</xdr:colOff>
      <xdr:row>99</xdr:row>
      <xdr:rowOff>86944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95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78071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705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97543</xdr:rowOff>
    </xdr:from>
    <xdr:to>
      <xdr:col>36</xdr:col>
      <xdr:colOff>165100</xdr:colOff>
      <xdr:row>94</xdr:row>
      <xdr:rowOff>27693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44220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30238</xdr:rowOff>
    </xdr:from>
    <xdr:to>
      <xdr:col>85</xdr:col>
      <xdr:colOff>127000</xdr:colOff>
      <xdr:row>39</xdr:row>
      <xdr:rowOff>42938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16788"/>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33058</xdr:rowOff>
    </xdr:from>
    <xdr:to>
      <xdr:col>81</xdr:col>
      <xdr:colOff>50800</xdr:colOff>
      <xdr:row>39</xdr:row>
      <xdr:rowOff>42938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19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33058</xdr:rowOff>
    </xdr:from>
    <xdr:to>
      <xdr:col>76</xdr:col>
      <xdr:colOff>114300</xdr:colOff>
      <xdr:row>39</xdr:row>
      <xdr:rowOff>42685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1960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39560</xdr:rowOff>
    </xdr:from>
    <xdr:to>
      <xdr:col>71</xdr:col>
      <xdr:colOff>177800</xdr:colOff>
      <xdr:row>39</xdr:row>
      <xdr:rowOff>42685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6110"/>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150888</xdr:rowOff>
    </xdr:from>
    <xdr:to>
      <xdr:col>85</xdr:col>
      <xdr:colOff>177800</xdr:colOff>
      <xdr:row>39</xdr:row>
      <xdr:rowOff>81038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65815</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163588</xdr:rowOff>
    </xdr:from>
    <xdr:to>
      <xdr:col>81</xdr:col>
      <xdr:colOff>101600</xdr:colOff>
      <xdr:row>39</xdr:row>
      <xdr:rowOff>93738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153708</xdr:rowOff>
    </xdr:from>
    <xdr:to>
      <xdr:col>76</xdr:col>
      <xdr:colOff>165100</xdr:colOff>
      <xdr:row>39</xdr:row>
      <xdr:rowOff>83858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74985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163335</xdr:rowOff>
    </xdr:from>
    <xdr:to>
      <xdr:col>72</xdr:col>
      <xdr:colOff>38100</xdr:colOff>
      <xdr:row>39</xdr:row>
      <xdr:rowOff>93485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84612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160210</xdr:rowOff>
    </xdr:from>
    <xdr:to>
      <xdr:col>67</xdr:col>
      <xdr:colOff>101600</xdr:colOff>
      <xdr:row>39</xdr:row>
      <xdr:rowOff>90360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81487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115064</xdr:rowOff>
    </xdr:from>
    <xdr:to>
      <xdr:col>85</xdr:col>
      <xdr:colOff>127000</xdr:colOff>
      <xdr:row>78</xdr:row>
      <xdr:rowOff>120498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488164"/>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119458</xdr:rowOff>
    </xdr:from>
    <xdr:to>
      <xdr:col>81</xdr:col>
      <xdr:colOff>50800</xdr:colOff>
      <xdr:row>78</xdr:row>
      <xdr:rowOff>120498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492558"/>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99851</xdr:rowOff>
    </xdr:from>
    <xdr:to>
      <xdr:col>76</xdr:col>
      <xdr:colOff>114300</xdr:colOff>
      <xdr:row>78</xdr:row>
      <xdr:rowOff>119458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72951"/>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86021</xdr:rowOff>
    </xdr:from>
    <xdr:to>
      <xdr:col>71</xdr:col>
      <xdr:colOff>177800</xdr:colOff>
      <xdr:row>78</xdr:row>
      <xdr:rowOff>99851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5912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64264</xdr:rowOff>
    </xdr:from>
    <xdr:to>
      <xdr:col>85</xdr:col>
      <xdr:colOff>177800</xdr:colOff>
      <xdr:row>78</xdr:row>
      <xdr:rowOff>165864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4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150641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69698</xdr:rowOff>
    </xdr:from>
    <xdr:to>
      <xdr:col>81</xdr:col>
      <xdr:colOff>101600</xdr:colOff>
      <xdr:row>78</xdr:row>
      <xdr:rowOff>171298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162425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5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68658</xdr:rowOff>
    </xdr:from>
    <xdr:to>
      <xdr:col>76</xdr:col>
      <xdr:colOff>165100</xdr:colOff>
      <xdr:row>78</xdr:row>
      <xdr:rowOff>170258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4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161385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5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49051</xdr:rowOff>
    </xdr:from>
    <xdr:to>
      <xdr:col>72</xdr:col>
      <xdr:colOff>38100</xdr:colOff>
      <xdr:row>78</xdr:row>
      <xdr:rowOff>150651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4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141778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5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35221</xdr:rowOff>
    </xdr:from>
    <xdr:to>
      <xdr:col>67</xdr:col>
      <xdr:colOff>101600</xdr:colOff>
      <xdr:row>78</xdr:row>
      <xdr:rowOff>136821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4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127948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5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88247</xdr:rowOff>
    </xdr:from>
    <xdr:to>
      <xdr:col>85</xdr:col>
      <xdr:colOff>127000</xdr:colOff>
      <xdr:row>97</xdr:row>
      <xdr:rowOff>102605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18897"/>
          <a:ext cx="8382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102605</xdr:rowOff>
    </xdr:from>
    <xdr:to>
      <xdr:col>81</xdr:col>
      <xdr:colOff>50800</xdr:colOff>
      <xdr:row>97</xdr:row>
      <xdr:rowOff>128378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33255"/>
          <a:ext cx="889000" cy="2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128378</xdr:rowOff>
    </xdr:from>
    <xdr:to>
      <xdr:col>76</xdr:col>
      <xdr:colOff>114300</xdr:colOff>
      <xdr:row>97</xdr:row>
      <xdr:rowOff>133928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5902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133928</xdr:rowOff>
    </xdr:from>
    <xdr:to>
      <xdr:col>71</xdr:col>
      <xdr:colOff>177800</xdr:colOff>
      <xdr:row>97</xdr:row>
      <xdr:rowOff>139649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64578"/>
          <a:ext cx="889000" cy="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37447</xdr:rowOff>
    </xdr:from>
    <xdr:to>
      <xdr:col>85</xdr:col>
      <xdr:colOff>177800</xdr:colOff>
      <xdr:row>97</xdr:row>
      <xdr:rowOff>139047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51805</xdr:rowOff>
    </xdr:from>
    <xdr:to>
      <xdr:col>81</xdr:col>
      <xdr:colOff>101600</xdr:colOff>
      <xdr:row>97</xdr:row>
      <xdr:rowOff>153405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144532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77578</xdr:rowOff>
    </xdr:from>
    <xdr:to>
      <xdr:col>76</xdr:col>
      <xdr:colOff>165100</xdr:colOff>
      <xdr:row>98</xdr:row>
      <xdr:rowOff>7728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170305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83128</xdr:rowOff>
    </xdr:from>
    <xdr:to>
      <xdr:col>72</xdr:col>
      <xdr:colOff>38100</xdr:colOff>
      <xdr:row>98</xdr:row>
      <xdr:rowOff>13278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4405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88849</xdr:rowOff>
    </xdr:from>
    <xdr:to>
      <xdr:col>67</xdr:col>
      <xdr:colOff>101600</xdr:colOff>
      <xdr:row>98</xdr:row>
      <xdr:rowOff>18999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10126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44183</xdr:rowOff>
    </xdr:from>
    <xdr:to>
      <xdr:col>116</xdr:col>
      <xdr:colOff>63500</xdr:colOff>
      <xdr:row>39</xdr:row>
      <xdr:rowOff>44183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0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44183</xdr:rowOff>
    </xdr:from>
    <xdr:to>
      <xdr:col>111</xdr:col>
      <xdr:colOff>177800</xdr:colOff>
      <xdr:row>39</xdr:row>
      <xdr:rowOff>44183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44183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44183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164833</xdr:rowOff>
    </xdr:from>
    <xdr:to>
      <xdr:col>116</xdr:col>
      <xdr:colOff>114300</xdr:colOff>
      <xdr:row>39</xdr:row>
      <xdr:rowOff>94983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79760</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4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164833</xdr:rowOff>
    </xdr:from>
    <xdr:to>
      <xdr:col>112</xdr:col>
      <xdr:colOff>38100</xdr:colOff>
      <xdr:row>39</xdr:row>
      <xdr:rowOff>94983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86110</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164833</xdr:rowOff>
    </xdr:from>
    <xdr:to>
      <xdr:col>107</xdr:col>
      <xdr:colOff>101600</xdr:colOff>
      <xdr:row>39</xdr:row>
      <xdr:rowOff>94983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86110</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86110</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164833</xdr:rowOff>
    </xdr:from>
    <xdr:to>
      <xdr:col>98</xdr:col>
      <xdr:colOff>38100</xdr:colOff>
      <xdr:row>39</xdr:row>
      <xdr:rowOff>94983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86110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143701</xdr:rowOff>
    </xdr:from>
    <xdr:to>
      <xdr:col>116</xdr:col>
      <xdr:colOff>63500</xdr:colOff>
      <xdr:row>57</xdr:row>
      <xdr:rowOff>146375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16351"/>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146375</xdr:rowOff>
    </xdr:from>
    <xdr:to>
      <xdr:col>111</xdr:col>
      <xdr:colOff>177800</xdr:colOff>
      <xdr:row>57</xdr:row>
      <xdr:rowOff>148433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1902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148433</xdr:rowOff>
    </xdr:from>
    <xdr:to>
      <xdr:col>107</xdr:col>
      <xdr:colOff>50800</xdr:colOff>
      <xdr:row>57</xdr:row>
      <xdr:rowOff>150124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21083"/>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150124</xdr:rowOff>
    </xdr:from>
    <xdr:to>
      <xdr:col>102</xdr:col>
      <xdr:colOff>114300</xdr:colOff>
      <xdr:row>57</xdr:row>
      <xdr:rowOff>151724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2277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92901</xdr:rowOff>
    </xdr:from>
    <xdr:to>
      <xdr:col>116</xdr:col>
      <xdr:colOff>114300</xdr:colOff>
      <xdr:row>58</xdr:row>
      <xdr:rowOff>23051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115778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1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95575</xdr:rowOff>
    </xdr:from>
    <xdr:to>
      <xdr:col>112</xdr:col>
      <xdr:colOff>38100</xdr:colOff>
      <xdr:row>58</xdr:row>
      <xdr:rowOff>25725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42252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4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97633</xdr:rowOff>
    </xdr:from>
    <xdr:to>
      <xdr:col>107</xdr:col>
      <xdr:colOff>101600</xdr:colOff>
      <xdr:row>58</xdr:row>
      <xdr:rowOff>27783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44310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4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99324</xdr:rowOff>
    </xdr:from>
    <xdr:to>
      <xdr:col>102</xdr:col>
      <xdr:colOff>165100</xdr:colOff>
      <xdr:row>58</xdr:row>
      <xdr:rowOff>29474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46001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100924</xdr:rowOff>
    </xdr:from>
    <xdr:to>
      <xdr:col>98</xdr:col>
      <xdr:colOff>38100</xdr:colOff>
      <xdr:row>58</xdr:row>
      <xdr:rowOff>31074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47601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4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169745</xdr:rowOff>
    </xdr:from>
    <xdr:to>
      <xdr:col>116</xdr:col>
      <xdr:colOff>63500</xdr:colOff>
      <xdr:row>75</xdr:row>
      <xdr:rowOff>46986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57045"/>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169745</xdr:rowOff>
    </xdr:from>
    <xdr:to>
      <xdr:col>111</xdr:col>
      <xdr:colOff>177800</xdr:colOff>
      <xdr:row>75</xdr:row>
      <xdr:rowOff>77750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57045"/>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77750</xdr:rowOff>
    </xdr:from>
    <xdr:to>
      <xdr:col>107</xdr:col>
      <xdr:colOff>50800</xdr:colOff>
      <xdr:row>75</xdr:row>
      <xdr:rowOff>99368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36500"/>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99368</xdr:rowOff>
    </xdr:from>
    <xdr:to>
      <xdr:col>102</xdr:col>
      <xdr:colOff>114300</xdr:colOff>
      <xdr:row>75</xdr:row>
      <xdr:rowOff>147211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58118"/>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167636</xdr:rowOff>
    </xdr:from>
    <xdr:to>
      <xdr:col>116</xdr:col>
      <xdr:colOff>114300</xdr:colOff>
      <xdr:row>75</xdr:row>
      <xdr:rowOff>97786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19063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0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118945</xdr:rowOff>
    </xdr:from>
    <xdr:to>
      <xdr:col>112</xdr:col>
      <xdr:colOff>38100</xdr:colOff>
      <xdr:row>75</xdr:row>
      <xdr:rowOff>49095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65622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26950</xdr:rowOff>
    </xdr:from>
    <xdr:to>
      <xdr:col>107</xdr:col>
      <xdr:colOff>101600</xdr:colOff>
      <xdr:row>75</xdr:row>
      <xdr:rowOff>128550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119676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48568</xdr:rowOff>
    </xdr:from>
    <xdr:to>
      <xdr:col>102</xdr:col>
      <xdr:colOff>165100</xdr:colOff>
      <xdr:row>75</xdr:row>
      <xdr:rowOff>150168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141296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96411</xdr:rowOff>
    </xdr:from>
    <xdr:to>
      <xdr:col>98</xdr:col>
      <xdr:colOff>38100</xdr:colOff>
      <xdr:row>76</xdr:row>
      <xdr:rowOff>26561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43088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・扶助費、貸付金及び繰出金を除くと、、住民一人当たりのコストは概ね類似団体内平均値より低い水準である。</a:t>
          </a:r>
        </a:p>
        <a:p>
          <a:r>
            <a:rPr kumimoji="1" lang="ja-JP" altLang="en-US" sz="1300">
              <a:latin typeface="ＭＳ Ｐゴシック" panose="020B0600070205080204" pitchFamily="50" charset="-128"/>
              <a:ea typeface="ＭＳ Ｐゴシック" panose="020B0600070205080204" pitchFamily="50" charset="-128"/>
            </a:rPr>
            <a:t>・扶助費が全国平均、類似団体内平均及び賀県平均を上回っている要因として、特に児童福祉費が高水準にあることが挙げられ、その背景には当市が他市に比べ幼稚園より保育所の比率が高く、保育所運営費が児童福祉費の多くを占めている点が考えられる。</a:t>
          </a:r>
        </a:p>
        <a:p>
          <a:r>
            <a:rPr kumimoji="1" lang="ja-JP" altLang="en-US" sz="1300">
              <a:latin typeface="ＭＳ Ｐゴシック" panose="020B0600070205080204" pitchFamily="50" charset="-128"/>
              <a:ea typeface="ＭＳ Ｐゴシック" panose="020B0600070205080204" pitchFamily="50" charset="-128"/>
            </a:rPr>
            <a:t>・各性質の増加の主な要因として、人件費は制度改正による任期付職員の増、物件費はふるさと納税件数の伸びに伴う経費の増、積立金はふるさと納税の伸びに伴う積立金増、普通建設事業費（うち新規整備）は市営住宅事業の増が考えられる。</a:t>
          </a:r>
        </a:p>
        <a:p>
          <a:r>
            <a:rPr kumimoji="1" lang="ja-JP" altLang="en-US" sz="1300">
              <a:latin typeface="ＭＳ Ｐゴシック" panose="020B0600070205080204" pitchFamily="50" charset="-128"/>
              <a:ea typeface="ＭＳ Ｐゴシック" panose="020B0600070205080204" pitchFamily="50" charset="-128"/>
            </a:rPr>
            <a:t>　また、減少の主な要因として、普通建設事業費（うち更新整備）は小学校大規模改造整備事業の減、繰出金は国民健康保険特別会計の赤字補填に伴う繰出金の減が考えられる。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29,351
29,198
112.12
14,922,198
14,538,795
352,803
7,136,654
10,922,063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109029</xdr:rowOff>
    </xdr:from>
    <xdr:to>
      <xdr:col>24</xdr:col>
      <xdr:colOff>63500</xdr:colOff>
      <xdr:row>35</xdr:row>
      <xdr:rowOff>125793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977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109029</xdr:rowOff>
    </xdr:from>
    <xdr:to>
      <xdr:col>19</xdr:col>
      <xdr:colOff>177800</xdr:colOff>
      <xdr:row>35</xdr:row>
      <xdr:rowOff>137795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977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71310</xdr:rowOff>
    </xdr:from>
    <xdr:to>
      <xdr:col>15</xdr:col>
      <xdr:colOff>50800</xdr:colOff>
      <xdr:row>35</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2060"/>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71310</xdr:rowOff>
    </xdr:from>
    <xdr:to>
      <xdr:col>10</xdr:col>
      <xdr:colOff>114300</xdr:colOff>
      <xdr:row>35</xdr:row>
      <xdr:rowOff>123889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2060"/>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74993</xdr:rowOff>
    </xdr:from>
    <xdr:to>
      <xdr:col>24</xdr:col>
      <xdr:colOff>114300</xdr:colOff>
      <xdr:row>36</xdr:row>
      <xdr:rowOff>5143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97870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58229</xdr:rowOff>
    </xdr:from>
    <xdr:to>
      <xdr:col>20</xdr:col>
      <xdr:colOff>38100</xdr:colOff>
      <xdr:row>35</xdr:row>
      <xdr:rowOff>159829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86995</xdr:rowOff>
    </xdr:from>
    <xdr:to>
      <xdr:col>15</xdr:col>
      <xdr:colOff>101600</xdr:colOff>
      <xdr:row>36</xdr:row>
      <xdr:rowOff>17145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33672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20510</xdr:rowOff>
    </xdr:from>
    <xdr:to>
      <xdr:col>10</xdr:col>
      <xdr:colOff>165100</xdr:colOff>
      <xdr:row>35</xdr:row>
      <xdr:rowOff>122110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113237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73089</xdr:rowOff>
    </xdr:from>
    <xdr:to>
      <xdr:col>6</xdr:col>
      <xdr:colOff>38100</xdr:colOff>
      <xdr:row>36</xdr:row>
      <xdr:rowOff>3239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165816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126640</xdr:rowOff>
    </xdr:from>
    <xdr:to>
      <xdr:col>24</xdr:col>
      <xdr:colOff>63500</xdr:colOff>
      <xdr:row>57</xdr:row>
      <xdr:rowOff>156807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99290"/>
          <a:ext cx="8382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156807</xdr:rowOff>
    </xdr:from>
    <xdr:to>
      <xdr:col>19</xdr:col>
      <xdr:colOff>177800</xdr:colOff>
      <xdr:row>58</xdr:row>
      <xdr:rowOff>21327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9457"/>
          <a:ext cx="889000" cy="3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21327</xdr:rowOff>
    </xdr:from>
    <xdr:to>
      <xdr:col>15</xdr:col>
      <xdr:colOff>50800</xdr:colOff>
      <xdr:row>58</xdr:row>
      <xdr:rowOff>29080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5427"/>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21834</xdr:rowOff>
    </xdr:from>
    <xdr:to>
      <xdr:col>10</xdr:col>
      <xdr:colOff>114300</xdr:colOff>
      <xdr:row>58</xdr:row>
      <xdr:rowOff>29080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5934"/>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75840</xdr:rowOff>
    </xdr:from>
    <xdr:to>
      <xdr:col>24</xdr:col>
      <xdr:colOff>114300</xdr:colOff>
      <xdr:row>58</xdr:row>
      <xdr:rowOff>5990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54267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106007</xdr:rowOff>
    </xdr:from>
    <xdr:to>
      <xdr:col>20</xdr:col>
      <xdr:colOff>38100</xdr:colOff>
      <xdr:row>58</xdr:row>
      <xdr:rowOff>36157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27284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141977</xdr:rowOff>
    </xdr:from>
    <xdr:to>
      <xdr:col>15</xdr:col>
      <xdr:colOff>101600</xdr:colOff>
      <xdr:row>58</xdr:row>
      <xdr:rowOff>72127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63254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149730</xdr:rowOff>
    </xdr:from>
    <xdr:to>
      <xdr:col>10</xdr:col>
      <xdr:colOff>165100</xdr:colOff>
      <xdr:row>58</xdr:row>
      <xdr:rowOff>79880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71007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142484</xdr:rowOff>
    </xdr:from>
    <xdr:to>
      <xdr:col>6</xdr:col>
      <xdr:colOff>38100</xdr:colOff>
      <xdr:row>58</xdr:row>
      <xdr:rowOff>72634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63761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27640</xdr:rowOff>
    </xdr:from>
    <xdr:to>
      <xdr:col>24</xdr:col>
      <xdr:colOff>63500</xdr:colOff>
      <xdr:row>75</xdr:row>
      <xdr:rowOff>34437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86390"/>
          <a:ext cx="8382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27640</xdr:rowOff>
    </xdr:from>
    <xdr:to>
      <xdr:col>19</xdr:col>
      <xdr:colOff>177800</xdr:colOff>
      <xdr:row>75</xdr:row>
      <xdr:rowOff>87206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6390"/>
          <a:ext cx="8890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87206</xdr:rowOff>
    </xdr:from>
    <xdr:to>
      <xdr:col>15</xdr:col>
      <xdr:colOff>50800</xdr:colOff>
      <xdr:row>76</xdr:row>
      <xdr:rowOff>13833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5956"/>
          <a:ext cx="889000" cy="9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13833</xdr:rowOff>
    </xdr:from>
    <xdr:to>
      <xdr:col>10</xdr:col>
      <xdr:colOff>114300</xdr:colOff>
      <xdr:row>76</xdr:row>
      <xdr:rowOff>49578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44033"/>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155087</xdr:rowOff>
    </xdr:from>
    <xdr:to>
      <xdr:col>24</xdr:col>
      <xdr:colOff>114300</xdr:colOff>
      <xdr:row>75</xdr:row>
      <xdr:rowOff>85237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148290</xdr:rowOff>
    </xdr:from>
    <xdr:to>
      <xdr:col>20</xdr:col>
      <xdr:colOff>38100</xdr:colOff>
      <xdr:row>75</xdr:row>
      <xdr:rowOff>78440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36406</xdr:rowOff>
    </xdr:from>
    <xdr:to>
      <xdr:col>15</xdr:col>
      <xdr:colOff>101600</xdr:colOff>
      <xdr:row>75</xdr:row>
      <xdr:rowOff>138006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154533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134482</xdr:rowOff>
    </xdr:from>
    <xdr:to>
      <xdr:col>10</xdr:col>
      <xdr:colOff>165100</xdr:colOff>
      <xdr:row>76</xdr:row>
      <xdr:rowOff>64632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81159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6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170228</xdr:rowOff>
    </xdr:from>
    <xdr:to>
      <xdr:col>6</xdr:col>
      <xdr:colOff>38100</xdr:colOff>
      <xdr:row>76</xdr:row>
      <xdr:rowOff>100378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116905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129293</xdr:rowOff>
    </xdr:from>
    <xdr:to>
      <xdr:col>24</xdr:col>
      <xdr:colOff>63500</xdr:colOff>
      <xdr:row>97</xdr:row>
      <xdr:rowOff>160404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9943"/>
          <a:ext cx="8382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142312</xdr:rowOff>
    </xdr:from>
    <xdr:to>
      <xdr:col>19</xdr:col>
      <xdr:colOff>177800</xdr:colOff>
      <xdr:row>97</xdr:row>
      <xdr:rowOff>160404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7296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134758</xdr:rowOff>
    </xdr:from>
    <xdr:to>
      <xdr:col>15</xdr:col>
      <xdr:colOff>50800</xdr:colOff>
      <xdr:row>97</xdr:row>
      <xdr:rowOff>142312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65408"/>
          <a:ext cx="8890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130524</xdr:rowOff>
    </xdr:from>
    <xdr:to>
      <xdr:col>10</xdr:col>
      <xdr:colOff>114300</xdr:colOff>
      <xdr:row>97</xdr:row>
      <xdr:rowOff>134758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1174"/>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78493</xdr:rowOff>
    </xdr:from>
    <xdr:to>
      <xdr:col>24</xdr:col>
      <xdr:colOff>114300</xdr:colOff>
      <xdr:row>98</xdr:row>
      <xdr:rowOff>8643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164870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109604</xdr:rowOff>
    </xdr:from>
    <xdr:to>
      <xdr:col>20</xdr:col>
      <xdr:colOff>38100</xdr:colOff>
      <xdr:row>98</xdr:row>
      <xdr:rowOff>39754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30881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91512</xdr:rowOff>
    </xdr:from>
    <xdr:to>
      <xdr:col>15</xdr:col>
      <xdr:colOff>101600</xdr:colOff>
      <xdr:row>98</xdr:row>
      <xdr:rowOff>21662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83958</xdr:rowOff>
    </xdr:from>
    <xdr:to>
      <xdr:col>10</xdr:col>
      <xdr:colOff>165100</xdr:colOff>
      <xdr:row>98</xdr:row>
      <xdr:rowOff>14108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79724</xdr:rowOff>
    </xdr:from>
    <xdr:to>
      <xdr:col>6</xdr:col>
      <xdr:colOff>38100</xdr:colOff>
      <xdr:row>98</xdr:row>
      <xdr:rowOff>9874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84836</xdr:rowOff>
    </xdr:from>
    <xdr:to>
      <xdr:col>55</xdr:col>
      <xdr:colOff>0</xdr:colOff>
      <xdr:row>35</xdr:row>
      <xdr:rowOff>94633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08558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94633</xdr:rowOff>
    </xdr:from>
    <xdr:to>
      <xdr:col>50</xdr:col>
      <xdr:colOff>114300</xdr:colOff>
      <xdr:row>35</xdr:row>
      <xdr:rowOff>120432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09538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107696</xdr:rowOff>
    </xdr:from>
    <xdr:to>
      <xdr:col>45</xdr:col>
      <xdr:colOff>177800</xdr:colOff>
      <xdr:row>35</xdr:row>
      <xdr:rowOff>120432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108446"/>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107696</xdr:rowOff>
    </xdr:from>
    <xdr:to>
      <xdr:col>41</xdr:col>
      <xdr:colOff>50800</xdr:colOff>
      <xdr:row>35</xdr:row>
      <xdr:rowOff>121739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0844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34036</xdr:rowOff>
    </xdr:from>
    <xdr:to>
      <xdr:col>55</xdr:col>
      <xdr:colOff>50800</xdr:colOff>
      <xdr:row>35</xdr:row>
      <xdr:rowOff>135636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56913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8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43833</xdr:rowOff>
    </xdr:from>
    <xdr:to>
      <xdr:col>50</xdr:col>
      <xdr:colOff>165100</xdr:colOff>
      <xdr:row>35</xdr:row>
      <xdr:rowOff>145433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161960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69632</xdr:rowOff>
    </xdr:from>
    <xdr:to>
      <xdr:col>46</xdr:col>
      <xdr:colOff>38100</xdr:colOff>
      <xdr:row>35</xdr:row>
      <xdr:rowOff>171232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16309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56896</xdr:rowOff>
    </xdr:from>
    <xdr:to>
      <xdr:col>41</xdr:col>
      <xdr:colOff>101600</xdr:colOff>
      <xdr:row>35</xdr:row>
      <xdr:rowOff>158496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3573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70939</xdr:rowOff>
    </xdr:from>
    <xdr:to>
      <xdr:col>36</xdr:col>
      <xdr:colOff>165100</xdr:colOff>
      <xdr:row>36</xdr:row>
      <xdr:rowOff>1089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17616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8509</xdr:rowOff>
    </xdr:from>
    <xdr:to>
      <xdr:col>55</xdr:col>
      <xdr:colOff>0</xdr:colOff>
      <xdr:row>56</xdr:row>
      <xdr:rowOff>48501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09709"/>
          <a:ext cx="8382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72822</xdr:rowOff>
    </xdr:from>
    <xdr:to>
      <xdr:col>50</xdr:col>
      <xdr:colOff>114300</xdr:colOff>
      <xdr:row>56</xdr:row>
      <xdr:rowOff>48501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502572"/>
          <a:ext cx="889000" cy="1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72822</xdr:rowOff>
    </xdr:from>
    <xdr:to>
      <xdr:col>45</xdr:col>
      <xdr:colOff>177800</xdr:colOff>
      <xdr:row>57</xdr:row>
      <xdr:rowOff>25324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02572"/>
          <a:ext cx="889000" cy="2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25324</xdr:rowOff>
    </xdr:from>
    <xdr:to>
      <xdr:col>41</xdr:col>
      <xdr:colOff>50800</xdr:colOff>
      <xdr:row>57</xdr:row>
      <xdr:rowOff>52248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97974"/>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129159</xdr:rowOff>
    </xdr:from>
    <xdr:to>
      <xdr:col>55</xdr:col>
      <xdr:colOff>50800</xdr:colOff>
      <xdr:row>56</xdr:row>
      <xdr:rowOff>59309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152036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169151</xdr:rowOff>
    </xdr:from>
    <xdr:to>
      <xdr:col>50</xdr:col>
      <xdr:colOff>165100</xdr:colOff>
      <xdr:row>56</xdr:row>
      <xdr:rowOff>99301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115828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22022</xdr:rowOff>
    </xdr:from>
    <xdr:to>
      <xdr:col>46</xdr:col>
      <xdr:colOff>38100</xdr:colOff>
      <xdr:row>55</xdr:row>
      <xdr:rowOff>123622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140149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145974</xdr:rowOff>
    </xdr:from>
    <xdr:to>
      <xdr:col>41</xdr:col>
      <xdr:colOff>101600</xdr:colOff>
      <xdr:row>57</xdr:row>
      <xdr:rowOff>76124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1448</xdr:rowOff>
    </xdr:from>
    <xdr:to>
      <xdr:col>36</xdr:col>
      <xdr:colOff>165100</xdr:colOff>
      <xdr:row>57</xdr:row>
      <xdr:rowOff>103048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94175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44314</xdr:rowOff>
    </xdr:from>
    <xdr:to>
      <xdr:col>55</xdr:col>
      <xdr:colOff>0</xdr:colOff>
      <xdr:row>78</xdr:row>
      <xdr:rowOff>113929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17414"/>
          <a:ext cx="838200" cy="6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113929</xdr:rowOff>
    </xdr:from>
    <xdr:to>
      <xdr:col>50</xdr:col>
      <xdr:colOff>114300</xdr:colOff>
      <xdr:row>78</xdr:row>
      <xdr:rowOff>139036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87029"/>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125549</xdr:rowOff>
    </xdr:from>
    <xdr:to>
      <xdr:col>45</xdr:col>
      <xdr:colOff>177800</xdr:colOff>
      <xdr:row>78</xdr:row>
      <xdr:rowOff>139036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98649"/>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125549</xdr:rowOff>
    </xdr:from>
    <xdr:to>
      <xdr:col>41</xdr:col>
      <xdr:colOff>50800</xdr:colOff>
      <xdr:row>78</xdr:row>
      <xdr:rowOff>148577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8649"/>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164964</xdr:rowOff>
    </xdr:from>
    <xdr:to>
      <xdr:col>55</xdr:col>
      <xdr:colOff>50800</xdr:colOff>
      <xdr:row>78</xdr:row>
      <xdr:rowOff>95114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16391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63129</xdr:rowOff>
    </xdr:from>
    <xdr:to>
      <xdr:col>50</xdr:col>
      <xdr:colOff>165100</xdr:colOff>
      <xdr:row>78</xdr:row>
      <xdr:rowOff>164729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155856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88236</xdr:rowOff>
    </xdr:from>
    <xdr:to>
      <xdr:col>46</xdr:col>
      <xdr:colOff>38100</xdr:colOff>
      <xdr:row>79</xdr:row>
      <xdr:rowOff>18386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74749</xdr:rowOff>
    </xdr:from>
    <xdr:to>
      <xdr:col>41</xdr:col>
      <xdr:colOff>101600</xdr:colOff>
      <xdr:row>79</xdr:row>
      <xdr:rowOff>4899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167476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97777</xdr:rowOff>
    </xdr:from>
    <xdr:to>
      <xdr:col>36</xdr:col>
      <xdr:colOff>165100</xdr:colOff>
      <xdr:row>79</xdr:row>
      <xdr:rowOff>27927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19054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158499</xdr:rowOff>
    </xdr:from>
    <xdr:to>
      <xdr:col>55</xdr:col>
      <xdr:colOff>0</xdr:colOff>
      <xdr:row>97</xdr:row>
      <xdr:rowOff>84531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17699"/>
          <a:ext cx="838200" cy="9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84531</xdr:rowOff>
    </xdr:from>
    <xdr:to>
      <xdr:col>50</xdr:col>
      <xdr:colOff>114300</xdr:colOff>
      <xdr:row>97</xdr:row>
      <xdr:rowOff>84981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15181"/>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65900</xdr:rowOff>
    </xdr:from>
    <xdr:to>
      <xdr:col>45</xdr:col>
      <xdr:colOff>177800</xdr:colOff>
      <xdr:row>97</xdr:row>
      <xdr:rowOff>84981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96550"/>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68895</xdr:rowOff>
    </xdr:from>
    <xdr:to>
      <xdr:col>41</xdr:col>
      <xdr:colOff>50800</xdr:colOff>
      <xdr:row>97</xdr:row>
      <xdr:rowOff>65900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28095"/>
          <a:ext cx="889000" cy="1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107699</xdr:rowOff>
    </xdr:from>
    <xdr:to>
      <xdr:col>55</xdr:col>
      <xdr:colOff>50800</xdr:colOff>
      <xdr:row>97</xdr:row>
      <xdr:rowOff>37849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86126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33731</xdr:rowOff>
    </xdr:from>
    <xdr:to>
      <xdr:col>50</xdr:col>
      <xdr:colOff>165100</xdr:colOff>
      <xdr:row>97</xdr:row>
      <xdr:rowOff>135331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126458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34181</xdr:rowOff>
    </xdr:from>
    <xdr:to>
      <xdr:col>46</xdr:col>
      <xdr:colOff>38100</xdr:colOff>
      <xdr:row>97</xdr:row>
      <xdr:rowOff>135781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126908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15100</xdr:rowOff>
    </xdr:from>
    <xdr:to>
      <xdr:col>41</xdr:col>
      <xdr:colOff>101600</xdr:colOff>
      <xdr:row>97</xdr:row>
      <xdr:rowOff>116700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18095</xdr:rowOff>
    </xdr:from>
    <xdr:to>
      <xdr:col>36</xdr:col>
      <xdr:colOff>165100</xdr:colOff>
      <xdr:row>96</xdr:row>
      <xdr:rowOff>119695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110822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76911</xdr:rowOff>
    </xdr:from>
    <xdr:to>
      <xdr:col>85</xdr:col>
      <xdr:colOff>127000</xdr:colOff>
      <xdr:row>37</xdr:row>
      <xdr:rowOff>94171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20561"/>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19399</xdr:rowOff>
    </xdr:from>
    <xdr:to>
      <xdr:col>81</xdr:col>
      <xdr:colOff>50800</xdr:colOff>
      <xdr:row>37</xdr:row>
      <xdr:rowOff>94171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505799"/>
          <a:ext cx="889000" cy="9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19399</xdr:rowOff>
    </xdr:from>
    <xdr:to>
      <xdr:col>76</xdr:col>
      <xdr:colOff>114300</xdr:colOff>
      <xdr:row>35</xdr:row>
      <xdr:rowOff>56185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505799"/>
          <a:ext cx="889000" cy="55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56185</xdr:rowOff>
    </xdr:from>
    <xdr:to>
      <xdr:col>71</xdr:col>
      <xdr:colOff>177800</xdr:colOff>
      <xdr:row>37</xdr:row>
      <xdr:rowOff>48775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56935"/>
          <a:ext cx="889000" cy="3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26111</xdr:rowOff>
    </xdr:from>
    <xdr:to>
      <xdr:col>85</xdr:col>
      <xdr:colOff>177800</xdr:colOff>
      <xdr:row>37</xdr:row>
      <xdr:rowOff>127711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112488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43371</xdr:rowOff>
    </xdr:from>
    <xdr:to>
      <xdr:col>81</xdr:col>
      <xdr:colOff>101600</xdr:colOff>
      <xdr:row>37</xdr:row>
      <xdr:rowOff>144971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136097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140049</xdr:rowOff>
    </xdr:from>
    <xdr:to>
      <xdr:col>76</xdr:col>
      <xdr:colOff>165100</xdr:colOff>
      <xdr:row>32</xdr:row>
      <xdr:rowOff>70199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4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86726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2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5385</xdr:rowOff>
    </xdr:from>
    <xdr:to>
      <xdr:col>72</xdr:col>
      <xdr:colOff>38100</xdr:colOff>
      <xdr:row>35</xdr:row>
      <xdr:rowOff>106985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123512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169425</xdr:rowOff>
    </xdr:from>
    <xdr:to>
      <xdr:col>67</xdr:col>
      <xdr:colOff>101600</xdr:colOff>
      <xdr:row>37</xdr:row>
      <xdr:rowOff>99575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90702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169578</xdr:rowOff>
    </xdr:from>
    <xdr:to>
      <xdr:col>85</xdr:col>
      <xdr:colOff>127000</xdr:colOff>
      <xdr:row>57</xdr:row>
      <xdr:rowOff>103002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70778"/>
          <a:ext cx="8382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169578</xdr:rowOff>
    </xdr:from>
    <xdr:to>
      <xdr:col>81</xdr:col>
      <xdr:colOff>50800</xdr:colOff>
      <xdr:row>57</xdr:row>
      <xdr:rowOff>75326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70778"/>
          <a:ext cx="889000" cy="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19601</xdr:rowOff>
    </xdr:from>
    <xdr:to>
      <xdr:col>76</xdr:col>
      <xdr:colOff>114300</xdr:colOff>
      <xdr:row>57</xdr:row>
      <xdr:rowOff>75326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92251"/>
          <a:ext cx="889000" cy="5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11966</xdr:rowOff>
    </xdr:from>
    <xdr:to>
      <xdr:col>71</xdr:col>
      <xdr:colOff>177800</xdr:colOff>
      <xdr:row>57</xdr:row>
      <xdr:rowOff>19601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13166"/>
          <a:ext cx="889000" cy="1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52202</xdr:rowOff>
    </xdr:from>
    <xdr:to>
      <xdr:col>85</xdr:col>
      <xdr:colOff>177800</xdr:colOff>
      <xdr:row>57</xdr:row>
      <xdr:rowOff>153802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30629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118778</xdr:rowOff>
    </xdr:from>
    <xdr:to>
      <xdr:col>81</xdr:col>
      <xdr:colOff>101600</xdr:colOff>
      <xdr:row>57</xdr:row>
      <xdr:rowOff>48928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40055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24526</xdr:rowOff>
    </xdr:from>
    <xdr:to>
      <xdr:col>76</xdr:col>
      <xdr:colOff>165100</xdr:colOff>
      <xdr:row>57</xdr:row>
      <xdr:rowOff>126126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117253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140251</xdr:rowOff>
    </xdr:from>
    <xdr:to>
      <xdr:col>72</xdr:col>
      <xdr:colOff>38100</xdr:colOff>
      <xdr:row>57</xdr:row>
      <xdr:rowOff>70401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61528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132616</xdr:rowOff>
    </xdr:from>
    <xdr:to>
      <xdr:col>67</xdr:col>
      <xdr:colOff>101600</xdr:colOff>
      <xdr:row>56</xdr:row>
      <xdr:rowOff>62766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79293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30238</xdr:rowOff>
    </xdr:from>
    <xdr:to>
      <xdr:col>85</xdr:col>
      <xdr:colOff>127000</xdr:colOff>
      <xdr:row>79</xdr:row>
      <xdr:rowOff>42938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4788"/>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33058</xdr:rowOff>
    </xdr:from>
    <xdr:to>
      <xdr:col>81</xdr:col>
      <xdr:colOff>50800</xdr:colOff>
      <xdr:row>79</xdr:row>
      <xdr:rowOff>42938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7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33058</xdr:rowOff>
    </xdr:from>
    <xdr:to>
      <xdr:col>76</xdr:col>
      <xdr:colOff>114300</xdr:colOff>
      <xdr:row>79</xdr:row>
      <xdr:rowOff>42684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7608"/>
          <a:ext cx="8890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39560</xdr:rowOff>
    </xdr:from>
    <xdr:to>
      <xdr:col>71</xdr:col>
      <xdr:colOff>177800</xdr:colOff>
      <xdr:row>79</xdr:row>
      <xdr:rowOff>42684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411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150888</xdr:rowOff>
    </xdr:from>
    <xdr:to>
      <xdr:col>85</xdr:col>
      <xdr:colOff>177800</xdr:colOff>
      <xdr:row>79</xdr:row>
      <xdr:rowOff>81038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65815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163588</xdr:rowOff>
    </xdr:from>
    <xdr:to>
      <xdr:col>81</xdr:col>
      <xdr:colOff>101600</xdr:colOff>
      <xdr:row>79</xdr:row>
      <xdr:rowOff>93738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153708</xdr:rowOff>
    </xdr:from>
    <xdr:to>
      <xdr:col>76</xdr:col>
      <xdr:colOff>165100</xdr:colOff>
      <xdr:row>79</xdr:row>
      <xdr:rowOff>83858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74985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163334</xdr:rowOff>
    </xdr:from>
    <xdr:to>
      <xdr:col>72</xdr:col>
      <xdr:colOff>38100</xdr:colOff>
      <xdr:row>79</xdr:row>
      <xdr:rowOff>93484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84611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9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160210</xdr:rowOff>
    </xdr:from>
    <xdr:to>
      <xdr:col>67</xdr:col>
      <xdr:colOff>101600</xdr:colOff>
      <xdr:row>79</xdr:row>
      <xdr:rowOff>90360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81487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115064</xdr:rowOff>
    </xdr:from>
    <xdr:to>
      <xdr:col>85</xdr:col>
      <xdr:colOff>127000</xdr:colOff>
      <xdr:row>98</xdr:row>
      <xdr:rowOff>120498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17164"/>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119458</xdr:rowOff>
    </xdr:from>
    <xdr:to>
      <xdr:col>81</xdr:col>
      <xdr:colOff>50800</xdr:colOff>
      <xdr:row>98</xdr:row>
      <xdr:rowOff>120498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21558"/>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99851</xdr:rowOff>
    </xdr:from>
    <xdr:to>
      <xdr:col>76</xdr:col>
      <xdr:colOff>114300</xdr:colOff>
      <xdr:row>98</xdr:row>
      <xdr:rowOff>119458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1951"/>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86021</xdr:rowOff>
    </xdr:from>
    <xdr:to>
      <xdr:col>71</xdr:col>
      <xdr:colOff>177800</xdr:colOff>
      <xdr:row>98</xdr:row>
      <xdr:rowOff>99851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812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64264</xdr:rowOff>
    </xdr:from>
    <xdr:to>
      <xdr:col>85</xdr:col>
      <xdr:colOff>177800</xdr:colOff>
      <xdr:row>98</xdr:row>
      <xdr:rowOff>165864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150641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69698</xdr:rowOff>
    </xdr:from>
    <xdr:to>
      <xdr:col>81</xdr:col>
      <xdr:colOff>101600</xdr:colOff>
      <xdr:row>98</xdr:row>
      <xdr:rowOff>171298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162425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68658</xdr:rowOff>
    </xdr:from>
    <xdr:to>
      <xdr:col>76</xdr:col>
      <xdr:colOff>165100</xdr:colOff>
      <xdr:row>98</xdr:row>
      <xdr:rowOff>170258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161385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49051</xdr:rowOff>
    </xdr:from>
    <xdr:to>
      <xdr:col>72</xdr:col>
      <xdr:colOff>38100</xdr:colOff>
      <xdr:row>98</xdr:row>
      <xdr:rowOff>150651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141778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35221</xdr:rowOff>
    </xdr:from>
    <xdr:to>
      <xdr:col>67</xdr:col>
      <xdr:colOff>101600</xdr:colOff>
      <xdr:row>98</xdr:row>
      <xdr:rowOff>136821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127948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・民生費、労働費、農林水産業費及び商工費を除くと、住民一人当たりのコストは類似団体内平均値と比較して概ね低い水準である。</a:t>
          </a:r>
        </a:p>
        <a:p>
          <a:r>
            <a:rPr kumimoji="1" lang="ja-JP" altLang="en-US" sz="1300">
              <a:latin typeface="ＭＳ Ｐゴシック" panose="020B0600070205080204" pitchFamily="50" charset="-128"/>
              <a:ea typeface="ＭＳ Ｐゴシック" panose="020B0600070205080204" pitchFamily="50" charset="-128"/>
            </a:rPr>
            <a:t>・民生費は他自治体に比べ老年人口割合が高く、幼稚園に比べ保育所の割合が高いこと、労働費は勤労者福利厚生資金等貸付金の影響、農林水産業費は基盤整備促進事業等の普通建設事業が多く含まれること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各目的の増加の主な要因として、総務費はふるさと納税件数の伸びに伴う関係経費の増、衛生費はごみ処理施設運営負担金の増、労働費は人事異動に伴う人件費の増、農林水産業費は各建設事業費の増、商工費は道の駅鹿島整備事業による建設費の増、土木費は市営住宅建設費の増、消防費は全国消防操法大会出場交付金の増、災害復旧費は大雨による農業用施設等復旧費用の増などが考えられる。</a:t>
          </a:r>
        </a:p>
        <a:p>
          <a:r>
            <a:rPr kumimoji="1" lang="ja-JP" altLang="en-US" sz="1300">
              <a:latin typeface="ＭＳ Ｐゴシック" panose="020B0600070205080204" pitchFamily="50" charset="-128"/>
              <a:ea typeface="ＭＳ Ｐゴシック" panose="020B0600070205080204" pitchFamily="50" charset="-128"/>
            </a:rPr>
            <a:t>　また、減少の主な要因として、議会費は議員辞職（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名）による報酬の減、民生費は国民健康保険特別会計の赤字補填の繰出金の減、教育費は小学校大規模改造事業の減が考えれる。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財政調整基金は、財源不足の補填や年度間の財源平準化のために、取り崩しや積立を行っており、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年度残高は前年度を下回ったが、一般的に適正といわれる標準財政規模比の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％内で推移している。</a:t>
          </a:r>
        </a:p>
        <a:p>
          <a:r>
            <a:rPr kumimoji="1" lang="ja-JP" altLang="en-US" sz="1400">
              <a:latin typeface="ＭＳ ゴシック" pitchFamily="49" charset="-128"/>
              <a:ea typeface="ＭＳ ゴシック" pitchFamily="49" charset="-128"/>
            </a:rPr>
            <a:t>　また、実質収支額及び実質単年度収支が前年度を上回っているが、今後も大型投資事業が控えており、その推移に注視しながら財政基盤の強化を図る。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年度以降全ての会計で黒字決算となっている。</a:t>
          </a:r>
        </a:p>
        <a:p>
          <a:r>
            <a:rPr kumimoji="1" lang="ja-JP" altLang="en-US" sz="1400">
              <a:latin typeface="ＭＳ ゴシック" pitchFamily="49" charset="-128"/>
              <a:ea typeface="ＭＳ ゴシック" pitchFamily="49" charset="-128"/>
            </a:rPr>
            <a:t>　特に国民健康保険特別会計については、平成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年度に一般会計からの法定外繰入を行い、平成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年度決算までは黒字決算になったものの、高齢化による保険給付費の増や景気低迷等により保険税収が伸び悩み、平成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年度決算以降は赤字となっていたが、平成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年度に一般会計からの法定外繰入を行い再び黒字化に転じている。　</a:t>
          </a:r>
        </a:p>
        <a:p>
          <a:r>
            <a:rPr kumimoji="1" lang="ja-JP" altLang="en-US" sz="1400">
              <a:latin typeface="ＭＳ ゴシック" pitchFamily="49" charset="-128"/>
              <a:ea typeface="ＭＳ ゴシック" pitchFamily="49" charset="-128"/>
            </a:rPr>
            <a:t>　今後も保険税収納率の向上や医療費給付の適正化をすすめ、黒字を維持できるよう努めるとともに、他会計についても健全な事業運営を図る。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なお、谷田工場団地造成・分譲事業特別会計は平成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年度限りで廃止された。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14922198</v>
      </c>
      <c r="BO4" s="461"/>
      <c r="BP4" s="461"/>
      <c r="BQ4" s="461"/>
      <c r="BR4" s="461"/>
      <c r="BS4" s="461"/>
      <c r="BT4" s="461"/>
      <c r="BU4" s="462"/>
      <c r="BV4" s="460">
        <v>14367924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14538795</v>
      </c>
      <c r="BO5" s="466"/>
      <c r="BP5" s="466"/>
      <c r="BQ5" s="466"/>
      <c r="BR5" s="466"/>
      <c r="BS5" s="466"/>
      <c r="BT5" s="466"/>
      <c r="BU5" s="467"/>
      <c r="BV5" s="465">
        <v>14044577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93.5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383403</v>
      </c>
      <c r="BO6" s="466"/>
      <c r="BP6" s="466"/>
      <c r="BQ6" s="466"/>
      <c r="BR6" s="466"/>
      <c r="BS6" s="466"/>
      <c r="BT6" s="466"/>
      <c r="BU6" s="467"/>
      <c r="BV6" s="465">
        <v>323347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99.5</v>
      </c>
      <c r="CU6" s="616"/>
      <c r="CV6" s="616"/>
      <c r="CW6" s="616"/>
      <c r="CX6" s="616"/>
      <c r="CY6" s="616"/>
      <c r="CZ6" s="616"/>
      <c r="DA6" s="617"/>
      <c r="DB6" s="615">
        <v>98.6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30600</v>
      </c>
      <c r="BO7" s="466"/>
      <c r="BP7" s="466"/>
      <c r="BQ7" s="466"/>
      <c r="BR7" s="466"/>
      <c r="BS7" s="466"/>
      <c r="BT7" s="466"/>
      <c r="BU7" s="467"/>
      <c r="BV7" s="465">
        <v>84401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7136654</v>
      </c>
      <c r="CU7" s="466"/>
      <c r="CV7" s="466"/>
      <c r="CW7" s="466"/>
      <c r="CX7" s="466"/>
      <c r="CY7" s="466"/>
      <c r="CZ7" s="466"/>
      <c r="DA7" s="467"/>
      <c r="DB7" s="465">
        <v>7089910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352803</v>
      </c>
      <c r="BO8" s="466"/>
      <c r="BP8" s="466"/>
      <c r="BQ8" s="466"/>
      <c r="BR8" s="466"/>
      <c r="BS8" s="466"/>
      <c r="BT8" s="466"/>
      <c r="BU8" s="467"/>
      <c r="BV8" s="465">
        <v>238946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0.47</v>
      </c>
      <c r="CU8" s="579"/>
      <c r="CV8" s="579"/>
      <c r="CW8" s="579"/>
      <c r="CX8" s="579"/>
      <c r="CY8" s="579"/>
      <c r="CZ8" s="579"/>
      <c r="DA8" s="580"/>
      <c r="DB8" s="578">
        <v>0.46</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29684</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113857</v>
      </c>
      <c r="BO9" s="466"/>
      <c r="BP9" s="466"/>
      <c r="BQ9" s="466"/>
      <c r="BR9" s="466"/>
      <c r="BS9" s="466"/>
      <c r="BT9" s="466"/>
      <c r="BU9" s="467"/>
      <c r="BV9" s="465">
        <v>-66514</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9.1</v>
      </c>
      <c r="CU9" s="436"/>
      <c r="CV9" s="436"/>
      <c r="CW9" s="436"/>
      <c r="CX9" s="436"/>
      <c r="CY9" s="436"/>
      <c r="CZ9" s="436"/>
      <c r="DA9" s="437"/>
      <c r="DB9" s="435">
        <v>8.6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30720</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155209</v>
      </c>
      <c r="BO10" s="466"/>
      <c r="BP10" s="466"/>
      <c r="BQ10" s="466"/>
      <c r="BR10" s="466"/>
      <c r="BS10" s="466"/>
      <c r="BT10" s="466"/>
      <c r="BU10" s="467"/>
      <c r="BV10" s="465">
        <v>218358</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29351</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260000</v>
      </c>
      <c r="BO12" s="466"/>
      <c r="BP12" s="466"/>
      <c r="BQ12" s="466"/>
      <c r="BR12" s="466"/>
      <c r="BS12" s="466"/>
      <c r="BT12" s="466"/>
      <c r="BU12" s="467"/>
      <c r="BV12" s="465">
        <v>280000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29198</v>
      </c>
      <c r="S13" s="569"/>
      <c r="T13" s="569"/>
      <c r="U13" s="569"/>
      <c r="V13" s="570"/>
      <c r="W13" s="556" t="s">
        <v>142</v>
      </c>
      <c r="X13" s="478"/>
      <c r="Y13" s="478"/>
      <c r="Z13" s="478"/>
      <c r="AA13" s="478"/>
      <c r="AB13" s="479"/>
      <c r="AC13" s="441">
        <v>2220</v>
      </c>
      <c r="AD13" s="442"/>
      <c r="AE13" s="442"/>
      <c r="AF13" s="442"/>
      <c r="AG13" s="443"/>
      <c r="AH13" s="441">
        <v>1956</v>
      </c>
      <c r="AI13" s="442"/>
      <c r="AJ13" s="442"/>
      <c r="AK13" s="442"/>
      <c r="AL13" s="444"/>
      <c r="AM13" s="534" t="s">
        <v>143</v>
      </c>
      <c r="AN13" s="439"/>
      <c r="AO13" s="439"/>
      <c r="AP13" s="439"/>
      <c r="AQ13" s="439"/>
      <c r="AR13" s="439"/>
      <c r="AS13" s="439"/>
      <c r="AT13" s="440"/>
      <c r="AU13" s="522" t="s">
        <v>137</v>
      </c>
      <c r="AV13" s="523"/>
      <c r="AW13" s="523"/>
      <c r="AX13" s="523"/>
      <c r="AY13" s="445" t="s">
        <v>144</v>
      </c>
      <c r="AZ13" s="446"/>
      <c r="BA13" s="446"/>
      <c r="BB13" s="446"/>
      <c r="BC13" s="446"/>
      <c r="BD13" s="446"/>
      <c r="BE13" s="446"/>
      <c r="BF13" s="446"/>
      <c r="BG13" s="446"/>
      <c r="BH13" s="446"/>
      <c r="BI13" s="446"/>
      <c r="BJ13" s="446"/>
      <c r="BK13" s="446"/>
      <c r="BL13" s="446"/>
      <c r="BM13" s="447"/>
      <c r="BN13" s="465">
        <v>9066</v>
      </c>
      <c r="BO13" s="466"/>
      <c r="BP13" s="466"/>
      <c r="BQ13" s="466"/>
      <c r="BR13" s="466"/>
      <c r="BS13" s="466"/>
      <c r="BT13" s="466"/>
      <c r="BU13" s="467"/>
      <c r="BV13" s="465">
        <v>-128156</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6.8</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29827</v>
      </c>
      <c r="S14" s="569"/>
      <c r="T14" s="569"/>
      <c r="U14" s="569"/>
      <c r="V14" s="570"/>
      <c r="W14" s="571"/>
      <c r="X14" s="481"/>
      <c r="Y14" s="481"/>
      <c r="Z14" s="481"/>
      <c r="AA14" s="481"/>
      <c r="AB14" s="482"/>
      <c r="AC14" s="561">
        <v>14.2</v>
      </c>
      <c r="AD14" s="562"/>
      <c r="AE14" s="562"/>
      <c r="AF14" s="562"/>
      <c r="AG14" s="563"/>
      <c r="AH14" s="561">
        <v>13.3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97.2</v>
      </c>
      <c r="CU14" s="573"/>
      <c r="CV14" s="573"/>
      <c r="CW14" s="573"/>
      <c r="CX14" s="573"/>
      <c r="CY14" s="573"/>
      <c r="CZ14" s="573"/>
      <c r="DA14" s="574"/>
      <c r="DB14" s="572">
        <v>97.2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29682</v>
      </c>
      <c r="S15" s="569"/>
      <c r="T15" s="569"/>
      <c r="U15" s="569"/>
      <c r="V15" s="570"/>
      <c r="W15" s="556" t="s">
        <v>148</v>
      </c>
      <c r="X15" s="478"/>
      <c r="Y15" s="478"/>
      <c r="Z15" s="478"/>
      <c r="AA15" s="478"/>
      <c r="AB15" s="479"/>
      <c r="AC15" s="441">
        <v>4007</v>
      </c>
      <c r="AD15" s="442"/>
      <c r="AE15" s="442"/>
      <c r="AF15" s="442"/>
      <c r="AG15" s="443"/>
      <c r="AH15" s="441">
        <v>3814</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2890711</v>
      </c>
      <c r="BO15" s="461"/>
      <c r="BP15" s="461"/>
      <c r="BQ15" s="461"/>
      <c r="BR15" s="461"/>
      <c r="BS15" s="461"/>
      <c r="BT15" s="461"/>
      <c r="BU15" s="462"/>
      <c r="BV15" s="460">
        <v>2820257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25.7</v>
      </c>
      <c r="AD16" s="562"/>
      <c r="AE16" s="562"/>
      <c r="AF16" s="562"/>
      <c r="AG16" s="563"/>
      <c r="AH16" s="561">
        <v>26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5975826</v>
      </c>
      <c r="BO16" s="466"/>
      <c r="BP16" s="466"/>
      <c r="BQ16" s="466"/>
      <c r="BR16" s="466"/>
      <c r="BS16" s="466"/>
      <c r="BT16" s="466"/>
      <c r="BU16" s="467"/>
      <c r="BV16" s="465">
        <v>5973234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152</v>
      </c>
      <c r="S17" s="554"/>
      <c r="T17" s="554"/>
      <c r="U17" s="554"/>
      <c r="V17" s="555"/>
      <c r="W17" s="556" t="s">
        <v>155</v>
      </c>
      <c r="X17" s="478"/>
      <c r="Y17" s="478"/>
      <c r="Z17" s="478"/>
      <c r="AA17" s="478"/>
      <c r="AB17" s="479"/>
      <c r="AC17" s="441">
        <v>9378</v>
      </c>
      <c r="AD17" s="442"/>
      <c r="AE17" s="442"/>
      <c r="AF17" s="442"/>
      <c r="AG17" s="443"/>
      <c r="AH17" s="441">
        <v>8886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3679997</v>
      </c>
      <c r="BO17" s="466"/>
      <c r="BP17" s="466"/>
      <c r="BQ17" s="466"/>
      <c r="BR17" s="466"/>
      <c r="BS17" s="466"/>
      <c r="BT17" s="466"/>
      <c r="BU17" s="467"/>
      <c r="BV17" s="465">
        <v>3566377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112.12</v>
      </c>
      <c r="M18" s="530"/>
      <c r="N18" s="530"/>
      <c r="O18" s="530"/>
      <c r="P18" s="530"/>
      <c r="Q18" s="530"/>
      <c r="R18" s="531"/>
      <c r="S18" s="531"/>
      <c r="T18" s="531"/>
      <c r="U18" s="531"/>
      <c r="V18" s="532"/>
      <c r="W18" s="546"/>
      <c r="X18" s="547"/>
      <c r="Y18" s="547"/>
      <c r="Z18" s="547"/>
      <c r="AA18" s="547"/>
      <c r="AB18" s="557"/>
      <c r="AC18" s="429">
        <v>60.1</v>
      </c>
      <c r="AD18" s="430"/>
      <c r="AE18" s="430"/>
      <c r="AF18" s="430"/>
      <c r="AG18" s="533"/>
      <c r="AH18" s="429">
        <v>60.6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6825927</v>
      </c>
      <c r="BO18" s="466"/>
      <c r="BP18" s="466"/>
      <c r="BQ18" s="466"/>
      <c r="BR18" s="466"/>
      <c r="BS18" s="466"/>
      <c r="BT18" s="466"/>
      <c r="BU18" s="467"/>
      <c r="BV18" s="465">
        <v>6833259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265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8408435</v>
      </c>
      <c r="BO19" s="466"/>
      <c r="BP19" s="466"/>
      <c r="BQ19" s="466"/>
      <c r="BR19" s="466"/>
      <c r="BS19" s="466"/>
      <c r="BT19" s="466"/>
      <c r="BU19" s="467"/>
      <c r="BV19" s="465">
        <v>8574344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10124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10922063</v>
      </c>
      <c r="BO23" s="466"/>
      <c r="BP23" s="466"/>
      <c r="BQ23" s="466"/>
      <c r="BR23" s="466"/>
      <c r="BS23" s="466"/>
      <c r="BT23" s="466"/>
      <c r="BU23" s="467"/>
      <c r="BV23" s="465">
        <v>10789122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7860</v>
      </c>
      <c r="R24" s="442"/>
      <c r="S24" s="442"/>
      <c r="T24" s="442"/>
      <c r="U24" s="442"/>
      <c r="V24" s="443"/>
      <c r="W24" s="507"/>
      <c r="X24" s="498"/>
      <c r="Y24" s="499"/>
      <c r="Z24" s="438" t="s">
        <v>171</v>
      </c>
      <c r="AA24" s="439"/>
      <c r="AB24" s="439"/>
      <c r="AC24" s="439"/>
      <c r="AD24" s="439"/>
      <c r="AE24" s="439"/>
      <c r="AF24" s="439"/>
      <c r="AG24" s="440"/>
      <c r="AH24" s="441">
        <v>198</v>
      </c>
      <c r="AI24" s="442"/>
      <c r="AJ24" s="442"/>
      <c r="AK24" s="442"/>
      <c r="AL24" s="443"/>
      <c r="AM24" s="441">
        <v>633600</v>
      </c>
      <c r="AN24" s="442"/>
      <c r="AO24" s="442"/>
      <c r="AP24" s="442"/>
      <c r="AQ24" s="442"/>
      <c r="AR24" s="443"/>
      <c r="AS24" s="441">
        <v>3200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9744366</v>
      </c>
      <c r="BO24" s="466"/>
      <c r="BP24" s="466"/>
      <c r="BQ24" s="466"/>
      <c r="BR24" s="466"/>
      <c r="BS24" s="466"/>
      <c r="BT24" s="466"/>
      <c r="BU24" s="467"/>
      <c r="BV24" s="465">
        <v>9776890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6350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176</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2552592</v>
      </c>
      <c r="BO25" s="461"/>
      <c r="BP25" s="461"/>
      <c r="BQ25" s="461"/>
      <c r="BR25" s="461"/>
      <c r="BS25" s="461"/>
      <c r="BT25" s="461"/>
      <c r="BU25" s="462"/>
      <c r="BV25" s="460">
        <v>2891750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5960</v>
      </c>
      <c r="R26" s="442"/>
      <c r="S26" s="442"/>
      <c r="T26" s="442"/>
      <c r="U26" s="442"/>
      <c r="V26" s="443"/>
      <c r="W26" s="507"/>
      <c r="X26" s="498"/>
      <c r="Y26" s="499"/>
      <c r="Z26" s="438" t="s">
        <v>180</v>
      </c>
      <c r="AA26" s="520"/>
      <c r="AB26" s="520"/>
      <c r="AC26" s="520"/>
      <c r="AD26" s="520"/>
      <c r="AE26" s="520"/>
      <c r="AF26" s="520"/>
      <c r="AG26" s="521"/>
      <c r="AH26" s="441" t="s">
        <v>181</v>
      </c>
      <c r="AI26" s="442"/>
      <c r="AJ26" s="442"/>
      <c r="AK26" s="442"/>
      <c r="AL26" s="443"/>
      <c r="AM26" s="441" t="s">
        <v>182</v>
      </c>
      <c r="AN26" s="442"/>
      <c r="AO26" s="442"/>
      <c r="AP26" s="442"/>
      <c r="AQ26" s="442"/>
      <c r="AR26" s="443"/>
      <c r="AS26" s="441" t="s">
        <v>183</v>
      </c>
      <c r="AT26" s="442"/>
      <c r="AU26" s="442"/>
      <c r="AV26" s="442"/>
      <c r="AW26" s="442"/>
      <c r="AX26" s="444"/>
      <c r="AY26" s="474" t="s">
        <v>184</v>
      </c>
      <c r="AZ26" s="475"/>
      <c r="BA26" s="475"/>
      <c r="BB26" s="475"/>
      <c r="BC26" s="475"/>
      <c r="BD26" s="475"/>
      <c r="BE26" s="475"/>
      <c r="BF26" s="475"/>
      <c r="BG26" s="475"/>
      <c r="BH26" s="475"/>
      <c r="BI26" s="475"/>
      <c r="BJ26" s="475"/>
      <c r="BK26" s="475"/>
      <c r="BL26" s="475"/>
      <c r="BM26" s="476"/>
      <c r="BN26" s="465" t="s">
        <v>140</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185</v>
      </c>
      <c r="F27" s="439"/>
      <c r="G27" s="439"/>
      <c r="H27" s="439"/>
      <c r="I27" s="439"/>
      <c r="J27" s="439"/>
      <c r="K27" s="440"/>
      <c r="L27" s="441">
        <v>1</v>
      </c>
      <c r="M27" s="442"/>
      <c r="N27" s="442"/>
      <c r="O27" s="442"/>
      <c r="P27" s="443"/>
      <c r="Q27" s="441">
        <v>4200</v>
      </c>
      <c r="R27" s="442"/>
      <c r="S27" s="442"/>
      <c r="T27" s="442"/>
      <c r="U27" s="442"/>
      <c r="V27" s="443"/>
      <c r="W27" s="507"/>
      <c r="X27" s="498"/>
      <c r="Y27" s="499"/>
      <c r="Z27" s="438" t="s">
        <v>186</v>
      </c>
      <c r="AA27" s="439"/>
      <c r="AB27" s="439"/>
      <c r="AC27" s="439"/>
      <c r="AD27" s="439"/>
      <c r="AE27" s="439"/>
      <c r="AF27" s="439"/>
      <c r="AG27" s="440"/>
      <c r="AH27" s="441">
        <v>3</v>
      </c>
      <c r="AI27" s="442"/>
      <c r="AJ27" s="442"/>
      <c r="AK27" s="442"/>
      <c r="AL27" s="443"/>
      <c r="AM27" s="441">
        <v>11577</v>
      </c>
      <c r="AN27" s="442"/>
      <c r="AO27" s="442"/>
      <c r="AP27" s="442"/>
      <c r="AQ27" s="442"/>
      <c r="AR27" s="443"/>
      <c r="AS27" s="441">
        <v>3859</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v>309528</v>
      </c>
      <c r="BO27" s="469"/>
      <c r="BP27" s="469"/>
      <c r="BQ27" s="469"/>
      <c r="BR27" s="469"/>
      <c r="BS27" s="469"/>
      <c r="BT27" s="469"/>
      <c r="BU27" s="470"/>
      <c r="BV27" s="468">
        <v>309256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188</v>
      </c>
      <c r="F28" s="439"/>
      <c r="G28" s="439"/>
      <c r="H28" s="439"/>
      <c r="I28" s="439"/>
      <c r="J28" s="439"/>
      <c r="K28" s="440"/>
      <c r="L28" s="441">
        <v>1</v>
      </c>
      <c r="M28" s="442"/>
      <c r="N28" s="442"/>
      <c r="O28" s="442"/>
      <c r="P28" s="443"/>
      <c r="Q28" s="441">
        <v>3540</v>
      </c>
      <c r="R28" s="442"/>
      <c r="S28" s="442"/>
      <c r="T28" s="442"/>
      <c r="U28" s="442"/>
      <c r="V28" s="443"/>
      <c r="W28" s="507"/>
      <c r="X28" s="498"/>
      <c r="Y28" s="499"/>
      <c r="Z28" s="438" t="s">
        <v>189</v>
      </c>
      <c r="AA28" s="439"/>
      <c r="AB28" s="439"/>
      <c r="AC28" s="439"/>
      <c r="AD28" s="439"/>
      <c r="AE28" s="439"/>
      <c r="AF28" s="439"/>
      <c r="AG28" s="440"/>
      <c r="AH28" s="441" t="s">
        <v>177</v>
      </c>
      <c r="AI28" s="442"/>
      <c r="AJ28" s="442"/>
      <c r="AK28" s="442"/>
      <c r="AL28" s="443"/>
      <c r="AM28" s="441" t="s">
        <v>175</v>
      </c>
      <c r="AN28" s="442"/>
      <c r="AO28" s="442"/>
      <c r="AP28" s="442"/>
      <c r="AQ28" s="442"/>
      <c r="AR28" s="443"/>
      <c r="AS28" s="441" t="s">
        <v>190</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1326983</v>
      </c>
      <c r="BO28" s="461"/>
      <c r="BP28" s="461"/>
      <c r="BQ28" s="461"/>
      <c r="BR28" s="461"/>
      <c r="BS28" s="461"/>
      <c r="BT28" s="461"/>
      <c r="BU28" s="462"/>
      <c r="BV28" s="460">
        <v>1431774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192</v>
      </c>
      <c r="F29" s="439"/>
      <c r="G29" s="439"/>
      <c r="H29" s="439"/>
      <c r="I29" s="439"/>
      <c r="J29" s="439"/>
      <c r="K29" s="440"/>
      <c r="L29" s="441">
        <v>14</v>
      </c>
      <c r="M29" s="442"/>
      <c r="N29" s="442"/>
      <c r="O29" s="442"/>
      <c r="P29" s="443"/>
      <c r="Q29" s="441">
        <v>3340</v>
      </c>
      <c r="R29" s="442"/>
      <c r="S29" s="442"/>
      <c r="T29" s="442"/>
      <c r="U29" s="442"/>
      <c r="V29" s="443"/>
      <c r="W29" s="508"/>
      <c r="X29" s="509"/>
      <c r="Y29" s="510"/>
      <c r="Z29" s="438" t="s">
        <v>193</v>
      </c>
      <c r="AA29" s="439"/>
      <c r="AB29" s="439"/>
      <c r="AC29" s="439"/>
      <c r="AD29" s="439"/>
      <c r="AE29" s="439"/>
      <c r="AF29" s="439"/>
      <c r="AG29" s="440"/>
      <c r="AH29" s="441">
        <v>201</v>
      </c>
      <c r="AI29" s="442"/>
      <c r="AJ29" s="442"/>
      <c r="AK29" s="442"/>
      <c r="AL29" s="443"/>
      <c r="AM29" s="441">
        <v>645177</v>
      </c>
      <c r="AN29" s="442"/>
      <c r="AO29" s="442"/>
      <c r="AP29" s="442"/>
      <c r="AQ29" s="442"/>
      <c r="AR29" s="443"/>
      <c r="AS29" s="441">
        <v>3210</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190559</v>
      </c>
      <c r="BO29" s="466"/>
      <c r="BP29" s="466"/>
      <c r="BQ29" s="466"/>
      <c r="BR29" s="466"/>
      <c r="BS29" s="466"/>
      <c r="BT29" s="466"/>
      <c r="BU29" s="467"/>
      <c r="BV29" s="465">
        <v>196770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1414464</v>
      </c>
      <c r="BO30" s="469"/>
      <c r="BP30" s="469"/>
      <c r="BQ30" s="469"/>
      <c r="BR30" s="469"/>
      <c r="BS30" s="469"/>
      <c r="BT30" s="469"/>
      <c r="BU30" s="470"/>
      <c r="BV30" s="468">
        <v>1220182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204</v>
      </c>
      <c r="V33" s="428"/>
      <c r="W33" s="427" t="s">
        <v>205</v>
      </c>
      <c r="X33" s="427"/>
      <c r="Y33" s="427"/>
      <c r="Z33" s="427"/>
      <c r="AA33" s="427"/>
      <c r="AB33" s="427"/>
      <c r="AC33" s="427"/>
      <c r="AD33" s="427"/>
      <c r="AE33" s="427"/>
      <c r="AF33" s="427"/>
      <c r="AG33" s="427"/>
      <c r="AH33" s="427"/>
      <c r="AI33" s="427"/>
      <c r="AJ33" s="427"/>
      <c r="AK33" s="427"/>
      <c r="AL33" s="215"/>
      <c r="AM33" s="428" t="s">
        <v>206</v>
      </c>
      <c r="AN33" s="428"/>
      <c r="AO33" s="427" t="s">
        <v>207</v>
      </c>
      <c r="AP33" s="427"/>
      <c r="AQ33" s="427"/>
      <c r="AR33" s="427"/>
      <c r="AS33" s="427"/>
      <c r="AT33" s="427"/>
      <c r="AU33" s="427"/>
      <c r="AV33" s="427"/>
      <c r="AW33" s="427"/>
      <c r="AX33" s="427"/>
      <c r="AY33" s="427"/>
      <c r="AZ33" s="427"/>
      <c r="BA33" s="427"/>
      <c r="BB33" s="427"/>
      <c r="BC33" s="427"/>
      <c r="BD33" s="216"/>
      <c r="BE33" s="427" t="s">
        <v>208</v>
      </c>
      <c r="BF33" s="427"/>
      <c r="BG33" s="427" t="s">
        <v>209</v>
      </c>
      <c r="BH33" s="427"/>
      <c r="BI33" s="427"/>
      <c r="BJ33" s="427"/>
      <c r="BK33" s="427"/>
      <c r="BL33" s="427"/>
      <c r="BM33" s="427"/>
      <c r="BN33" s="427"/>
      <c r="BO33" s="427"/>
      <c r="BP33" s="427"/>
      <c r="BQ33" s="427"/>
      <c r="BR33" s="427"/>
      <c r="BS33" s="427"/>
      <c r="BT33" s="427"/>
      <c r="BU33" s="427"/>
      <c r="BV33" s="216"/>
      <c r="BW33" s="428" t="s">
        <v>208</v>
      </c>
      <c r="BX33" s="428"/>
      <c r="BY33" s="427" t="s">
        <v>210</v>
      </c>
      <c r="BZ33" s="427"/>
      <c r="CA33" s="427"/>
      <c r="CB33" s="427"/>
      <c r="CC33" s="427"/>
      <c r="CD33" s="427"/>
      <c r="CE33" s="427"/>
      <c r="CF33" s="427"/>
      <c r="CG33" s="427"/>
      <c r="CH33" s="427"/>
      <c r="CI33" s="427"/>
      <c r="CJ33" s="427"/>
      <c r="CK33" s="427"/>
      <c r="CL33" s="427"/>
      <c r="CM33" s="427"/>
      <c r="CN33" s="215"/>
      <c r="CO33" s="428" t="s">
        <v>211</v>
      </c>
      <c r="CP33" s="428"/>
      <c r="CQ33" s="427" t="s">
        <v>212</v>
      </c>
      <c r="CR33" s="427"/>
      <c r="CS33" s="427"/>
      <c r="CT33" s="427"/>
      <c r="CU33" s="427"/>
      <c r="CV33" s="427"/>
      <c r="CW33" s="427"/>
      <c r="CX33" s="427"/>
      <c r="CY33" s="427"/>
      <c r="CZ33" s="427"/>
      <c r="DA33" s="427"/>
      <c r="DB33" s="427"/>
      <c r="DC33" s="427"/>
      <c r="DD33" s="427"/>
      <c r="DE33" s="427"/>
      <c r="DF33" s="215"/>
      <c r="DG33" s="426" t="s">
        <v>213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鹿島・藤津地区衛生施設組合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鹿島市土地開発公社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谷田工場団地造成・分譲事業特別会計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杵藤地区広域市町村圏組合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鹿島市体育協会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佐賀県後期高齢者医療広域連合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佐賀県市町総合事務組合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佐賀県西部広域環境組合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214</v>
      </c>
      <c r="C46" s="185"/>
      <c r="D46" s="185"/>
      <c r="E46" s="185" t="s">
        <v>215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218</v>
      </c>
    </row>
    <row r="50" spans="5:5" x14ac:dyDescent="0.15">
      <c r="E50" s="187" t="s">
        <v>219</v>
      </c>
    </row>
    <row r="51" spans="5:5" x14ac:dyDescent="0.15">
      <c r="E51" s="187" t="s">
        <v>220</v>
      </c>
    </row>
    <row r="52" spans="5:5" x14ac:dyDescent="0.15">
      <c r="E52" s="187" t="s">
        <v>221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2Jq8+cEtbfhjyFo8M9Jbzyv3ztSWM1ja0zeqkD6SqzyqrB+rrdJUedPrRarplhQslrJ2YeC0IJmAD/QhwsKTA==" saltValue="/6Mk8fCtg9O77oR7PtIw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4" t="s">
        <v>577</v>
      </c>
      <c r="D34" s="1244"/>
      <c r="E34" s="1245"/>
      <c r="F34" s="32">
        <v>9.0299999999999994</v>
      </c>
      <c r="G34" s="33">
        <v>8.82</v>
      </c>
      <c r="H34" s="33">
        <v>8.7799999999999994</v>
      </c>
      <c r="I34" s="33">
        <v>8.83</v>
      </c>
      <c r="J34" s="34">
        <v>8.2100000000000009</v>
      </c>
      <c r="K34" s="22"/>
      <c r="L34" s="22"/>
      <c r="M34" s="22"/>
      <c r="N34" s="22"/>
      <c r="O34" s="22"/>
      <c r="P34" s="22"/>
    </row>
    <row r="35" spans="1:16" ht="39" customHeight="1" x14ac:dyDescent="0.15">
      <c r="A35" s="22"/>
      <c r="B35" s="35"/>
      <c r="C35" s="1238" t="s">
        <v>578</v>
      </c>
      <c r="D35" s="1239"/>
      <c r="E35" s="1240"/>
      <c r="F35" s="36">
        <v>4.24</v>
      </c>
      <c r="G35" s="37">
        <v>3.9</v>
      </c>
      <c r="H35" s="37">
        <v>4.2699999999999996</v>
      </c>
      <c r="I35" s="37">
        <v>3.37</v>
      </c>
      <c r="J35" s="38">
        <v>4.9400000000000004</v>
      </c>
      <c r="K35" s="22"/>
      <c r="L35" s="22"/>
      <c r="M35" s="22"/>
      <c r="N35" s="22"/>
      <c r="O35" s="22"/>
      <c r="P35" s="22"/>
    </row>
    <row r="36" spans="1:16" ht="39" customHeight="1" x14ac:dyDescent="0.15">
      <c r="A36" s="22"/>
      <c r="B36" s="35"/>
      <c r="C36" s="1238" t="s">
        <v>579</v>
      </c>
      <c r="D36" s="1239"/>
      <c r="E36" s="1240"/>
      <c r="F36" s="36" t="s">
        <v>580</v>
      </c>
      <c r="G36" s="37" t="s">
        <v>581</v>
      </c>
      <c r="H36" s="37" t="s">
        <v>582</v>
      </c>
      <c r="I36" s="37">
        <v>0.66</v>
      </c>
      <c r="J36" s="38">
        <v>1.23</v>
      </c>
      <c r="K36" s="22"/>
      <c r="L36" s="22"/>
      <c r="M36" s="22"/>
      <c r="N36" s="22"/>
      <c r="O36" s="22"/>
      <c r="P36" s="22"/>
    </row>
    <row r="37" spans="1:16" ht="39" customHeight="1" x14ac:dyDescent="0.15">
      <c r="A37" s="22"/>
      <c r="B37" s="35"/>
      <c r="C37" s="1238" t="s">
        <v>583</v>
      </c>
      <c r="D37" s="1239"/>
      <c r="E37" s="1240"/>
      <c r="F37" s="36">
        <v>1.3</v>
      </c>
      <c r="G37" s="37">
        <v>1.28</v>
      </c>
      <c r="H37" s="37">
        <v>1.32</v>
      </c>
      <c r="I37" s="37">
        <v>1.33</v>
      </c>
      <c r="J37" s="38">
        <v>0.96</v>
      </c>
      <c r="K37" s="22"/>
      <c r="L37" s="22"/>
      <c r="M37" s="22"/>
      <c r="N37" s="22"/>
      <c r="O37" s="22"/>
      <c r="P37" s="22"/>
    </row>
    <row r="38" spans="1:16" ht="39" customHeight="1" x14ac:dyDescent="0.15">
      <c r="A38" s="22"/>
      <c r="B38" s="35"/>
      <c r="C38" s="1238" t="s">
        <v>584</v>
      </c>
      <c r="D38" s="1239"/>
      <c r="E38" s="1240"/>
      <c r="F38" s="36">
        <v>0.01</v>
      </c>
      <c r="G38" s="37">
        <v>0.01</v>
      </c>
      <c r="H38" s="37">
        <v>0.01</v>
      </c>
      <c r="I38" s="37">
        <v>0.02</v>
      </c>
      <c r="J38" s="38">
        <v>0.02</v>
      </c>
      <c r="K38" s="22"/>
      <c r="L38" s="22"/>
      <c r="M38" s="22"/>
      <c r="N38" s="22"/>
      <c r="O38" s="22"/>
      <c r="P38" s="22"/>
    </row>
    <row r="39" spans="1:16" ht="39" customHeight="1" x14ac:dyDescent="0.15">
      <c r="A39" s="22"/>
      <c r="B39" s="35"/>
      <c r="C39" s="1238" t="s">
        <v>585</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586</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587</v>
      </c>
      <c r="D43" s="1242"/>
      <c r="E43" s="1243"/>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84cRGX8b5IvW7KEXrIjDRNUtJU6MYw1B1n9DkJR8lz44DJQZuCmbwX1QndAqsxeFKwsblSKdDmLOq6vs/atzg==" saltValue="Iqx0mzdQ7o9roPH6SwXB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1050</v>
      </c>
      <c r="L45" s="60">
        <v>929</v>
      </c>
      <c r="M45" s="60">
        <v>764</v>
      </c>
      <c r="N45" s="60">
        <v>747</v>
      </c>
      <c r="O45" s="61">
        <v>777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527</v>
      </c>
      <c r="L46" s="64" t="s">
        <v>527</v>
      </c>
      <c r="M46" s="64" t="s">
        <v>527</v>
      </c>
      <c r="N46" s="64" t="s">
        <v>527</v>
      </c>
      <c r="O46" s="65" t="s">
        <v>527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527</v>
      </c>
      <c r="L47" s="64" t="s">
        <v>527</v>
      </c>
      <c r="M47" s="64" t="s">
        <v>527</v>
      </c>
      <c r="N47" s="64" t="s">
        <v>527</v>
      </c>
      <c r="O47" s="65" t="s">
        <v>527</v>
      </c>
      <c r="P47" s="48"/>
      <c r="Q47" s="48"/>
      <c r="R47" s="48"/>
      <c r="S47" s="48"/>
      <c r="T47" s="48"/>
      <c r="U47" s="48"/>
    </row>
    <row r="48" spans="1:21" ht="30.75" customHeight="1" x14ac:dyDescent="0.15">
      <c r="A48" s="48"/>
      <c r="B48" s="1266"/>
      <c r="C48" s="1267"/>
      <c r="D48" s="62"/>
      <c r="E48" s="1248" t="s">
        <v>15</v>
      </c>
      <c r="F48" s="1248"/>
      <c r="G48" s="1248"/>
      <c r="H48" s="1248"/>
      <c r="I48" s="1248"/>
      <c r="J48" s="1249"/>
      <c r="K48" s="63">
        <v>465</v>
      </c>
      <c r="L48" s="64">
        <v>484</v>
      </c>
      <c r="M48" s="64">
        <v>519</v>
      </c>
      <c r="N48" s="64">
        <v>467</v>
      </c>
      <c r="O48" s="65">
        <v>484</v>
      </c>
      <c r="P48" s="48"/>
      <c r="Q48" s="48"/>
      <c r="R48" s="48"/>
      <c r="S48" s="48"/>
      <c r="T48" s="48"/>
      <c r="U48" s="48"/>
    </row>
    <row r="49" spans="1:21" ht="30.75" customHeight="1" x14ac:dyDescent="0.15">
      <c r="A49" s="48"/>
      <c r="B49" s="1266"/>
      <c r="C49" s="1267"/>
      <c r="D49" s="62"/>
      <c r="E49" s="1248" t="s">
        <v>16</v>
      </c>
      <c r="F49" s="1248"/>
      <c r="G49" s="1248"/>
      <c r="H49" s="1248"/>
      <c r="I49" s="1248"/>
      <c r="J49" s="1249"/>
      <c r="K49" s="63">
        <v>9</v>
      </c>
      <c r="L49" s="64">
        <v>9</v>
      </c>
      <c r="M49" s="64">
        <v>30</v>
      </c>
      <c r="N49" s="64">
        <v>56</v>
      </c>
      <c r="O49" s="65">
        <v>112</v>
      </c>
      <c r="P49" s="48"/>
      <c r="Q49" s="48"/>
      <c r="R49" s="48"/>
      <c r="S49" s="48"/>
      <c r="T49" s="48"/>
      <c r="U49" s="48"/>
    </row>
    <row r="50" spans="1:21" ht="30.75" customHeight="1" x14ac:dyDescent="0.15">
      <c r="A50" s="48"/>
      <c r="B50" s="1266"/>
      <c r="C50" s="1267"/>
      <c r="D50" s="62"/>
      <c r="E50" s="1248" t="s">
        <v>17</v>
      </c>
      <c r="F50" s="1248"/>
      <c r="G50" s="1248"/>
      <c r="H50" s="1248"/>
      <c r="I50" s="1248"/>
      <c r="J50" s="1249"/>
      <c r="K50" s="63">
        <v>2</v>
      </c>
      <c r="L50" s="64">
        <v>1</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527</v>
      </c>
      <c r="L51" s="64" t="s">
        <v>527</v>
      </c>
      <c r="M51" s="64" t="s">
        <v>527</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1058</v>
      </c>
      <c r="L52" s="64">
        <v>996</v>
      </c>
      <c r="M52" s="64">
        <v>909</v>
      </c>
      <c r="N52" s="64">
        <v>905</v>
      </c>
      <c r="O52" s="65">
        <v>869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468</v>
      </c>
      <c r="L53" s="69">
        <v>427</v>
      </c>
      <c r="M53" s="69">
        <v>404</v>
      </c>
      <c r="N53" s="69">
        <v>365</v>
      </c>
      <c r="O53" s="70">
        <v>504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527</v>
      </c>
      <c r="L57" s="83" t="s">
        <v>527</v>
      </c>
      <c r="M57" s="83" t="s">
        <v>527</v>
      </c>
      <c r="N57" s="83" t="s">
        <v>527</v>
      </c>
      <c r="O57" s="84" t="s">
        <v>527</v>
      </c>
    </row>
    <row r="58" spans="1:21" ht="31.5" customHeight="1" thickBot="1" x14ac:dyDescent="0.2">
      <c r="B58" s="1256"/>
      <c r="C58" s="1257"/>
      <c r="D58" s="1261" t="s">
        <v>27</v>
      </c>
      <c r="E58" s="1262"/>
      <c r="F58" s="1262"/>
      <c r="G58" s="1262"/>
      <c r="H58" s="1262"/>
      <c r="I58" s="1262"/>
      <c r="J58" s="1263"/>
      <c r="K58" s="85" t="s">
        <v>527</v>
      </c>
      <c r="L58" s="86" t="s">
        <v>527</v>
      </c>
      <c r="M58" s="86" t="s">
        <v>527</v>
      </c>
      <c r="N58" s="86" t="s">
        <v>527</v>
      </c>
      <c r="O58" s="87" t="s">
        <v>527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2K1/qofAS6IDwrf9W9GhERLj9gTjApnZLx0jmp95BFxF8gpYE8ASbGZDVLyY3dNitpbQsSYrzMHAngfyZNqQ==" saltValue="ahPuWuplqd4PriLRF21l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84" t="s">
        <v>30</v>
      </c>
      <c r="C41" s="1285"/>
      <c r="D41" s="101"/>
      <c r="E41" s="1286" t="s">
        <v>31</v>
      </c>
      <c r="F41" s="1286"/>
      <c r="G41" s="1286"/>
      <c r="H41" s="1287"/>
      <c r="I41" s="102">
        <v>8829</v>
      </c>
      <c r="J41" s="103">
        <v>9363</v>
      </c>
      <c r="K41" s="103">
        <v>10487</v>
      </c>
      <c r="L41" s="103">
        <v>10789</v>
      </c>
      <c r="M41" s="104">
        <v>10922</v>
      </c>
    </row>
    <row r="42" spans="2:13" ht="27.75" customHeight="1" x14ac:dyDescent="0.15">
      <c r="B42" s="1274"/>
      <c r="C42" s="1275"/>
      <c r="D42" s="105"/>
      <c r="E42" s="1278" t="s">
        <v>32</v>
      </c>
      <c r="F42" s="1278"/>
      <c r="G42" s="1278"/>
      <c r="H42" s="1279"/>
      <c r="I42" s="106" t="s">
        <v>527</v>
      </c>
      <c r="J42" s="107" t="s">
        <v>527</v>
      </c>
      <c r="K42" s="107" t="s">
        <v>527</v>
      </c>
      <c r="L42" s="107" t="s">
        <v>527</v>
      </c>
      <c r="M42" s="108">
        <v>482</v>
      </c>
    </row>
    <row r="43" spans="2:13" ht="27.75" customHeight="1" x14ac:dyDescent="0.15">
      <c r="B43" s="1274"/>
      <c r="C43" s="1275"/>
      <c r="D43" s="105"/>
      <c r="E43" s="1278" t="s">
        <v>33</v>
      </c>
      <c r="F43" s="1278"/>
      <c r="G43" s="1278"/>
      <c r="H43" s="1279"/>
      <c r="I43" s="106">
        <v>5379</v>
      </c>
      <c r="J43" s="107">
        <v>5257</v>
      </c>
      <c r="K43" s="107">
        <v>5450</v>
      </c>
      <c r="L43" s="107">
        <v>5035</v>
      </c>
      <c r="M43" s="108">
        <v>5172</v>
      </c>
    </row>
    <row r="44" spans="2:13" ht="27.75" customHeight="1" x14ac:dyDescent="0.15">
      <c r="B44" s="1274"/>
      <c r="C44" s="1275"/>
      <c r="D44" s="105"/>
      <c r="E44" s="1278" t="s">
        <v>34</v>
      </c>
      <c r="F44" s="1278"/>
      <c r="G44" s="1278"/>
      <c r="H44" s="1279"/>
      <c r="I44" s="106">
        <v>1072</v>
      </c>
      <c r="J44" s="107">
        <v>1704</v>
      </c>
      <c r="K44" s="107">
        <v>1693</v>
      </c>
      <c r="L44" s="107">
        <v>1643</v>
      </c>
      <c r="M44" s="108">
        <v>1592</v>
      </c>
    </row>
    <row r="45" spans="2:13" ht="27.75" customHeight="1" x14ac:dyDescent="0.15">
      <c r="B45" s="1274"/>
      <c r="C45" s="1275"/>
      <c r="D45" s="105"/>
      <c r="E45" s="1278" t="s">
        <v>35</v>
      </c>
      <c r="F45" s="1278"/>
      <c r="G45" s="1278"/>
      <c r="H45" s="1279"/>
      <c r="I45" s="106">
        <v>1959</v>
      </c>
      <c r="J45" s="107">
        <v>1933</v>
      </c>
      <c r="K45" s="107">
        <v>1926</v>
      </c>
      <c r="L45" s="107">
        <v>1898</v>
      </c>
      <c r="M45" s="108">
        <v>1853</v>
      </c>
    </row>
    <row r="46" spans="2:13" ht="27.75" customHeight="1" x14ac:dyDescent="0.15">
      <c r="B46" s="1274"/>
      <c r="C46" s="1275"/>
      <c r="D46" s="109"/>
      <c r="E46" s="1278" t="s">
        <v>36</v>
      </c>
      <c r="F46" s="1278"/>
      <c r="G46" s="1278"/>
      <c r="H46" s="1279"/>
      <c r="I46" s="106" t="s">
        <v>527</v>
      </c>
      <c r="J46" s="107" t="s">
        <v>527</v>
      </c>
      <c r="K46" s="107" t="s">
        <v>527</v>
      </c>
      <c r="L46" s="107" t="s">
        <v>527</v>
      </c>
      <c r="M46" s="108" t="s">
        <v>527</v>
      </c>
    </row>
    <row r="47" spans="2:13" ht="27.75" customHeight="1" x14ac:dyDescent="0.15">
      <c r="B47" s="1274"/>
      <c r="C47" s="1275"/>
      <c r="D47" s="110"/>
      <c r="E47" s="1288" t="s">
        <v>37</v>
      </c>
      <c r="F47" s="1289"/>
      <c r="G47" s="1289"/>
      <c r="H47" s="1290"/>
      <c r="I47" s="106" t="s">
        <v>527</v>
      </c>
      <c r="J47" s="107" t="s">
        <v>527</v>
      </c>
      <c r="K47" s="107" t="s">
        <v>527</v>
      </c>
      <c r="L47" s="107" t="s">
        <v>527</v>
      </c>
      <c r="M47" s="108" t="s">
        <v>527</v>
      </c>
    </row>
    <row r="48" spans="2:13" ht="27.75" customHeight="1" x14ac:dyDescent="0.15">
      <c r="B48" s="1274"/>
      <c r="C48" s="1275"/>
      <c r="D48" s="105"/>
      <c r="E48" s="1278" t="s">
        <v>38</v>
      </c>
      <c r="F48" s="1278"/>
      <c r="G48" s="1278"/>
      <c r="H48" s="1279"/>
      <c r="I48" s="106" t="s">
        <v>527</v>
      </c>
      <c r="J48" s="107" t="s">
        <v>527</v>
      </c>
      <c r="K48" s="107" t="s">
        <v>527</v>
      </c>
      <c r="L48" s="107" t="s">
        <v>527</v>
      </c>
      <c r="M48" s="108" t="s">
        <v>527</v>
      </c>
    </row>
    <row r="49" spans="2:13" ht="27.75" customHeight="1" x14ac:dyDescent="0.15">
      <c r="B49" s="1276"/>
      <c r="C49" s="1277"/>
      <c r="D49" s="105"/>
      <c r="E49" s="1278" t="s">
        <v>39</v>
      </c>
      <c r="F49" s="1278"/>
      <c r="G49" s="1278"/>
      <c r="H49" s="1279"/>
      <c r="I49" s="106" t="s">
        <v>527</v>
      </c>
      <c r="J49" s="107" t="s">
        <v>527</v>
      </c>
      <c r="K49" s="107" t="s">
        <v>527</v>
      </c>
      <c r="L49" s="107" t="s">
        <v>527</v>
      </c>
      <c r="M49" s="108" t="s">
        <v>527</v>
      </c>
    </row>
    <row r="50" spans="2:13" ht="27.75" customHeight="1" x14ac:dyDescent="0.15">
      <c r="B50" s="1272" t="s">
        <v>40</v>
      </c>
      <c r="C50" s="1273"/>
      <c r="D50" s="111"/>
      <c r="E50" s="1278" t="s">
        <v>41</v>
      </c>
      <c r="F50" s="1278"/>
      <c r="G50" s="1278"/>
      <c r="H50" s="1279"/>
      <c r="I50" s="106">
        <v>3492</v>
      </c>
      <c r="J50" s="107">
        <v>3230</v>
      </c>
      <c r="K50" s="107">
        <v>3252</v>
      </c>
      <c r="L50" s="107">
        <v>3159</v>
      </c>
      <c r="M50" s="108">
        <v>3244</v>
      </c>
    </row>
    <row r="51" spans="2:13" ht="27.75" customHeight="1" x14ac:dyDescent="0.15">
      <c r="B51" s="1274"/>
      <c r="C51" s="1275"/>
      <c r="D51" s="105"/>
      <c r="E51" s="1278" t="s">
        <v>42</v>
      </c>
      <c r="F51" s="1278"/>
      <c r="G51" s="1278"/>
      <c r="H51" s="1279"/>
      <c r="I51" s="106">
        <v>57</v>
      </c>
      <c r="J51" s="107">
        <v>37</v>
      </c>
      <c r="K51" s="107">
        <v>28</v>
      </c>
      <c r="L51" s="107">
        <v>22</v>
      </c>
      <c r="M51" s="108">
        <v>521</v>
      </c>
    </row>
    <row r="52" spans="2:13" ht="27.75" customHeight="1" x14ac:dyDescent="0.15">
      <c r="B52" s="1276"/>
      <c r="C52" s="1277"/>
      <c r="D52" s="105"/>
      <c r="E52" s="1278" t="s">
        <v>43</v>
      </c>
      <c r="F52" s="1278"/>
      <c r="G52" s="1278"/>
      <c r="H52" s="1279"/>
      <c r="I52" s="106">
        <v>10161</v>
      </c>
      <c r="J52" s="107">
        <v>10672</v>
      </c>
      <c r="K52" s="107">
        <v>10500</v>
      </c>
      <c r="L52" s="107">
        <v>10161</v>
      </c>
      <c r="M52" s="108">
        <v>10154</v>
      </c>
    </row>
    <row r="53" spans="2:13" ht="27.75" customHeight="1" thickBot="1" x14ac:dyDescent="0.2">
      <c r="B53" s="1280" t="s">
        <v>44</v>
      </c>
      <c r="C53" s="1281"/>
      <c r="D53" s="112"/>
      <c r="E53" s="1282" t="s">
        <v>45</v>
      </c>
      <c r="F53" s="1282"/>
      <c r="G53" s="1282"/>
      <c r="H53" s="1283"/>
      <c r="I53" s="113">
        <v>3530</v>
      </c>
      <c r="J53" s="114">
        <v>4317</v>
      </c>
      <c r="K53" s="114">
        <v>5777</v>
      </c>
      <c r="L53" s="114">
        <v>6023</v>
      </c>
      <c r="M53" s="115">
        <v>6102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ZcRQXzwdzCDDCTtbf6bVHfcQQi8mtXU7fY2QTK4CQsNinpaQWHZu7OH/8OInt2isjE1gr0My6dvyAtSgyhFg==" saltValue="uRmamk8Wtn2f0+1WF4S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9"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9" t="s">
        <v>48</v>
      </c>
      <c r="D55" s="1299"/>
      <c r="E55" s="1300"/>
      <c r="F55" s="127">
        <v>1493</v>
      </c>
      <c r="G55" s="127">
        <v>1432</v>
      </c>
      <c r="H55" s="128">
        <v>1327</v>
      </c>
    </row>
    <row r="56" spans="2:8" ht="52.5" customHeight="1" x14ac:dyDescent="0.15">
      <c r="B56" s="129"/>
      <c r="C56" s="1301" t="s">
        <v>49</v>
      </c>
      <c r="D56" s="1301"/>
      <c r="E56" s="1302"/>
      <c r="F56" s="130">
        <v>206</v>
      </c>
      <c r="G56" s="130">
        <v>197</v>
      </c>
      <c r="H56" s="131">
        <v>191</v>
      </c>
    </row>
    <row r="57" spans="2:8" ht="53.25" customHeight="1" x14ac:dyDescent="0.15">
      <c r="B57" s="129"/>
      <c r="C57" s="1303" t="s">
        <v>50</v>
      </c>
      <c r="D57" s="1303"/>
      <c r="E57" s="1304"/>
      <c r="F57" s="132">
        <v>1246</v>
      </c>
      <c r="G57" s="132">
        <v>1220</v>
      </c>
      <c r="H57" s="133">
        <v>1414</v>
      </c>
    </row>
    <row r="58" spans="2:8" ht="45.75" customHeight="1" x14ac:dyDescent="0.15">
      <c r="B58" s="134"/>
      <c r="C58" s="1291" t="s">
        <v>614</v>
      </c>
      <c r="D58" s="1292"/>
      <c r="E58" s="1293"/>
      <c r="F58" s="135">
        <v>810</v>
      </c>
      <c r="G58" s="135">
        <v>704</v>
      </c>
      <c r="H58" s="136">
        <v>643</v>
      </c>
    </row>
    <row r="59" spans="2:8" ht="45.75" customHeight="1" x14ac:dyDescent="0.15">
      <c r="B59" s="134"/>
      <c r="C59" s="1291" t="s">
        <v>617</v>
      </c>
      <c r="D59" s="1292"/>
      <c r="E59" s="1293"/>
      <c r="F59" s="135">
        <v>66</v>
      </c>
      <c r="G59" s="135">
        <v>213</v>
      </c>
      <c r="H59" s="136">
        <v>475</v>
      </c>
    </row>
    <row r="60" spans="2:8" ht="45.75" customHeight="1" x14ac:dyDescent="0.15">
      <c r="B60" s="134"/>
      <c r="C60" s="1291" t="s">
        <v>616</v>
      </c>
      <c r="D60" s="1292"/>
      <c r="E60" s="1293"/>
      <c r="F60" s="135">
        <v>318</v>
      </c>
      <c r="G60" s="135">
        <v>233</v>
      </c>
      <c r="H60" s="136">
        <v>232</v>
      </c>
    </row>
    <row r="61" spans="2:8" ht="45.75" customHeight="1" x14ac:dyDescent="0.15">
      <c r="B61" s="134"/>
      <c r="C61" s="1291" t="s">
        <v>618</v>
      </c>
      <c r="D61" s="1292"/>
      <c r="E61" s="1293"/>
      <c r="F61" s="135">
        <v>14</v>
      </c>
      <c r="G61" s="135">
        <v>28</v>
      </c>
      <c r="H61" s="136">
        <v>22</v>
      </c>
    </row>
    <row r="62" spans="2:8" ht="45.75" customHeight="1" thickBot="1" x14ac:dyDescent="0.2">
      <c r="B62" s="137"/>
      <c r="C62" s="1294" t="s">
        <v>615</v>
      </c>
      <c r="D62" s="1295"/>
      <c r="E62" s="1296"/>
      <c r="F62" s="138">
        <v>13</v>
      </c>
      <c r="G62" s="138">
        <v>17</v>
      </c>
      <c r="H62" s="139">
        <v>19</v>
      </c>
    </row>
    <row r="63" spans="2:8" ht="52.5" customHeight="1" thickBot="1" x14ac:dyDescent="0.2">
      <c r="B63" s="140"/>
      <c r="C63" s="1297" t="s">
        <v>51</v>
      </c>
      <c r="D63" s="1297"/>
      <c r="E63" s="1298"/>
      <c r="F63" s="141">
        <v>2945</v>
      </c>
      <c r="G63" s="141">
        <v>2849</v>
      </c>
      <c r="H63" s="142">
        <v>2932</v>
      </c>
    </row>
    <row r="64" spans="2:8" ht="15" customHeight="1" x14ac:dyDescent="0.15"/>
    <row r="65" ht="0" hidden="1" customHeight="1" x14ac:dyDescent="0.15"/>
    <row r="66" ht="0" hidden="1" customHeight="1" x14ac:dyDescent="0.15"/>
  </sheetData>
  <sheetProtection algorithmName="SHA-512" hashValue="bNDFPLmiY69M+anP+OgEXfJXaT/RW3qowRSJ26f3vlMs7qk9k9MT5yjWOJm9GoUB1lIMFjL7VKyZ7RZSm+ZzRA==" saltValue="V97WkmXqspIi88FzIXrW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V1" zoomScaleNormal="100" zoomScaleSheetLayoutView="55" workbookViewId="0">
      <selection activeCell="CV51" sqref="CV51:DC52"/>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629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623</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569</v>
      </c>
      <c r="BQ50" s="1318"/>
      <c r="BR50" s="1318"/>
      <c r="BS50" s="1318"/>
      <c r="BT50" s="1318"/>
      <c r="BU50" s="1318"/>
      <c r="BV50" s="1318"/>
      <c r="BW50" s="1318"/>
      <c r="BX50" s="1318" t="s">
        <v>570</v>
      </c>
      <c r="BY50" s="1318"/>
      <c r="BZ50" s="1318"/>
      <c r="CA50" s="1318"/>
      <c r="CB50" s="1318"/>
      <c r="CC50" s="1318"/>
      <c r="CD50" s="1318"/>
      <c r="CE50" s="1318"/>
      <c r="CF50" s="1318" t="s">
        <v>571</v>
      </c>
      <c r="CG50" s="1318"/>
      <c r="CH50" s="1318"/>
      <c r="CI50" s="1318"/>
      <c r="CJ50" s="1318"/>
      <c r="CK50" s="1318"/>
      <c r="CL50" s="1318"/>
      <c r="CM50" s="1318"/>
      <c r="CN50" s="1318" t="s">
        <v>572</v>
      </c>
      <c r="CO50" s="1318"/>
      <c r="CP50" s="1318"/>
      <c r="CQ50" s="1318"/>
      <c r="CR50" s="1318"/>
      <c r="CS50" s="1318"/>
      <c r="CT50" s="1318"/>
      <c r="CU50" s="1318"/>
      <c r="CV50" s="1318" t="s">
        <v>573</v>
      </c>
      <c r="CW50" s="1318"/>
      <c r="CX50" s="1318"/>
      <c r="CY50" s="1318"/>
      <c r="CZ50" s="1318"/>
      <c r="DA50" s="1318"/>
      <c r="DB50" s="1318"/>
      <c r="DC50" s="1318"/>
    </row>
    <row r="51" spans="1:109" ht="13.5" customHeight="1" x14ac:dyDescent="0.15">
      <c r="B51" s="386"/>
      <c r="G51" s="1322"/>
      <c r="H51" s="1322"/>
      <c r="I51" s="1324"/>
      <c r="J51" s="1324"/>
      <c r="K51" s="1323"/>
      <c r="L51" s="1323"/>
      <c r="M51" s="1323"/>
      <c r="N51" s="1323"/>
      <c r="AM51" s="393"/>
      <c r="AN51" s="1319" t="s">
        <v>622</v>
      </c>
      <c r="AO51" s="1319"/>
      <c r="AP51" s="1319"/>
      <c r="AQ51" s="1319"/>
      <c r="AR51" s="1319"/>
      <c r="AS51" s="1319"/>
      <c r="AT51" s="1319"/>
      <c r="AU51" s="1319"/>
      <c r="AV51" s="1319"/>
      <c r="AW51" s="1319"/>
      <c r="AX51" s="1319"/>
      <c r="AY51" s="1319"/>
      <c r="AZ51" s="1319"/>
      <c r="BA51" s="1319"/>
      <c r="BB51" s="1319" t="s">
        <v>620</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68.900000000000006</v>
      </c>
      <c r="BY51" s="1321"/>
      <c r="BZ51" s="1321"/>
      <c r="CA51" s="1321"/>
      <c r="CB51" s="1321"/>
      <c r="CC51" s="1321"/>
      <c r="CD51" s="1321"/>
      <c r="CE51" s="1321"/>
      <c r="CF51" s="1321">
        <v>92.6</v>
      </c>
      <c r="CG51" s="1321"/>
      <c r="CH51" s="1321"/>
      <c r="CI51" s="1321"/>
      <c r="CJ51" s="1321"/>
      <c r="CK51" s="1321"/>
      <c r="CL51" s="1321"/>
      <c r="CM51" s="1321"/>
      <c r="CN51" s="1321">
        <v>97.2</v>
      </c>
      <c r="CO51" s="1321"/>
      <c r="CP51" s="1321"/>
      <c r="CQ51" s="1321"/>
      <c r="CR51" s="1321"/>
      <c r="CS51" s="1321"/>
      <c r="CT51" s="1321"/>
      <c r="CU51" s="1321"/>
      <c r="CV51" s="1321">
        <v>97.2</v>
      </c>
      <c r="CW51" s="1321"/>
      <c r="CX51" s="1321"/>
      <c r="CY51" s="1321"/>
      <c r="CZ51" s="1321"/>
      <c r="DA51" s="1321"/>
      <c r="DB51" s="1321"/>
      <c r="DC51" s="1321"/>
    </row>
    <row r="52" spans="1:109" ht="13.5" x14ac:dyDescent="0.1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626</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56.8</v>
      </c>
      <c r="BY53" s="1321"/>
      <c r="BZ53" s="1321"/>
      <c r="CA53" s="1321"/>
      <c r="CB53" s="1321"/>
      <c r="CC53" s="1321"/>
      <c r="CD53" s="1321"/>
      <c r="CE53" s="1321"/>
      <c r="CF53" s="1321">
        <v>56.1</v>
      </c>
      <c r="CG53" s="1321"/>
      <c r="CH53" s="1321"/>
      <c r="CI53" s="1321"/>
      <c r="CJ53" s="1321"/>
      <c r="CK53" s="1321"/>
      <c r="CL53" s="1321"/>
      <c r="CM53" s="1321"/>
      <c r="CN53" s="1321">
        <v>57.8</v>
      </c>
      <c r="CO53" s="1321"/>
      <c r="CP53" s="1321"/>
      <c r="CQ53" s="1321"/>
      <c r="CR53" s="1321"/>
      <c r="CS53" s="1321"/>
      <c r="CT53" s="1321"/>
      <c r="CU53" s="1321"/>
      <c r="CV53" s="1321">
        <v>58.2</v>
      </c>
      <c r="CW53" s="1321"/>
      <c r="CX53" s="1321"/>
      <c r="CY53" s="1321"/>
      <c r="CZ53" s="1321"/>
      <c r="DA53" s="1321"/>
      <c r="DB53" s="1321"/>
      <c r="DC53" s="1321"/>
    </row>
    <row r="54" spans="1:109" ht="13.5" x14ac:dyDescent="0.1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3"/>
      <c r="L55" s="1323"/>
      <c r="M55" s="1323"/>
      <c r="N55" s="1323"/>
      <c r="AN55" s="1318" t="s">
        <v>621</v>
      </c>
      <c r="AO55" s="1318"/>
      <c r="AP55" s="1318"/>
      <c r="AQ55" s="1318"/>
      <c r="AR55" s="1318"/>
      <c r="AS55" s="1318"/>
      <c r="AT55" s="1318"/>
      <c r="AU55" s="1318"/>
      <c r="AV55" s="1318"/>
      <c r="AW55" s="1318"/>
      <c r="AX55" s="1318"/>
      <c r="AY55" s="1318"/>
      <c r="AZ55" s="1318"/>
      <c r="BA55" s="1318"/>
      <c r="BB55" s="1319" t="s">
        <v>620</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58.5</v>
      </c>
      <c r="BY55" s="1321"/>
      <c r="BZ55" s="1321"/>
      <c r="CA55" s="1321"/>
      <c r="CB55" s="1321"/>
      <c r="CC55" s="1321"/>
      <c r="CD55" s="1321"/>
      <c r="CE55" s="1321"/>
      <c r="CF55" s="1321">
        <v>54.6</v>
      </c>
      <c r="CG55" s="1321"/>
      <c r="CH55" s="1321"/>
      <c r="CI55" s="1321"/>
      <c r="CJ55" s="1321"/>
      <c r="CK55" s="1321"/>
      <c r="CL55" s="1321"/>
      <c r="CM55" s="1321"/>
      <c r="CN55" s="1321">
        <v>53.2</v>
      </c>
      <c r="CO55" s="1321"/>
      <c r="CP55" s="1321"/>
      <c r="CQ55" s="1321"/>
      <c r="CR55" s="1321"/>
      <c r="CS55" s="1321"/>
      <c r="CT55" s="1321"/>
      <c r="CU55" s="1321"/>
      <c r="CV55" s="1321">
        <v>47.9</v>
      </c>
      <c r="CW55" s="1321"/>
      <c r="CX55" s="1321"/>
      <c r="CY55" s="1321"/>
      <c r="CZ55" s="1321"/>
      <c r="DA55" s="1321"/>
      <c r="DB55" s="1321"/>
      <c r="DC55" s="1321"/>
    </row>
    <row r="56" spans="1:109" ht="13.5" x14ac:dyDescent="0.1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626</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52.9</v>
      </c>
      <c r="BY57" s="1321"/>
      <c r="BZ57" s="1321"/>
      <c r="CA57" s="1321"/>
      <c r="CB57" s="1321"/>
      <c r="CC57" s="1321"/>
      <c r="CD57" s="1321"/>
      <c r="CE57" s="1321"/>
      <c r="CF57" s="1321">
        <v>58.3</v>
      </c>
      <c r="CG57" s="1321"/>
      <c r="CH57" s="1321"/>
      <c r="CI57" s="1321"/>
      <c r="CJ57" s="1321"/>
      <c r="CK57" s="1321"/>
      <c r="CL57" s="1321"/>
      <c r="CM57" s="1321"/>
      <c r="CN57" s="1321">
        <v>59.6</v>
      </c>
      <c r="CO57" s="1321"/>
      <c r="CP57" s="1321"/>
      <c r="CQ57" s="1321"/>
      <c r="CR57" s="1321"/>
      <c r="CS57" s="1321"/>
      <c r="CT57" s="1321"/>
      <c r="CU57" s="1321"/>
      <c r="CV57" s="1321">
        <v>60.5</v>
      </c>
      <c r="CW57" s="1321"/>
      <c r="CX57" s="1321"/>
      <c r="CY57" s="1321"/>
      <c r="CZ57" s="1321"/>
      <c r="DA57" s="1321"/>
      <c r="DB57" s="1321"/>
      <c r="DC57" s="1321"/>
      <c r="DD57" s="412"/>
      <c r="DE57" s="407"/>
    </row>
    <row r="58" spans="1:109" s="401" customFormat="1" ht="13.5" x14ac:dyDescent="0.1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625</v>
      </c>
    </row>
    <row r="64" spans="1:109" ht="13.5" x14ac:dyDescent="0.15">
      <c r="B64" s="386"/>
      <c r="G64" s="402"/>
      <c r="I64" s="404"/>
      <c r="J64" s="404"/>
      <c r="K64" s="404"/>
      <c r="L64" s="404"/>
      <c r="M64" s="404"/>
      <c r="N64" s="403"/>
      <c r="AM64" s="402"/>
      <c r="AN64" s="402" t="s">
        <v>624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630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623</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569</v>
      </c>
      <c r="BQ72" s="1318"/>
      <c r="BR72" s="1318"/>
      <c r="BS72" s="1318"/>
      <c r="BT72" s="1318"/>
      <c r="BU72" s="1318"/>
      <c r="BV72" s="1318"/>
      <c r="BW72" s="1318"/>
      <c r="BX72" s="1318" t="s">
        <v>570</v>
      </c>
      <c r="BY72" s="1318"/>
      <c r="BZ72" s="1318"/>
      <c r="CA72" s="1318"/>
      <c r="CB72" s="1318"/>
      <c r="CC72" s="1318"/>
      <c r="CD72" s="1318"/>
      <c r="CE72" s="1318"/>
      <c r="CF72" s="1318" t="s">
        <v>571</v>
      </c>
      <c r="CG72" s="1318"/>
      <c r="CH72" s="1318"/>
      <c r="CI72" s="1318"/>
      <c r="CJ72" s="1318"/>
      <c r="CK72" s="1318"/>
      <c r="CL72" s="1318"/>
      <c r="CM72" s="1318"/>
      <c r="CN72" s="1318" t="s">
        <v>572</v>
      </c>
      <c r="CO72" s="1318"/>
      <c r="CP72" s="1318"/>
      <c r="CQ72" s="1318"/>
      <c r="CR72" s="1318"/>
      <c r="CS72" s="1318"/>
      <c r="CT72" s="1318"/>
      <c r="CU72" s="1318"/>
      <c r="CV72" s="1318" t="s">
        <v>573</v>
      </c>
      <c r="CW72" s="1318"/>
      <c r="CX72" s="1318"/>
      <c r="CY72" s="1318"/>
      <c r="CZ72" s="1318"/>
      <c r="DA72" s="1318"/>
      <c r="DB72" s="1318"/>
      <c r="DC72" s="1318"/>
    </row>
    <row r="73" spans="2:107" ht="13.5" x14ac:dyDescent="0.15">
      <c r="B73" s="386"/>
      <c r="G73" s="1322"/>
      <c r="H73" s="1322"/>
      <c r="I73" s="1322"/>
      <c r="J73" s="1322"/>
      <c r="K73" s="1326"/>
      <c r="L73" s="1326"/>
      <c r="M73" s="1326"/>
      <c r="N73" s="1326"/>
      <c r="AM73" s="393"/>
      <c r="AN73" s="1319" t="s">
        <v>622</v>
      </c>
      <c r="AO73" s="1319"/>
      <c r="AP73" s="1319"/>
      <c r="AQ73" s="1319"/>
      <c r="AR73" s="1319"/>
      <c r="AS73" s="1319"/>
      <c r="AT73" s="1319"/>
      <c r="AU73" s="1319"/>
      <c r="AV73" s="1319"/>
      <c r="AW73" s="1319"/>
      <c r="AX73" s="1319"/>
      <c r="AY73" s="1319"/>
      <c r="AZ73" s="1319"/>
      <c r="BA73" s="1319"/>
      <c r="BB73" s="1319" t="s">
        <v>620</v>
      </c>
      <c r="BC73" s="1319"/>
      <c r="BD73" s="1319"/>
      <c r="BE73" s="1319"/>
      <c r="BF73" s="1319"/>
      <c r="BG73" s="1319"/>
      <c r="BH73" s="1319"/>
      <c r="BI73" s="1319"/>
      <c r="BJ73" s="1319"/>
      <c r="BK73" s="1319"/>
      <c r="BL73" s="1319"/>
      <c r="BM73" s="1319"/>
      <c r="BN73" s="1319"/>
      <c r="BO73" s="1319"/>
      <c r="BP73" s="1321">
        <v>58</v>
      </c>
      <c r="BQ73" s="1321"/>
      <c r="BR73" s="1321"/>
      <c r="BS73" s="1321"/>
      <c r="BT73" s="1321"/>
      <c r="BU73" s="1321"/>
      <c r="BV73" s="1321"/>
      <c r="BW73" s="1321"/>
      <c r="BX73" s="1321">
        <v>68.900000000000006</v>
      </c>
      <c r="BY73" s="1321"/>
      <c r="BZ73" s="1321"/>
      <c r="CA73" s="1321"/>
      <c r="CB73" s="1321"/>
      <c r="CC73" s="1321"/>
      <c r="CD73" s="1321"/>
      <c r="CE73" s="1321"/>
      <c r="CF73" s="1321">
        <v>92.6</v>
      </c>
      <c r="CG73" s="1321"/>
      <c r="CH73" s="1321"/>
      <c r="CI73" s="1321"/>
      <c r="CJ73" s="1321"/>
      <c r="CK73" s="1321"/>
      <c r="CL73" s="1321"/>
      <c r="CM73" s="1321"/>
      <c r="CN73" s="1321">
        <v>97.2</v>
      </c>
      <c r="CO73" s="1321"/>
      <c r="CP73" s="1321"/>
      <c r="CQ73" s="1321"/>
      <c r="CR73" s="1321"/>
      <c r="CS73" s="1321"/>
      <c r="CT73" s="1321"/>
      <c r="CU73" s="1321"/>
      <c r="CV73" s="1321">
        <v>97.2</v>
      </c>
      <c r="CW73" s="1321"/>
      <c r="CX73" s="1321"/>
      <c r="CY73" s="1321"/>
      <c r="CZ73" s="1321"/>
      <c r="DA73" s="1321"/>
      <c r="DB73" s="1321"/>
      <c r="DC73" s="1321"/>
    </row>
    <row r="74" spans="2:107" ht="13.5" x14ac:dyDescent="0.1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619</v>
      </c>
      <c r="BC75" s="1319"/>
      <c r="BD75" s="1319"/>
      <c r="BE75" s="1319"/>
      <c r="BF75" s="1319"/>
      <c r="BG75" s="1319"/>
      <c r="BH75" s="1319"/>
      <c r="BI75" s="1319"/>
      <c r="BJ75" s="1319"/>
      <c r="BK75" s="1319"/>
      <c r="BL75" s="1319"/>
      <c r="BM75" s="1319"/>
      <c r="BN75" s="1319"/>
      <c r="BO75" s="1319"/>
      <c r="BP75" s="1321">
        <v>9</v>
      </c>
      <c r="BQ75" s="1321"/>
      <c r="BR75" s="1321"/>
      <c r="BS75" s="1321"/>
      <c r="BT75" s="1321"/>
      <c r="BU75" s="1321"/>
      <c r="BV75" s="1321"/>
      <c r="BW75" s="1321"/>
      <c r="BX75" s="1321">
        <v>8</v>
      </c>
      <c r="BY75" s="1321"/>
      <c r="BZ75" s="1321"/>
      <c r="CA75" s="1321"/>
      <c r="CB75" s="1321"/>
      <c r="CC75" s="1321"/>
      <c r="CD75" s="1321"/>
      <c r="CE75" s="1321"/>
      <c r="CF75" s="1321">
        <v>7</v>
      </c>
      <c r="CG75" s="1321"/>
      <c r="CH75" s="1321"/>
      <c r="CI75" s="1321"/>
      <c r="CJ75" s="1321"/>
      <c r="CK75" s="1321"/>
      <c r="CL75" s="1321"/>
      <c r="CM75" s="1321"/>
      <c r="CN75" s="1321">
        <v>6.3</v>
      </c>
      <c r="CO75" s="1321"/>
      <c r="CP75" s="1321"/>
      <c r="CQ75" s="1321"/>
      <c r="CR75" s="1321"/>
      <c r="CS75" s="1321"/>
      <c r="CT75" s="1321"/>
      <c r="CU75" s="1321"/>
      <c r="CV75" s="1321">
        <v>6.8</v>
      </c>
      <c r="CW75" s="1321"/>
      <c r="CX75" s="1321"/>
      <c r="CY75" s="1321"/>
      <c r="CZ75" s="1321"/>
      <c r="DA75" s="1321"/>
      <c r="DB75" s="1321"/>
      <c r="DC75" s="1321"/>
    </row>
    <row r="76" spans="2:107" ht="13.5" x14ac:dyDescent="0.1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621</v>
      </c>
      <c r="AO77" s="1318"/>
      <c r="AP77" s="1318"/>
      <c r="AQ77" s="1318"/>
      <c r="AR77" s="1318"/>
      <c r="AS77" s="1318"/>
      <c r="AT77" s="1318"/>
      <c r="AU77" s="1318"/>
      <c r="AV77" s="1318"/>
      <c r="AW77" s="1318"/>
      <c r="AX77" s="1318"/>
      <c r="AY77" s="1318"/>
      <c r="AZ77" s="1318"/>
      <c r="BA77" s="1318"/>
      <c r="BB77" s="1319" t="s">
        <v>620</v>
      </c>
      <c r="BC77" s="1319"/>
      <c r="BD77" s="1319"/>
      <c r="BE77" s="1319"/>
      <c r="BF77" s="1319"/>
      <c r="BG77" s="1319"/>
      <c r="BH77" s="1319"/>
      <c r="BI77" s="1319"/>
      <c r="BJ77" s="1319"/>
      <c r="BK77" s="1319"/>
      <c r="BL77" s="1319"/>
      <c r="BM77" s="1319"/>
      <c r="BN77" s="1319"/>
      <c r="BO77" s="1319"/>
      <c r="BP77" s="1321">
        <v>60.8</v>
      </c>
      <c r="BQ77" s="1321"/>
      <c r="BR77" s="1321"/>
      <c r="BS77" s="1321"/>
      <c r="BT77" s="1321"/>
      <c r="BU77" s="1321"/>
      <c r="BV77" s="1321"/>
      <c r="BW77" s="1321"/>
      <c r="BX77" s="1321">
        <v>58.5</v>
      </c>
      <c r="BY77" s="1321"/>
      <c r="BZ77" s="1321"/>
      <c r="CA77" s="1321"/>
      <c r="CB77" s="1321"/>
      <c r="CC77" s="1321"/>
      <c r="CD77" s="1321"/>
      <c r="CE77" s="1321"/>
      <c r="CF77" s="1321">
        <v>54.6</v>
      </c>
      <c r="CG77" s="1321"/>
      <c r="CH77" s="1321"/>
      <c r="CI77" s="1321"/>
      <c r="CJ77" s="1321"/>
      <c r="CK77" s="1321"/>
      <c r="CL77" s="1321"/>
      <c r="CM77" s="1321"/>
      <c r="CN77" s="1321">
        <v>53.2</v>
      </c>
      <c r="CO77" s="1321"/>
      <c r="CP77" s="1321"/>
      <c r="CQ77" s="1321"/>
      <c r="CR77" s="1321"/>
      <c r="CS77" s="1321"/>
      <c r="CT77" s="1321"/>
      <c r="CU77" s="1321"/>
      <c r="CV77" s="1321">
        <v>47.9</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619</v>
      </c>
      <c r="BC79" s="1319"/>
      <c r="BD79" s="1319"/>
      <c r="BE79" s="1319"/>
      <c r="BF79" s="1319"/>
      <c r="BG79" s="1319"/>
      <c r="BH79" s="1319"/>
      <c r="BI79" s="1319"/>
      <c r="BJ79" s="1319"/>
      <c r="BK79" s="1319"/>
      <c r="BL79" s="1319"/>
      <c r="BM79" s="1319"/>
      <c r="BN79" s="1319"/>
      <c r="BO79" s="1319"/>
      <c r="BP79" s="1321">
        <v>11.1</v>
      </c>
      <c r="BQ79" s="1321"/>
      <c r="BR79" s="1321"/>
      <c r="BS79" s="1321"/>
      <c r="BT79" s="1321"/>
      <c r="BU79" s="1321"/>
      <c r="BV79" s="1321"/>
      <c r="BW79" s="1321"/>
      <c r="BX79" s="1321">
        <v>10.7</v>
      </c>
      <c r="BY79" s="1321"/>
      <c r="BZ79" s="1321"/>
      <c r="CA79" s="1321"/>
      <c r="CB79" s="1321"/>
      <c r="CC79" s="1321"/>
      <c r="CD79" s="1321"/>
      <c r="CE79" s="1321"/>
      <c r="CF79" s="1321">
        <v>10</v>
      </c>
      <c r="CG79" s="1321"/>
      <c r="CH79" s="1321"/>
      <c r="CI79" s="1321"/>
      <c r="CJ79" s="1321"/>
      <c r="CK79" s="1321"/>
      <c r="CL79" s="1321"/>
      <c r="CM79" s="1321"/>
      <c r="CN79" s="1321">
        <v>9.8000000000000007</v>
      </c>
      <c r="CO79" s="1321"/>
      <c r="CP79" s="1321"/>
      <c r="CQ79" s="1321"/>
      <c r="CR79" s="1321"/>
      <c r="CS79" s="1321"/>
      <c r="CT79" s="1321"/>
      <c r="CU79" s="1321"/>
      <c r="CV79" s="1321">
        <v>9.6</v>
      </c>
      <c r="CW79" s="1321"/>
      <c r="CX79" s="1321"/>
      <c r="CY79" s="1321"/>
      <c r="CZ79" s="1321"/>
      <c r="DA79" s="1321"/>
      <c r="DB79" s="1321"/>
      <c r="DC79" s="1321"/>
    </row>
    <row r="80" spans="2:107" ht="13.5" x14ac:dyDescent="0.1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B9lk9PXUfPe2vJD5VBjj6o7dzoYHVm9jjuHkgtgwRJ+2x6rDwC8klyP2wkUKtGwmOew0LyV0LWqMT4HC7WSoA==" saltValue="x9r3ym6EqE/EmXsKUJCq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BF100" zoomScaleNormal="100" zoomScaleSheetLayoutView="70" workbookViewId="0">
      <selection activeCell="DR18" sqref="DR1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qlXcz1gQNFGS8mQ3Ziqzsi5gaS9RaeEZJY+aOuGAlrbIW24DA2eKqUeKFeNCiYXi1vRkRIAK+Hy425yxOE07g==" saltValue="cnMrbXTqRAVZZ01QT7pB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BF106" zoomScaleNormal="100" zoomScaleSheetLayoutView="55" workbookViewId="0">
      <selection activeCell="DP32" sqref="DP3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fD2yAJDsuydYrQNBtsMs6hesSOnoBbA9I0YnWa2jklhEA+PuA/h6EV0W0FoGgSJr3r8gcnx2s5m+LMC0GtmMw==" saltValue="ibcskz53cauUPeHBW6ul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102140</v>
      </c>
      <c r="E3" s="161"/>
      <c r="F3" s="162">
        <v>106614</v>
      </c>
      <c r="G3" s="163"/>
      <c r="H3" s="164"/>
    </row>
    <row r="4" spans="1:8" x14ac:dyDescent="0.15">
      <c r="A4" s="165"/>
      <c r="B4" s="166"/>
      <c r="C4" s="167"/>
      <c r="D4" s="168">
        <v>49487</v>
      </c>
      <c r="E4" s="169"/>
      <c r="F4" s="170">
        <v>45545</v>
      </c>
      <c r="G4" s="171"/>
      <c r="H4" s="172"/>
    </row>
    <row r="5" spans="1:8" x14ac:dyDescent="0.15">
      <c r="A5" s="153" t="s">
        <v>561</v>
      </c>
      <c r="B5" s="158"/>
      <c r="C5" s="159"/>
      <c r="D5" s="160">
        <v>67364</v>
      </c>
      <c r="E5" s="161"/>
      <c r="F5" s="162">
        <v>85459</v>
      </c>
      <c r="G5" s="163"/>
      <c r="H5" s="164"/>
    </row>
    <row r="6" spans="1:8" x14ac:dyDescent="0.15">
      <c r="A6" s="165"/>
      <c r="B6" s="166"/>
      <c r="C6" s="167"/>
      <c r="D6" s="168">
        <v>46513</v>
      </c>
      <c r="E6" s="169"/>
      <c r="F6" s="170">
        <v>44378</v>
      </c>
      <c r="G6" s="171"/>
      <c r="H6" s="172"/>
    </row>
    <row r="7" spans="1:8" x14ac:dyDescent="0.15">
      <c r="A7" s="153" t="s">
        <v>562</v>
      </c>
      <c r="B7" s="158"/>
      <c r="C7" s="159"/>
      <c r="D7" s="160">
        <v>112608</v>
      </c>
      <c r="E7" s="161"/>
      <c r="F7" s="162">
        <v>83280</v>
      </c>
      <c r="G7" s="163"/>
      <c r="H7" s="164"/>
    </row>
    <row r="8" spans="1:8" x14ac:dyDescent="0.15">
      <c r="A8" s="165"/>
      <c r="B8" s="166"/>
      <c r="C8" s="167"/>
      <c r="D8" s="168">
        <v>72603</v>
      </c>
      <c r="E8" s="169"/>
      <c r="F8" s="170">
        <v>43123</v>
      </c>
      <c r="G8" s="171"/>
      <c r="H8" s="172"/>
    </row>
    <row r="9" spans="1:8" x14ac:dyDescent="0.15">
      <c r="A9" s="153" t="s">
        <v>563</v>
      </c>
      <c r="B9" s="158"/>
      <c r="C9" s="159"/>
      <c r="D9" s="160">
        <v>64192</v>
      </c>
      <c r="E9" s="161"/>
      <c r="F9" s="162">
        <v>88968</v>
      </c>
      <c r="G9" s="163"/>
      <c r="H9" s="164"/>
    </row>
    <row r="10" spans="1:8" x14ac:dyDescent="0.15">
      <c r="A10" s="165"/>
      <c r="B10" s="166"/>
      <c r="C10" s="167"/>
      <c r="D10" s="168">
        <v>22012</v>
      </c>
      <c r="E10" s="169"/>
      <c r="F10" s="170">
        <v>45482</v>
      </c>
      <c r="G10" s="171"/>
      <c r="H10" s="172"/>
    </row>
    <row r="11" spans="1:8" x14ac:dyDescent="0.15">
      <c r="A11" s="153" t="s">
        <v>564</v>
      </c>
      <c r="B11" s="158"/>
      <c r="C11" s="159"/>
      <c r="D11" s="160">
        <v>73853</v>
      </c>
      <c r="E11" s="161"/>
      <c r="F11" s="162">
        <v>85173</v>
      </c>
      <c r="G11" s="163"/>
      <c r="H11" s="164"/>
    </row>
    <row r="12" spans="1:8" x14ac:dyDescent="0.15">
      <c r="A12" s="165"/>
      <c r="B12" s="166"/>
      <c r="C12" s="173"/>
      <c r="D12" s="168">
        <v>24716</v>
      </c>
      <c r="E12" s="169"/>
      <c r="F12" s="170">
        <v>43913</v>
      </c>
      <c r="G12" s="171"/>
      <c r="H12" s="172"/>
    </row>
    <row r="13" spans="1:8" x14ac:dyDescent="0.15">
      <c r="A13" s="153"/>
      <c r="B13" s="158"/>
      <c r="C13" s="174"/>
      <c r="D13" s="175">
        <v>84031</v>
      </c>
      <c r="E13" s="176"/>
      <c r="F13" s="177">
        <v>89899</v>
      </c>
      <c r="G13" s="178"/>
      <c r="H13" s="164"/>
    </row>
    <row r="14" spans="1:8" x14ac:dyDescent="0.15">
      <c r="A14" s="165"/>
      <c r="B14" s="166"/>
      <c r="C14" s="167"/>
      <c r="D14" s="168">
        <v>43066</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4.25</v>
      </c>
      <c r="C19" s="179">
        <f>ROUND(VALUE(SUBSTITUTE(実質収支比率等に係る経年分析!G$48,"▲","-")),2)</f>
        <v>3.91</v>
      </c>
      <c r="D19" s="179">
        <f>ROUND(VALUE(SUBSTITUTE(実質収支比率等に係る経年分析!H$48,"▲","-")),2)</f>
        <v>4.28</v>
      </c>
      <c r="E19" s="179">
        <f>ROUND(VALUE(SUBSTITUTE(実質収支比率等に係る経年分析!I$48,"▲","-")),2)</f>
        <v>3.37</v>
      </c>
      <c r="F19" s="179">
        <f>ROUND(VALUE(SUBSTITUTE(実質収支比率等に係る経年分析!J$48,"▲","-")),2)</f>
        <v>4.9400000000000004</v>
      </c>
    </row>
    <row r="20" spans="1:11" x14ac:dyDescent="0.15">
      <c r="A20" s="179" t="s">
        <v>55</v>
      </c>
      <c r="B20" s="179">
        <f>ROUND(VALUE(SUBSTITUTE(実質収支比率等に係る経年分析!F$47,"▲","-")),2)</f>
        <v>20.95</v>
      </c>
      <c r="C20" s="179">
        <f>ROUND(VALUE(SUBSTITUTE(実質収支比率等に係る経年分析!G$47,"▲","-")),2)</f>
        <v>20.63</v>
      </c>
      <c r="D20" s="179">
        <f>ROUND(VALUE(SUBSTITUTE(実質収支比率等に係る経年分析!H$47,"▲","-")),2)</f>
        <v>20.91</v>
      </c>
      <c r="E20" s="179">
        <f>ROUND(VALUE(SUBSTITUTE(実質収支比率等に係る経年分析!I$47,"▲","-")),2)</f>
        <v>20.190000000000001</v>
      </c>
      <c r="F20" s="179">
        <f>ROUND(VALUE(SUBSTITUTE(実質収支比率等に係る経年分析!J$47,"▲","-")),2)</f>
        <v>18.59</v>
      </c>
    </row>
    <row r="21" spans="1:11" x14ac:dyDescent="0.15">
      <c r="A21" s="179" t="s">
        <v>56</v>
      </c>
      <c r="B21" s="179">
        <f>IF(ISNUMBER(VALUE(SUBSTITUTE(実質収支比率等に係る経年分析!F$49,"▲","-"))),ROUND(VALUE(SUBSTITUTE(実質収支比率等に係る経年分析!F$49,"▲","-")),2),NA())</f>
        <v>-2.14</v>
      </c>
      <c r="C21" s="179">
        <f>IF(ISNUMBER(VALUE(SUBSTITUTE(実質収支比率等に係る経年分析!G$49,"▲","-"))),ROUND(VALUE(SUBSTITUTE(実質収支比率等に係る経年分析!G$49,"▲","-")),2),NA())</f>
        <v>-0.22</v>
      </c>
      <c r="D21" s="179">
        <f>IF(ISNUMBER(VALUE(SUBSTITUTE(実質収支比率等に係る経年分析!H$49,"▲","-"))),ROUND(VALUE(SUBSTITUTE(実質収支比率等に係る経年分析!H$49,"▲","-")),2),NA())</f>
        <v>0.26</v>
      </c>
      <c r="E21" s="179">
        <f>IF(ISNUMBER(VALUE(SUBSTITUTE(実質収支比率等に係る経年分析!I$49,"▲","-"))),ROUND(VALUE(SUBSTITUTE(実質収支比率等に係る経年分析!I$49,"▲","-")),2),NA())</f>
        <v>-1.81</v>
      </c>
      <c r="F21" s="179">
        <f>IF(ISNUMBER(VALUE(SUBSTITUTE(実質収支比率等に係る経年分析!J$49,"▲","-"))),ROUND(VALUE(SUBSTITUTE(実質収支比率等に係る経年分析!J$49,"▲","-")),2),NA())</f>
        <v>0.13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谷田工場団地造成・分譲事業特別会計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0.96</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0.73</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2.86</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1.79</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4.2699999999999996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4.9400000000000004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9.0299999999999994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8.7799999999999994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8.2100000000000009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1058</v>
      </c>
      <c r="E42" s="181"/>
      <c r="F42" s="181"/>
      <c r="G42" s="181">
        <f>'実質公債費比率（分子）の構造'!L$52</f>
        <v>996</v>
      </c>
      <c r="H42" s="181"/>
      <c r="I42" s="181"/>
      <c r="J42" s="181">
        <f>'実質公債費比率（分子）の構造'!M$52</f>
        <v>909</v>
      </c>
      <c r="K42" s="181"/>
      <c r="L42" s="181"/>
      <c r="M42" s="181">
        <f>'実質公債費比率（分子）の構造'!N$52</f>
        <v>905</v>
      </c>
      <c r="N42" s="181"/>
      <c r="O42" s="181"/>
      <c r="P42" s="181">
        <f>'実質公債費比率（分子）の構造'!O$52</f>
        <v>869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v>
      </c>
      <c r="C44" s="181"/>
      <c r="D44" s="181"/>
      <c r="E44" s="181">
        <f>'実質公債費比率（分子）の構造'!L$50</f>
        <v>1</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9</v>
      </c>
      <c r="C45" s="181"/>
      <c r="D45" s="181"/>
      <c r="E45" s="181">
        <f>'実質公債費比率（分子）の構造'!L$49</f>
        <v>9</v>
      </c>
      <c r="F45" s="181"/>
      <c r="G45" s="181"/>
      <c r="H45" s="181">
        <f>'実質公債費比率（分子）の構造'!M$49</f>
        <v>30</v>
      </c>
      <c r="I45" s="181"/>
      <c r="J45" s="181"/>
      <c r="K45" s="181">
        <f>'実質公債費比率（分子）の構造'!N$49</f>
        <v>56</v>
      </c>
      <c r="L45" s="181"/>
      <c r="M45" s="181"/>
      <c r="N45" s="181">
        <f>'実質公債費比率（分子）の構造'!O$49</f>
        <v>112</v>
      </c>
      <c r="O45" s="181"/>
      <c r="P45" s="181"/>
    </row>
    <row r="46" spans="1:16" x14ac:dyDescent="0.15">
      <c r="A46" s="181" t="s">
        <v>67</v>
      </c>
      <c r="B46" s="181">
        <f>'実質公債費比率（分子）の構造'!K$48</f>
        <v>465</v>
      </c>
      <c r="C46" s="181"/>
      <c r="D46" s="181"/>
      <c r="E46" s="181">
        <f>'実質公債費比率（分子）の構造'!L$48</f>
        <v>484</v>
      </c>
      <c r="F46" s="181"/>
      <c r="G46" s="181"/>
      <c r="H46" s="181">
        <f>'実質公債費比率（分子）の構造'!M$48</f>
        <v>519</v>
      </c>
      <c r="I46" s="181"/>
      <c r="J46" s="181"/>
      <c r="K46" s="181">
        <f>'実質公債費比率（分子）の構造'!N$48</f>
        <v>467</v>
      </c>
      <c r="L46" s="181"/>
      <c r="M46" s="181"/>
      <c r="N46" s="181">
        <f>'実質公債費比率（分子）の構造'!O$48</f>
        <v>484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1050</v>
      </c>
      <c r="C49" s="181"/>
      <c r="D49" s="181"/>
      <c r="E49" s="181">
        <f>'実質公債費比率（分子）の構造'!L$45</f>
        <v>929</v>
      </c>
      <c r="F49" s="181"/>
      <c r="G49" s="181"/>
      <c r="H49" s="181">
        <f>'実質公債費比率（分子）の構造'!M$45</f>
        <v>764</v>
      </c>
      <c r="I49" s="181"/>
      <c r="J49" s="181"/>
      <c r="K49" s="181">
        <f>'実質公債費比率（分子）の構造'!N$45</f>
        <v>747</v>
      </c>
      <c r="L49" s="181"/>
      <c r="M49" s="181"/>
      <c r="N49" s="181">
        <f>'実質公債費比率（分子）の構造'!O$45</f>
        <v>777</v>
      </c>
      <c r="O49" s="181"/>
      <c r="P49" s="181"/>
    </row>
    <row r="50" spans="1:16" x14ac:dyDescent="0.15">
      <c r="A50" s="181" t="s">
        <v>71</v>
      </c>
      <c r="B50" s="181" t="e">
        <f>NA()</f>
        <v>#N/A</v>
      </c>
      <c r="C50" s="181">
        <f>IF(ISNUMBER('実質公債費比率（分子）の構造'!K$53),'実質公債費比率（分子）の構造'!K$53,NA())</f>
        <v>468</v>
      </c>
      <c r="D50" s="181" t="e">
        <f>NA()</f>
        <v>#N/A</v>
      </c>
      <c r="E50" s="181" t="e">
        <f>NA()</f>
        <v>#N/A</v>
      </c>
      <c r="F50" s="181">
        <f>IF(ISNUMBER('実質公債費比率（分子）の構造'!L$53),'実質公債費比率（分子）の構造'!L$53,NA())</f>
        <v>427</v>
      </c>
      <c r="G50" s="181" t="e">
        <f>NA()</f>
        <v>#N/A</v>
      </c>
      <c r="H50" s="181" t="e">
        <f>NA()</f>
        <v>#N/A</v>
      </c>
      <c r="I50" s="181">
        <f>IF(ISNUMBER('実質公債費比率（分子）の構造'!M$53),'実質公債費比率（分子）の構造'!M$53,NA())</f>
        <v>404</v>
      </c>
      <c r="J50" s="181" t="e">
        <f>NA()</f>
        <v>#N/A</v>
      </c>
      <c r="K50" s="181" t="e">
        <f>NA()</f>
        <v>#N/A</v>
      </c>
      <c r="L50" s="181">
        <f>IF(ISNUMBER('実質公債費比率（分子）の構造'!N$53),'実質公債費比率（分子）の構造'!N$53,NA())</f>
        <v>365</v>
      </c>
      <c r="M50" s="181" t="e">
        <f>NA()</f>
        <v>#N/A</v>
      </c>
      <c r="N50" s="181" t="e">
        <f>NA()</f>
        <v>#N/A</v>
      </c>
      <c r="O50" s="181">
        <f>IF(ISNUMBER('実質公債費比率（分子）の構造'!O$53),'実質公債費比率（分子）の構造'!O$53,NA())</f>
        <v>504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10161</v>
      </c>
      <c r="E56" s="180"/>
      <c r="F56" s="180"/>
      <c r="G56" s="180">
        <f>'将来負担比率（分子）の構造'!J$52</f>
        <v>10672</v>
      </c>
      <c r="H56" s="180"/>
      <c r="I56" s="180"/>
      <c r="J56" s="180">
        <f>'将来負担比率（分子）の構造'!K$52</f>
        <v>10500</v>
      </c>
      <c r="K56" s="180"/>
      <c r="L56" s="180"/>
      <c r="M56" s="180">
        <f>'将来負担比率（分子）の構造'!L$52</f>
        <v>10161</v>
      </c>
      <c r="N56" s="180"/>
      <c r="O56" s="180"/>
      <c r="P56" s="180">
        <f>'将来負担比率（分子）の構造'!M$52</f>
        <v>10154</v>
      </c>
    </row>
    <row r="57" spans="1:16" x14ac:dyDescent="0.15">
      <c r="A57" s="180" t="s">
        <v>42</v>
      </c>
      <c r="B57" s="180"/>
      <c r="C57" s="180"/>
      <c r="D57" s="180">
        <f>'将来負担比率（分子）の構造'!I$51</f>
        <v>57</v>
      </c>
      <c r="E57" s="180"/>
      <c r="F57" s="180"/>
      <c r="G57" s="180">
        <f>'将来負担比率（分子）の構造'!J$51</f>
        <v>37</v>
      </c>
      <c r="H57" s="180"/>
      <c r="I57" s="180"/>
      <c r="J57" s="180">
        <f>'将来負担比率（分子）の構造'!K$51</f>
        <v>28</v>
      </c>
      <c r="K57" s="180"/>
      <c r="L57" s="180"/>
      <c r="M57" s="180">
        <f>'将来負担比率（分子）の構造'!L$51</f>
        <v>22</v>
      </c>
      <c r="N57" s="180"/>
      <c r="O57" s="180"/>
      <c r="P57" s="180">
        <f>'将来負担比率（分子）の構造'!M$51</f>
        <v>521</v>
      </c>
    </row>
    <row r="58" spans="1:16" x14ac:dyDescent="0.15">
      <c r="A58" s="180" t="s">
        <v>41</v>
      </c>
      <c r="B58" s="180"/>
      <c r="C58" s="180"/>
      <c r="D58" s="180">
        <f>'将来負担比率（分子）の構造'!I$50</f>
        <v>3492</v>
      </c>
      <c r="E58" s="180"/>
      <c r="F58" s="180"/>
      <c r="G58" s="180">
        <f>'将来負担比率（分子）の構造'!J$50</f>
        <v>3230</v>
      </c>
      <c r="H58" s="180"/>
      <c r="I58" s="180"/>
      <c r="J58" s="180">
        <f>'将来負担比率（分子）の構造'!K$50</f>
        <v>3252</v>
      </c>
      <c r="K58" s="180"/>
      <c r="L58" s="180"/>
      <c r="M58" s="180">
        <f>'将来負担比率（分子）の構造'!L$50</f>
        <v>3159</v>
      </c>
      <c r="N58" s="180"/>
      <c r="O58" s="180"/>
      <c r="P58" s="180">
        <f>'将来負担比率（分子）の構造'!M$50</f>
        <v>3244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1959</v>
      </c>
      <c r="C62" s="180"/>
      <c r="D62" s="180"/>
      <c r="E62" s="180">
        <f>'将来負担比率（分子）の構造'!J$45</f>
        <v>1933</v>
      </c>
      <c r="F62" s="180"/>
      <c r="G62" s="180"/>
      <c r="H62" s="180">
        <f>'将来負担比率（分子）の構造'!K$45</f>
        <v>1926</v>
      </c>
      <c r="I62" s="180"/>
      <c r="J62" s="180"/>
      <c r="K62" s="180">
        <f>'将来負担比率（分子）の構造'!L$45</f>
        <v>1898</v>
      </c>
      <c r="L62" s="180"/>
      <c r="M62" s="180"/>
      <c r="N62" s="180">
        <f>'将来負担比率（分子）の構造'!M$45</f>
        <v>1853</v>
      </c>
      <c r="O62" s="180"/>
      <c r="P62" s="180"/>
    </row>
    <row r="63" spans="1:16" x14ac:dyDescent="0.15">
      <c r="A63" s="180" t="s">
        <v>34</v>
      </c>
      <c r="B63" s="180">
        <f>'将来負担比率（分子）の構造'!I$44</f>
        <v>1072</v>
      </c>
      <c r="C63" s="180"/>
      <c r="D63" s="180"/>
      <c r="E63" s="180">
        <f>'将来負担比率（分子）の構造'!J$44</f>
        <v>1704</v>
      </c>
      <c r="F63" s="180"/>
      <c r="G63" s="180"/>
      <c r="H63" s="180">
        <f>'将来負担比率（分子）の構造'!K$44</f>
        <v>1693</v>
      </c>
      <c r="I63" s="180"/>
      <c r="J63" s="180"/>
      <c r="K63" s="180">
        <f>'将来負担比率（分子）の構造'!L$44</f>
        <v>1643</v>
      </c>
      <c r="L63" s="180"/>
      <c r="M63" s="180"/>
      <c r="N63" s="180">
        <f>'将来負担比率（分子）の構造'!M$44</f>
        <v>1592</v>
      </c>
      <c r="O63" s="180"/>
      <c r="P63" s="180"/>
    </row>
    <row r="64" spans="1:16" x14ac:dyDescent="0.15">
      <c r="A64" s="180" t="s">
        <v>33</v>
      </c>
      <c r="B64" s="180">
        <f>'将来負担比率（分子）の構造'!I$43</f>
        <v>5379</v>
      </c>
      <c r="C64" s="180"/>
      <c r="D64" s="180"/>
      <c r="E64" s="180">
        <f>'将来負担比率（分子）の構造'!J$43</f>
        <v>5257</v>
      </c>
      <c r="F64" s="180"/>
      <c r="G64" s="180"/>
      <c r="H64" s="180">
        <f>'将来負担比率（分子）の構造'!K$43</f>
        <v>5450</v>
      </c>
      <c r="I64" s="180"/>
      <c r="J64" s="180"/>
      <c r="K64" s="180">
        <f>'将来負担比率（分子）の構造'!L$43</f>
        <v>5035</v>
      </c>
      <c r="L64" s="180"/>
      <c r="M64" s="180"/>
      <c r="N64" s="180">
        <f>'将来負担比率（分子）の構造'!M$43</f>
        <v>5172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482</v>
      </c>
      <c r="O65" s="180"/>
      <c r="P65" s="180"/>
    </row>
    <row r="66" spans="1:16" x14ac:dyDescent="0.15">
      <c r="A66" s="180" t="s">
        <v>31</v>
      </c>
      <c r="B66" s="180">
        <f>'将来負担比率（分子）の構造'!I$41</f>
        <v>8829</v>
      </c>
      <c r="C66" s="180"/>
      <c r="D66" s="180"/>
      <c r="E66" s="180">
        <f>'将来負担比率（分子）の構造'!J$41</f>
        <v>9363</v>
      </c>
      <c r="F66" s="180"/>
      <c r="G66" s="180"/>
      <c r="H66" s="180">
        <f>'将来負担比率（分子）の構造'!K$41</f>
        <v>10487</v>
      </c>
      <c r="I66" s="180"/>
      <c r="J66" s="180"/>
      <c r="K66" s="180">
        <f>'将来負担比率（分子）の構造'!L$41</f>
        <v>10789</v>
      </c>
      <c r="L66" s="180"/>
      <c r="M66" s="180"/>
      <c r="N66" s="180">
        <f>'将来負担比率（分子）の構造'!M$41</f>
        <v>10922</v>
      </c>
      <c r="O66" s="180"/>
      <c r="P66" s="180"/>
    </row>
    <row r="67" spans="1:16" x14ac:dyDescent="0.15">
      <c r="A67" s="180" t="s">
        <v>75</v>
      </c>
      <c r="B67" s="180" t="e">
        <f>NA()</f>
        <v>#N/A</v>
      </c>
      <c r="C67" s="180">
        <f>IF(ISNUMBER('将来負担比率（分子）の構造'!I$53), IF('将来負担比率（分子）の構造'!I$53 &lt; 0, 0, '将来負担比率（分子）の構造'!I$53), NA())</f>
        <v>3530</v>
      </c>
      <c r="D67" s="180" t="e">
        <f>NA()</f>
        <v>#N/A</v>
      </c>
      <c r="E67" s="180" t="e">
        <f>NA()</f>
        <v>#N/A</v>
      </c>
      <c r="F67" s="180">
        <f>IF(ISNUMBER('将来負担比率（分子）の構造'!J$53), IF('将来負担比率（分子）の構造'!J$53 &lt; 0, 0, '将来負担比率（分子）の構造'!J$53), NA())</f>
        <v>4317</v>
      </c>
      <c r="G67" s="180" t="e">
        <f>NA()</f>
        <v>#N/A</v>
      </c>
      <c r="H67" s="180" t="e">
        <f>NA()</f>
        <v>#N/A</v>
      </c>
      <c r="I67" s="180">
        <f>IF(ISNUMBER('将来負担比率（分子）の構造'!K$53), IF('将来負担比率（分子）の構造'!K$53 &lt; 0, 0, '将来負担比率（分子）の構造'!K$53), NA())</f>
        <v>5777</v>
      </c>
      <c r="J67" s="180" t="e">
        <f>NA()</f>
        <v>#N/A</v>
      </c>
      <c r="K67" s="180" t="e">
        <f>NA()</f>
        <v>#N/A</v>
      </c>
      <c r="L67" s="180">
        <f>IF(ISNUMBER('将来負担比率（分子）の構造'!L$53), IF('将来負担比率（分子）の構造'!L$53 &lt; 0, 0, '将来負担比率（分子）の構造'!L$53), NA())</f>
        <v>6023</v>
      </c>
      <c r="M67" s="180" t="e">
        <f>NA()</f>
        <v>#N/A</v>
      </c>
      <c r="N67" s="180" t="e">
        <f>NA()</f>
        <v>#N/A</v>
      </c>
      <c r="O67" s="180">
        <f>IF(ISNUMBER('将来負担比率（分子）の構造'!M$53), IF('将来負担比率（分子）の構造'!M$53 &lt; 0, 0, '将来負担比率（分子）の構造'!M$53), NA())</f>
        <v>6102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1493</v>
      </c>
      <c r="C72" s="184">
        <f>基金残高に係る経年分析!G55</f>
        <v>1432</v>
      </c>
      <c r="D72" s="184">
        <f>基金残高に係る経年分析!H55</f>
        <v>1327</v>
      </c>
    </row>
    <row r="73" spans="1:16" x14ac:dyDescent="0.15">
      <c r="A73" s="183" t="s">
        <v>78</v>
      </c>
      <c r="B73" s="184">
        <f>基金残高に係る経年分析!F56</f>
        <v>206</v>
      </c>
      <c r="C73" s="184">
        <f>基金残高に係る経年分析!G56</f>
        <v>197</v>
      </c>
      <c r="D73" s="184">
        <f>基金残高に係る経年分析!H56</f>
        <v>191</v>
      </c>
    </row>
    <row r="74" spans="1:16" x14ac:dyDescent="0.15">
      <c r="A74" s="183" t="s">
        <v>79</v>
      </c>
      <c r="B74" s="184">
        <f>基金残高に係る経年分析!F57</f>
        <v>1246</v>
      </c>
      <c r="C74" s="184">
        <f>基金残高に係る経年分析!G57</f>
        <v>1220</v>
      </c>
      <c r="D74" s="184">
        <f>基金残高に係る経年分析!H57</f>
        <v>1414</v>
      </c>
    </row>
  </sheetData>
  <sheetProtection algorithmName="SHA-512" hashValue="vbvw8tpvANq7Eo+yraIZbn81ClnjBf3rNOGCyBLXWInLv1BbDN0Bd2FtviuPKfzMqIHmWG7iyxUuIZzQ86eYDg==" saltValue="xD02k0E11c/ifBThrPR+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222</v>
      </c>
      <c r="DI1" s="794"/>
      <c r="DJ1" s="794"/>
      <c r="DK1" s="794"/>
      <c r="DL1" s="794"/>
      <c r="DM1" s="794"/>
      <c r="DN1" s="795"/>
      <c r="DO1" s="225"/>
      <c r="DP1" s="793" t="s">
        <v>223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228</v>
      </c>
      <c r="S4" s="736"/>
      <c r="T4" s="736"/>
      <c r="U4" s="736"/>
      <c r="V4" s="736"/>
      <c r="W4" s="736"/>
      <c r="X4" s="736"/>
      <c r="Y4" s="737"/>
      <c r="Z4" s="735" t="s">
        <v>229</v>
      </c>
      <c r="AA4" s="736"/>
      <c r="AB4" s="736"/>
      <c r="AC4" s="737"/>
      <c r="AD4" s="735" t="s">
        <v>230</v>
      </c>
      <c r="AE4" s="736"/>
      <c r="AF4" s="736"/>
      <c r="AG4" s="736"/>
      <c r="AH4" s="736"/>
      <c r="AI4" s="736"/>
      <c r="AJ4" s="736"/>
      <c r="AK4" s="737"/>
      <c r="AL4" s="735" t="s">
        <v>229</v>
      </c>
      <c r="AM4" s="736"/>
      <c r="AN4" s="736"/>
      <c r="AO4" s="737"/>
      <c r="AP4" s="796" t="s">
        <v>231</v>
      </c>
      <c r="AQ4" s="796"/>
      <c r="AR4" s="796"/>
      <c r="AS4" s="796"/>
      <c r="AT4" s="796"/>
      <c r="AU4" s="796"/>
      <c r="AV4" s="796"/>
      <c r="AW4" s="796"/>
      <c r="AX4" s="796"/>
      <c r="AY4" s="796"/>
      <c r="AZ4" s="796"/>
      <c r="BA4" s="796"/>
      <c r="BB4" s="796"/>
      <c r="BC4" s="796"/>
      <c r="BD4" s="796"/>
      <c r="BE4" s="796"/>
      <c r="BF4" s="796"/>
      <c r="BG4" s="796" t="s">
        <v>232</v>
      </c>
      <c r="BH4" s="796"/>
      <c r="BI4" s="796"/>
      <c r="BJ4" s="796"/>
      <c r="BK4" s="796"/>
      <c r="BL4" s="796"/>
      <c r="BM4" s="796"/>
      <c r="BN4" s="796"/>
      <c r="BO4" s="796" t="s">
        <v>229</v>
      </c>
      <c r="BP4" s="796"/>
      <c r="BQ4" s="796"/>
      <c r="BR4" s="796"/>
      <c r="BS4" s="796" t="s">
        <v>233</v>
      </c>
      <c r="BT4" s="796"/>
      <c r="BU4" s="796"/>
      <c r="BV4" s="796"/>
      <c r="BW4" s="796"/>
      <c r="BX4" s="796"/>
      <c r="BY4" s="796"/>
      <c r="BZ4" s="796"/>
      <c r="CA4" s="796"/>
      <c r="CB4" s="796"/>
      <c r="CD4" s="778" t="s">
        <v>234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235</v>
      </c>
      <c r="C5" s="761"/>
      <c r="D5" s="761"/>
      <c r="E5" s="761"/>
      <c r="F5" s="761"/>
      <c r="G5" s="761"/>
      <c r="H5" s="761"/>
      <c r="I5" s="761"/>
      <c r="J5" s="761"/>
      <c r="K5" s="761"/>
      <c r="L5" s="761"/>
      <c r="M5" s="761"/>
      <c r="N5" s="761"/>
      <c r="O5" s="761"/>
      <c r="P5" s="761"/>
      <c r="Q5" s="762"/>
      <c r="R5" s="726">
        <v>3055096</v>
      </c>
      <c r="S5" s="727"/>
      <c r="T5" s="727"/>
      <c r="U5" s="727"/>
      <c r="V5" s="727"/>
      <c r="W5" s="727"/>
      <c r="X5" s="727"/>
      <c r="Y5" s="773"/>
      <c r="Z5" s="791">
        <v>20.5</v>
      </c>
      <c r="AA5" s="791"/>
      <c r="AB5" s="791"/>
      <c r="AC5" s="791"/>
      <c r="AD5" s="792">
        <v>3055096</v>
      </c>
      <c r="AE5" s="792"/>
      <c r="AF5" s="792"/>
      <c r="AG5" s="792"/>
      <c r="AH5" s="792"/>
      <c r="AI5" s="792"/>
      <c r="AJ5" s="792"/>
      <c r="AK5" s="792"/>
      <c r="AL5" s="774">
        <v>44.5</v>
      </c>
      <c r="AM5" s="743"/>
      <c r="AN5" s="743"/>
      <c r="AO5" s="775"/>
      <c r="AP5" s="760" t="s">
        <v>236</v>
      </c>
      <c r="AQ5" s="761"/>
      <c r="AR5" s="761"/>
      <c r="AS5" s="761"/>
      <c r="AT5" s="761"/>
      <c r="AU5" s="761"/>
      <c r="AV5" s="761"/>
      <c r="AW5" s="761"/>
      <c r="AX5" s="761"/>
      <c r="AY5" s="761"/>
      <c r="AZ5" s="761"/>
      <c r="BA5" s="761"/>
      <c r="BB5" s="761"/>
      <c r="BC5" s="761"/>
      <c r="BD5" s="761"/>
      <c r="BE5" s="761"/>
      <c r="BF5" s="762"/>
      <c r="BG5" s="661">
        <v>3053990</v>
      </c>
      <c r="BH5" s="664"/>
      <c r="BI5" s="664"/>
      <c r="BJ5" s="664"/>
      <c r="BK5" s="664"/>
      <c r="BL5" s="664"/>
      <c r="BM5" s="664"/>
      <c r="BN5" s="665"/>
      <c r="BO5" s="723">
        <v>100</v>
      </c>
      <c r="BP5" s="723"/>
      <c r="BQ5" s="723"/>
      <c r="BR5" s="723"/>
      <c r="BS5" s="724">
        <v>115217</v>
      </c>
      <c r="BT5" s="724"/>
      <c r="BU5" s="724"/>
      <c r="BV5" s="724"/>
      <c r="BW5" s="724"/>
      <c r="BX5" s="724"/>
      <c r="BY5" s="724"/>
      <c r="BZ5" s="724"/>
      <c r="CA5" s="724"/>
      <c r="CB5" s="765"/>
      <c r="CD5" s="778" t="s">
        <v>231</v>
      </c>
      <c r="CE5" s="779"/>
      <c r="CF5" s="779"/>
      <c r="CG5" s="779"/>
      <c r="CH5" s="779"/>
      <c r="CI5" s="779"/>
      <c r="CJ5" s="779"/>
      <c r="CK5" s="779"/>
      <c r="CL5" s="779"/>
      <c r="CM5" s="779"/>
      <c r="CN5" s="779"/>
      <c r="CO5" s="779"/>
      <c r="CP5" s="779"/>
      <c r="CQ5" s="780"/>
      <c r="CR5" s="778" t="s">
        <v>237</v>
      </c>
      <c r="CS5" s="779"/>
      <c r="CT5" s="779"/>
      <c r="CU5" s="779"/>
      <c r="CV5" s="779"/>
      <c r="CW5" s="779"/>
      <c r="CX5" s="779"/>
      <c r="CY5" s="780"/>
      <c r="CZ5" s="778" t="s">
        <v>229</v>
      </c>
      <c r="DA5" s="779"/>
      <c r="DB5" s="779"/>
      <c r="DC5" s="780"/>
      <c r="DD5" s="778" t="s">
        <v>238</v>
      </c>
      <c r="DE5" s="779"/>
      <c r="DF5" s="779"/>
      <c r="DG5" s="779"/>
      <c r="DH5" s="779"/>
      <c r="DI5" s="779"/>
      <c r="DJ5" s="779"/>
      <c r="DK5" s="779"/>
      <c r="DL5" s="779"/>
      <c r="DM5" s="779"/>
      <c r="DN5" s="779"/>
      <c r="DO5" s="779"/>
      <c r="DP5" s="780"/>
      <c r="DQ5" s="778" t="s">
        <v>239</v>
      </c>
      <c r="DR5" s="779"/>
      <c r="DS5" s="779"/>
      <c r="DT5" s="779"/>
      <c r="DU5" s="779"/>
      <c r="DV5" s="779"/>
      <c r="DW5" s="779"/>
      <c r="DX5" s="779"/>
      <c r="DY5" s="779"/>
      <c r="DZ5" s="779"/>
      <c r="EA5" s="779"/>
      <c r="EB5" s="779"/>
      <c r="EC5" s="780"/>
    </row>
    <row r="6" spans="2:143" ht="11.25" customHeight="1" x14ac:dyDescent="0.15">
      <c r="B6" s="658" t="s">
        <v>240</v>
      </c>
      <c r="C6" s="659"/>
      <c r="D6" s="659"/>
      <c r="E6" s="659"/>
      <c r="F6" s="659"/>
      <c r="G6" s="659"/>
      <c r="H6" s="659"/>
      <c r="I6" s="659"/>
      <c r="J6" s="659"/>
      <c r="K6" s="659"/>
      <c r="L6" s="659"/>
      <c r="M6" s="659"/>
      <c r="N6" s="659"/>
      <c r="O6" s="659"/>
      <c r="P6" s="659"/>
      <c r="Q6" s="660"/>
      <c r="R6" s="661">
        <v>112808</v>
      </c>
      <c r="S6" s="664"/>
      <c r="T6" s="664"/>
      <c r="U6" s="664"/>
      <c r="V6" s="664"/>
      <c r="W6" s="664"/>
      <c r="X6" s="664"/>
      <c r="Y6" s="665"/>
      <c r="Z6" s="723">
        <v>0.8</v>
      </c>
      <c r="AA6" s="723"/>
      <c r="AB6" s="723"/>
      <c r="AC6" s="723"/>
      <c r="AD6" s="724">
        <v>112808</v>
      </c>
      <c r="AE6" s="724"/>
      <c r="AF6" s="724"/>
      <c r="AG6" s="724"/>
      <c r="AH6" s="724"/>
      <c r="AI6" s="724"/>
      <c r="AJ6" s="724"/>
      <c r="AK6" s="724"/>
      <c r="AL6" s="666">
        <v>1.6</v>
      </c>
      <c r="AM6" s="667"/>
      <c r="AN6" s="667"/>
      <c r="AO6" s="725"/>
      <c r="AP6" s="658" t="s">
        <v>241</v>
      </c>
      <c r="AQ6" s="659"/>
      <c r="AR6" s="659"/>
      <c r="AS6" s="659"/>
      <c r="AT6" s="659"/>
      <c r="AU6" s="659"/>
      <c r="AV6" s="659"/>
      <c r="AW6" s="659"/>
      <c r="AX6" s="659"/>
      <c r="AY6" s="659"/>
      <c r="AZ6" s="659"/>
      <c r="BA6" s="659"/>
      <c r="BB6" s="659"/>
      <c r="BC6" s="659"/>
      <c r="BD6" s="659"/>
      <c r="BE6" s="659"/>
      <c r="BF6" s="660"/>
      <c r="BG6" s="661">
        <v>3053990</v>
      </c>
      <c r="BH6" s="664"/>
      <c r="BI6" s="664"/>
      <c r="BJ6" s="664"/>
      <c r="BK6" s="664"/>
      <c r="BL6" s="664"/>
      <c r="BM6" s="664"/>
      <c r="BN6" s="665"/>
      <c r="BO6" s="723">
        <v>100</v>
      </c>
      <c r="BP6" s="723"/>
      <c r="BQ6" s="723"/>
      <c r="BR6" s="723"/>
      <c r="BS6" s="724">
        <v>115217</v>
      </c>
      <c r="BT6" s="724"/>
      <c r="BU6" s="724"/>
      <c r="BV6" s="724"/>
      <c r="BW6" s="724"/>
      <c r="BX6" s="724"/>
      <c r="BY6" s="724"/>
      <c r="BZ6" s="724"/>
      <c r="CA6" s="724"/>
      <c r="CB6" s="765"/>
      <c r="CD6" s="732" t="s">
        <v>242</v>
      </c>
      <c r="CE6" s="733"/>
      <c r="CF6" s="733"/>
      <c r="CG6" s="733"/>
      <c r="CH6" s="733"/>
      <c r="CI6" s="733"/>
      <c r="CJ6" s="733"/>
      <c r="CK6" s="733"/>
      <c r="CL6" s="733"/>
      <c r="CM6" s="733"/>
      <c r="CN6" s="733"/>
      <c r="CO6" s="733"/>
      <c r="CP6" s="733"/>
      <c r="CQ6" s="734"/>
      <c r="CR6" s="661">
        <v>151842</v>
      </c>
      <c r="CS6" s="664"/>
      <c r="CT6" s="664"/>
      <c r="CU6" s="664"/>
      <c r="CV6" s="664"/>
      <c r="CW6" s="664"/>
      <c r="CX6" s="664"/>
      <c r="CY6" s="665"/>
      <c r="CZ6" s="774">
        <v>1</v>
      </c>
      <c r="DA6" s="743"/>
      <c r="DB6" s="743"/>
      <c r="DC6" s="777"/>
      <c r="DD6" s="669" t="s">
        <v>243</v>
      </c>
      <c r="DE6" s="664"/>
      <c r="DF6" s="664"/>
      <c r="DG6" s="664"/>
      <c r="DH6" s="664"/>
      <c r="DI6" s="664"/>
      <c r="DJ6" s="664"/>
      <c r="DK6" s="664"/>
      <c r="DL6" s="664"/>
      <c r="DM6" s="664"/>
      <c r="DN6" s="664"/>
      <c r="DO6" s="664"/>
      <c r="DP6" s="665"/>
      <c r="DQ6" s="669">
        <v>151842</v>
      </c>
      <c r="DR6" s="664"/>
      <c r="DS6" s="664"/>
      <c r="DT6" s="664"/>
      <c r="DU6" s="664"/>
      <c r="DV6" s="664"/>
      <c r="DW6" s="664"/>
      <c r="DX6" s="664"/>
      <c r="DY6" s="664"/>
      <c r="DZ6" s="664"/>
      <c r="EA6" s="664"/>
      <c r="EB6" s="664"/>
      <c r="EC6" s="704"/>
    </row>
    <row r="7" spans="2:143" ht="11.25" customHeight="1" x14ac:dyDescent="0.15">
      <c r="B7" s="658" t="s">
        <v>244</v>
      </c>
      <c r="C7" s="659"/>
      <c r="D7" s="659"/>
      <c r="E7" s="659"/>
      <c r="F7" s="659"/>
      <c r="G7" s="659"/>
      <c r="H7" s="659"/>
      <c r="I7" s="659"/>
      <c r="J7" s="659"/>
      <c r="K7" s="659"/>
      <c r="L7" s="659"/>
      <c r="M7" s="659"/>
      <c r="N7" s="659"/>
      <c r="O7" s="659"/>
      <c r="P7" s="659"/>
      <c r="Q7" s="660"/>
      <c r="R7" s="661">
        <v>5271</v>
      </c>
      <c r="S7" s="664"/>
      <c r="T7" s="664"/>
      <c r="U7" s="664"/>
      <c r="V7" s="664"/>
      <c r="W7" s="664"/>
      <c r="X7" s="664"/>
      <c r="Y7" s="665"/>
      <c r="Z7" s="723">
        <v>0</v>
      </c>
      <c r="AA7" s="723"/>
      <c r="AB7" s="723"/>
      <c r="AC7" s="723"/>
      <c r="AD7" s="724">
        <v>5271</v>
      </c>
      <c r="AE7" s="724"/>
      <c r="AF7" s="724"/>
      <c r="AG7" s="724"/>
      <c r="AH7" s="724"/>
      <c r="AI7" s="724"/>
      <c r="AJ7" s="724"/>
      <c r="AK7" s="724"/>
      <c r="AL7" s="666">
        <v>0.1</v>
      </c>
      <c r="AM7" s="667"/>
      <c r="AN7" s="667"/>
      <c r="AO7" s="725"/>
      <c r="AP7" s="658" t="s">
        <v>245</v>
      </c>
      <c r="AQ7" s="659"/>
      <c r="AR7" s="659"/>
      <c r="AS7" s="659"/>
      <c r="AT7" s="659"/>
      <c r="AU7" s="659"/>
      <c r="AV7" s="659"/>
      <c r="AW7" s="659"/>
      <c r="AX7" s="659"/>
      <c r="AY7" s="659"/>
      <c r="AZ7" s="659"/>
      <c r="BA7" s="659"/>
      <c r="BB7" s="659"/>
      <c r="BC7" s="659"/>
      <c r="BD7" s="659"/>
      <c r="BE7" s="659"/>
      <c r="BF7" s="660"/>
      <c r="BG7" s="661">
        <v>1269136</v>
      </c>
      <c r="BH7" s="664"/>
      <c r="BI7" s="664"/>
      <c r="BJ7" s="664"/>
      <c r="BK7" s="664"/>
      <c r="BL7" s="664"/>
      <c r="BM7" s="664"/>
      <c r="BN7" s="665"/>
      <c r="BO7" s="723">
        <v>41.5</v>
      </c>
      <c r="BP7" s="723"/>
      <c r="BQ7" s="723"/>
      <c r="BR7" s="723"/>
      <c r="BS7" s="724">
        <v>19912</v>
      </c>
      <c r="BT7" s="724"/>
      <c r="BU7" s="724"/>
      <c r="BV7" s="724"/>
      <c r="BW7" s="724"/>
      <c r="BX7" s="724"/>
      <c r="BY7" s="724"/>
      <c r="BZ7" s="724"/>
      <c r="CA7" s="724"/>
      <c r="CB7" s="765"/>
      <c r="CD7" s="705" t="s">
        <v>246</v>
      </c>
      <c r="CE7" s="702"/>
      <c r="CF7" s="702"/>
      <c r="CG7" s="702"/>
      <c r="CH7" s="702"/>
      <c r="CI7" s="702"/>
      <c r="CJ7" s="702"/>
      <c r="CK7" s="702"/>
      <c r="CL7" s="702"/>
      <c r="CM7" s="702"/>
      <c r="CN7" s="702"/>
      <c r="CO7" s="702"/>
      <c r="CP7" s="702"/>
      <c r="CQ7" s="703"/>
      <c r="CR7" s="661">
        <v>2008420</v>
      </c>
      <c r="CS7" s="664"/>
      <c r="CT7" s="664"/>
      <c r="CU7" s="664"/>
      <c r="CV7" s="664"/>
      <c r="CW7" s="664"/>
      <c r="CX7" s="664"/>
      <c r="CY7" s="665"/>
      <c r="CZ7" s="723">
        <v>13.8</v>
      </c>
      <c r="DA7" s="723"/>
      <c r="DB7" s="723"/>
      <c r="DC7" s="723"/>
      <c r="DD7" s="669">
        <v>67985</v>
      </c>
      <c r="DE7" s="664"/>
      <c r="DF7" s="664"/>
      <c r="DG7" s="664"/>
      <c r="DH7" s="664"/>
      <c r="DI7" s="664"/>
      <c r="DJ7" s="664"/>
      <c r="DK7" s="664"/>
      <c r="DL7" s="664"/>
      <c r="DM7" s="664"/>
      <c r="DN7" s="664"/>
      <c r="DO7" s="664"/>
      <c r="DP7" s="665"/>
      <c r="DQ7" s="669">
        <v>1183438</v>
      </c>
      <c r="DR7" s="664"/>
      <c r="DS7" s="664"/>
      <c r="DT7" s="664"/>
      <c r="DU7" s="664"/>
      <c r="DV7" s="664"/>
      <c r="DW7" s="664"/>
      <c r="DX7" s="664"/>
      <c r="DY7" s="664"/>
      <c r="DZ7" s="664"/>
      <c r="EA7" s="664"/>
      <c r="EB7" s="664"/>
      <c r="EC7" s="704"/>
    </row>
    <row r="8" spans="2:143" ht="11.25" customHeight="1" x14ac:dyDescent="0.15">
      <c r="B8" s="658" t="s">
        <v>247</v>
      </c>
      <c r="C8" s="659"/>
      <c r="D8" s="659"/>
      <c r="E8" s="659"/>
      <c r="F8" s="659"/>
      <c r="G8" s="659"/>
      <c r="H8" s="659"/>
      <c r="I8" s="659"/>
      <c r="J8" s="659"/>
      <c r="K8" s="659"/>
      <c r="L8" s="659"/>
      <c r="M8" s="659"/>
      <c r="N8" s="659"/>
      <c r="O8" s="659"/>
      <c r="P8" s="659"/>
      <c r="Q8" s="660"/>
      <c r="R8" s="661">
        <v>6410</v>
      </c>
      <c r="S8" s="664"/>
      <c r="T8" s="664"/>
      <c r="U8" s="664"/>
      <c r="V8" s="664"/>
      <c r="W8" s="664"/>
      <c r="X8" s="664"/>
      <c r="Y8" s="665"/>
      <c r="Z8" s="723">
        <v>0</v>
      </c>
      <c r="AA8" s="723"/>
      <c r="AB8" s="723"/>
      <c r="AC8" s="723"/>
      <c r="AD8" s="724">
        <v>6410</v>
      </c>
      <c r="AE8" s="724"/>
      <c r="AF8" s="724"/>
      <c r="AG8" s="724"/>
      <c r="AH8" s="724"/>
      <c r="AI8" s="724"/>
      <c r="AJ8" s="724"/>
      <c r="AK8" s="724"/>
      <c r="AL8" s="666">
        <v>0.1</v>
      </c>
      <c r="AM8" s="667"/>
      <c r="AN8" s="667"/>
      <c r="AO8" s="725"/>
      <c r="AP8" s="658" t="s">
        <v>248</v>
      </c>
      <c r="AQ8" s="659"/>
      <c r="AR8" s="659"/>
      <c r="AS8" s="659"/>
      <c r="AT8" s="659"/>
      <c r="AU8" s="659"/>
      <c r="AV8" s="659"/>
      <c r="AW8" s="659"/>
      <c r="AX8" s="659"/>
      <c r="AY8" s="659"/>
      <c r="AZ8" s="659"/>
      <c r="BA8" s="659"/>
      <c r="BB8" s="659"/>
      <c r="BC8" s="659"/>
      <c r="BD8" s="659"/>
      <c r="BE8" s="659"/>
      <c r="BF8" s="660"/>
      <c r="BG8" s="661">
        <v>50976</v>
      </c>
      <c r="BH8" s="664"/>
      <c r="BI8" s="664"/>
      <c r="BJ8" s="664"/>
      <c r="BK8" s="664"/>
      <c r="BL8" s="664"/>
      <c r="BM8" s="664"/>
      <c r="BN8" s="665"/>
      <c r="BO8" s="723">
        <v>1.7</v>
      </c>
      <c r="BP8" s="723"/>
      <c r="BQ8" s="723"/>
      <c r="BR8" s="723"/>
      <c r="BS8" s="669" t="s">
        <v>243</v>
      </c>
      <c r="BT8" s="664"/>
      <c r="BU8" s="664"/>
      <c r="BV8" s="664"/>
      <c r="BW8" s="664"/>
      <c r="BX8" s="664"/>
      <c r="BY8" s="664"/>
      <c r="BZ8" s="664"/>
      <c r="CA8" s="664"/>
      <c r="CB8" s="704"/>
      <c r="CD8" s="705" t="s">
        <v>249</v>
      </c>
      <c r="CE8" s="702"/>
      <c r="CF8" s="702"/>
      <c r="CG8" s="702"/>
      <c r="CH8" s="702"/>
      <c r="CI8" s="702"/>
      <c r="CJ8" s="702"/>
      <c r="CK8" s="702"/>
      <c r="CL8" s="702"/>
      <c r="CM8" s="702"/>
      <c r="CN8" s="702"/>
      <c r="CO8" s="702"/>
      <c r="CP8" s="702"/>
      <c r="CQ8" s="703"/>
      <c r="CR8" s="661">
        <v>5615248</v>
      </c>
      <c r="CS8" s="664"/>
      <c r="CT8" s="664"/>
      <c r="CU8" s="664"/>
      <c r="CV8" s="664"/>
      <c r="CW8" s="664"/>
      <c r="CX8" s="664"/>
      <c r="CY8" s="665"/>
      <c r="CZ8" s="723">
        <v>38.6</v>
      </c>
      <c r="DA8" s="723"/>
      <c r="DB8" s="723"/>
      <c r="DC8" s="723"/>
      <c r="DD8" s="669">
        <v>56161</v>
      </c>
      <c r="DE8" s="664"/>
      <c r="DF8" s="664"/>
      <c r="DG8" s="664"/>
      <c r="DH8" s="664"/>
      <c r="DI8" s="664"/>
      <c r="DJ8" s="664"/>
      <c r="DK8" s="664"/>
      <c r="DL8" s="664"/>
      <c r="DM8" s="664"/>
      <c r="DN8" s="664"/>
      <c r="DO8" s="664"/>
      <c r="DP8" s="665"/>
      <c r="DQ8" s="669">
        <v>2413991</v>
      </c>
      <c r="DR8" s="664"/>
      <c r="DS8" s="664"/>
      <c r="DT8" s="664"/>
      <c r="DU8" s="664"/>
      <c r="DV8" s="664"/>
      <c r="DW8" s="664"/>
      <c r="DX8" s="664"/>
      <c r="DY8" s="664"/>
      <c r="DZ8" s="664"/>
      <c r="EA8" s="664"/>
      <c r="EB8" s="664"/>
      <c r="EC8" s="704"/>
    </row>
    <row r="9" spans="2:143" ht="11.25" customHeight="1" x14ac:dyDescent="0.15">
      <c r="B9" s="658" t="s">
        <v>250</v>
      </c>
      <c r="C9" s="659"/>
      <c r="D9" s="659"/>
      <c r="E9" s="659"/>
      <c r="F9" s="659"/>
      <c r="G9" s="659"/>
      <c r="H9" s="659"/>
      <c r="I9" s="659"/>
      <c r="J9" s="659"/>
      <c r="K9" s="659"/>
      <c r="L9" s="659"/>
      <c r="M9" s="659"/>
      <c r="N9" s="659"/>
      <c r="O9" s="659"/>
      <c r="P9" s="659"/>
      <c r="Q9" s="660"/>
      <c r="R9" s="661">
        <v>6019</v>
      </c>
      <c r="S9" s="664"/>
      <c r="T9" s="664"/>
      <c r="U9" s="664"/>
      <c r="V9" s="664"/>
      <c r="W9" s="664"/>
      <c r="X9" s="664"/>
      <c r="Y9" s="665"/>
      <c r="Z9" s="723">
        <v>0</v>
      </c>
      <c r="AA9" s="723"/>
      <c r="AB9" s="723"/>
      <c r="AC9" s="723"/>
      <c r="AD9" s="724">
        <v>6019</v>
      </c>
      <c r="AE9" s="724"/>
      <c r="AF9" s="724"/>
      <c r="AG9" s="724"/>
      <c r="AH9" s="724"/>
      <c r="AI9" s="724"/>
      <c r="AJ9" s="724"/>
      <c r="AK9" s="724"/>
      <c r="AL9" s="666">
        <v>0.1</v>
      </c>
      <c r="AM9" s="667"/>
      <c r="AN9" s="667"/>
      <c r="AO9" s="725"/>
      <c r="AP9" s="658" t="s">
        <v>251</v>
      </c>
      <c r="AQ9" s="659"/>
      <c r="AR9" s="659"/>
      <c r="AS9" s="659"/>
      <c r="AT9" s="659"/>
      <c r="AU9" s="659"/>
      <c r="AV9" s="659"/>
      <c r="AW9" s="659"/>
      <c r="AX9" s="659"/>
      <c r="AY9" s="659"/>
      <c r="AZ9" s="659"/>
      <c r="BA9" s="659"/>
      <c r="BB9" s="659"/>
      <c r="BC9" s="659"/>
      <c r="BD9" s="659"/>
      <c r="BE9" s="659"/>
      <c r="BF9" s="660"/>
      <c r="BG9" s="661">
        <v>1025928</v>
      </c>
      <c r="BH9" s="664"/>
      <c r="BI9" s="664"/>
      <c r="BJ9" s="664"/>
      <c r="BK9" s="664"/>
      <c r="BL9" s="664"/>
      <c r="BM9" s="664"/>
      <c r="BN9" s="665"/>
      <c r="BO9" s="723">
        <v>33.6</v>
      </c>
      <c r="BP9" s="723"/>
      <c r="BQ9" s="723"/>
      <c r="BR9" s="723"/>
      <c r="BS9" s="669" t="s">
        <v>252</v>
      </c>
      <c r="BT9" s="664"/>
      <c r="BU9" s="664"/>
      <c r="BV9" s="664"/>
      <c r="BW9" s="664"/>
      <c r="BX9" s="664"/>
      <c r="BY9" s="664"/>
      <c r="BZ9" s="664"/>
      <c r="CA9" s="664"/>
      <c r="CB9" s="704"/>
      <c r="CD9" s="705" t="s">
        <v>253</v>
      </c>
      <c r="CE9" s="702"/>
      <c r="CF9" s="702"/>
      <c r="CG9" s="702"/>
      <c r="CH9" s="702"/>
      <c r="CI9" s="702"/>
      <c r="CJ9" s="702"/>
      <c r="CK9" s="702"/>
      <c r="CL9" s="702"/>
      <c r="CM9" s="702"/>
      <c r="CN9" s="702"/>
      <c r="CO9" s="702"/>
      <c r="CP9" s="702"/>
      <c r="CQ9" s="703"/>
      <c r="CR9" s="661">
        <v>842551</v>
      </c>
      <c r="CS9" s="664"/>
      <c r="CT9" s="664"/>
      <c r="CU9" s="664"/>
      <c r="CV9" s="664"/>
      <c r="CW9" s="664"/>
      <c r="CX9" s="664"/>
      <c r="CY9" s="665"/>
      <c r="CZ9" s="723">
        <v>5.8</v>
      </c>
      <c r="DA9" s="723"/>
      <c r="DB9" s="723"/>
      <c r="DC9" s="723"/>
      <c r="DD9" s="669">
        <v>21064</v>
      </c>
      <c r="DE9" s="664"/>
      <c r="DF9" s="664"/>
      <c r="DG9" s="664"/>
      <c r="DH9" s="664"/>
      <c r="DI9" s="664"/>
      <c r="DJ9" s="664"/>
      <c r="DK9" s="664"/>
      <c r="DL9" s="664"/>
      <c r="DM9" s="664"/>
      <c r="DN9" s="664"/>
      <c r="DO9" s="664"/>
      <c r="DP9" s="665"/>
      <c r="DQ9" s="669">
        <v>746061</v>
      </c>
      <c r="DR9" s="664"/>
      <c r="DS9" s="664"/>
      <c r="DT9" s="664"/>
      <c r="DU9" s="664"/>
      <c r="DV9" s="664"/>
      <c r="DW9" s="664"/>
      <c r="DX9" s="664"/>
      <c r="DY9" s="664"/>
      <c r="DZ9" s="664"/>
      <c r="EA9" s="664"/>
      <c r="EB9" s="664"/>
      <c r="EC9" s="704"/>
    </row>
    <row r="10" spans="2:143" ht="11.25" customHeight="1" x14ac:dyDescent="0.15">
      <c r="B10" s="658" t="s">
        <v>254</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252</v>
      </c>
      <c r="AA10" s="723"/>
      <c r="AB10" s="723"/>
      <c r="AC10" s="723"/>
      <c r="AD10" s="724" t="s">
        <v>243</v>
      </c>
      <c r="AE10" s="724"/>
      <c r="AF10" s="724"/>
      <c r="AG10" s="724"/>
      <c r="AH10" s="724"/>
      <c r="AI10" s="724"/>
      <c r="AJ10" s="724"/>
      <c r="AK10" s="724"/>
      <c r="AL10" s="666" t="s">
        <v>252</v>
      </c>
      <c r="AM10" s="667"/>
      <c r="AN10" s="667"/>
      <c r="AO10" s="725"/>
      <c r="AP10" s="658" t="s">
        <v>255</v>
      </c>
      <c r="AQ10" s="659"/>
      <c r="AR10" s="659"/>
      <c r="AS10" s="659"/>
      <c r="AT10" s="659"/>
      <c r="AU10" s="659"/>
      <c r="AV10" s="659"/>
      <c r="AW10" s="659"/>
      <c r="AX10" s="659"/>
      <c r="AY10" s="659"/>
      <c r="AZ10" s="659"/>
      <c r="BA10" s="659"/>
      <c r="BB10" s="659"/>
      <c r="BC10" s="659"/>
      <c r="BD10" s="659"/>
      <c r="BE10" s="659"/>
      <c r="BF10" s="660"/>
      <c r="BG10" s="661">
        <v>70045</v>
      </c>
      <c r="BH10" s="664"/>
      <c r="BI10" s="664"/>
      <c r="BJ10" s="664"/>
      <c r="BK10" s="664"/>
      <c r="BL10" s="664"/>
      <c r="BM10" s="664"/>
      <c r="BN10" s="665"/>
      <c r="BO10" s="723">
        <v>2.2999999999999998</v>
      </c>
      <c r="BP10" s="723"/>
      <c r="BQ10" s="723"/>
      <c r="BR10" s="723"/>
      <c r="BS10" s="669" t="s">
        <v>252</v>
      </c>
      <c r="BT10" s="664"/>
      <c r="BU10" s="664"/>
      <c r="BV10" s="664"/>
      <c r="BW10" s="664"/>
      <c r="BX10" s="664"/>
      <c r="BY10" s="664"/>
      <c r="BZ10" s="664"/>
      <c r="CA10" s="664"/>
      <c r="CB10" s="704"/>
      <c r="CD10" s="705" t="s">
        <v>256</v>
      </c>
      <c r="CE10" s="702"/>
      <c r="CF10" s="702"/>
      <c r="CG10" s="702"/>
      <c r="CH10" s="702"/>
      <c r="CI10" s="702"/>
      <c r="CJ10" s="702"/>
      <c r="CK10" s="702"/>
      <c r="CL10" s="702"/>
      <c r="CM10" s="702"/>
      <c r="CN10" s="702"/>
      <c r="CO10" s="702"/>
      <c r="CP10" s="702"/>
      <c r="CQ10" s="703"/>
      <c r="CR10" s="661">
        <v>62896</v>
      </c>
      <c r="CS10" s="664"/>
      <c r="CT10" s="664"/>
      <c r="CU10" s="664"/>
      <c r="CV10" s="664"/>
      <c r="CW10" s="664"/>
      <c r="CX10" s="664"/>
      <c r="CY10" s="665"/>
      <c r="CZ10" s="723">
        <v>0.4</v>
      </c>
      <c r="DA10" s="723"/>
      <c r="DB10" s="723"/>
      <c r="DC10" s="723"/>
      <c r="DD10" s="669" t="s">
        <v>243</v>
      </c>
      <c r="DE10" s="664"/>
      <c r="DF10" s="664"/>
      <c r="DG10" s="664"/>
      <c r="DH10" s="664"/>
      <c r="DI10" s="664"/>
      <c r="DJ10" s="664"/>
      <c r="DK10" s="664"/>
      <c r="DL10" s="664"/>
      <c r="DM10" s="664"/>
      <c r="DN10" s="664"/>
      <c r="DO10" s="664"/>
      <c r="DP10" s="665"/>
      <c r="DQ10" s="669">
        <v>17896</v>
      </c>
      <c r="DR10" s="664"/>
      <c r="DS10" s="664"/>
      <c r="DT10" s="664"/>
      <c r="DU10" s="664"/>
      <c r="DV10" s="664"/>
      <c r="DW10" s="664"/>
      <c r="DX10" s="664"/>
      <c r="DY10" s="664"/>
      <c r="DZ10" s="664"/>
      <c r="EA10" s="664"/>
      <c r="EB10" s="664"/>
      <c r="EC10" s="704"/>
    </row>
    <row r="11" spans="2:143" ht="11.25" customHeight="1" x14ac:dyDescent="0.15">
      <c r="B11" s="658" t="s">
        <v>257</v>
      </c>
      <c r="C11" s="659"/>
      <c r="D11" s="659"/>
      <c r="E11" s="659"/>
      <c r="F11" s="659"/>
      <c r="G11" s="659"/>
      <c r="H11" s="659"/>
      <c r="I11" s="659"/>
      <c r="J11" s="659"/>
      <c r="K11" s="659"/>
      <c r="L11" s="659"/>
      <c r="M11" s="659"/>
      <c r="N11" s="659"/>
      <c r="O11" s="659"/>
      <c r="P11" s="659"/>
      <c r="Q11" s="660"/>
      <c r="R11" s="661" t="s">
        <v>252</v>
      </c>
      <c r="S11" s="664"/>
      <c r="T11" s="664"/>
      <c r="U11" s="664"/>
      <c r="V11" s="664"/>
      <c r="W11" s="664"/>
      <c r="X11" s="664"/>
      <c r="Y11" s="665"/>
      <c r="Z11" s="723" t="s">
        <v>243</v>
      </c>
      <c r="AA11" s="723"/>
      <c r="AB11" s="723"/>
      <c r="AC11" s="723"/>
      <c r="AD11" s="724" t="s">
        <v>243</v>
      </c>
      <c r="AE11" s="724"/>
      <c r="AF11" s="724"/>
      <c r="AG11" s="724"/>
      <c r="AH11" s="724"/>
      <c r="AI11" s="724"/>
      <c r="AJ11" s="724"/>
      <c r="AK11" s="724"/>
      <c r="AL11" s="666" t="s">
        <v>252</v>
      </c>
      <c r="AM11" s="667"/>
      <c r="AN11" s="667"/>
      <c r="AO11" s="725"/>
      <c r="AP11" s="658" t="s">
        <v>258</v>
      </c>
      <c r="AQ11" s="659"/>
      <c r="AR11" s="659"/>
      <c r="AS11" s="659"/>
      <c r="AT11" s="659"/>
      <c r="AU11" s="659"/>
      <c r="AV11" s="659"/>
      <c r="AW11" s="659"/>
      <c r="AX11" s="659"/>
      <c r="AY11" s="659"/>
      <c r="AZ11" s="659"/>
      <c r="BA11" s="659"/>
      <c r="BB11" s="659"/>
      <c r="BC11" s="659"/>
      <c r="BD11" s="659"/>
      <c r="BE11" s="659"/>
      <c r="BF11" s="660"/>
      <c r="BG11" s="661">
        <v>122187</v>
      </c>
      <c r="BH11" s="664"/>
      <c r="BI11" s="664"/>
      <c r="BJ11" s="664"/>
      <c r="BK11" s="664"/>
      <c r="BL11" s="664"/>
      <c r="BM11" s="664"/>
      <c r="BN11" s="665"/>
      <c r="BO11" s="723">
        <v>4</v>
      </c>
      <c r="BP11" s="723"/>
      <c r="BQ11" s="723"/>
      <c r="BR11" s="723"/>
      <c r="BS11" s="669">
        <v>19912</v>
      </c>
      <c r="BT11" s="664"/>
      <c r="BU11" s="664"/>
      <c r="BV11" s="664"/>
      <c r="BW11" s="664"/>
      <c r="BX11" s="664"/>
      <c r="BY11" s="664"/>
      <c r="BZ11" s="664"/>
      <c r="CA11" s="664"/>
      <c r="CB11" s="704"/>
      <c r="CD11" s="705" t="s">
        <v>259</v>
      </c>
      <c r="CE11" s="702"/>
      <c r="CF11" s="702"/>
      <c r="CG11" s="702"/>
      <c r="CH11" s="702"/>
      <c r="CI11" s="702"/>
      <c r="CJ11" s="702"/>
      <c r="CK11" s="702"/>
      <c r="CL11" s="702"/>
      <c r="CM11" s="702"/>
      <c r="CN11" s="702"/>
      <c r="CO11" s="702"/>
      <c r="CP11" s="702"/>
      <c r="CQ11" s="703"/>
      <c r="CR11" s="661">
        <v>1271784</v>
      </c>
      <c r="CS11" s="664"/>
      <c r="CT11" s="664"/>
      <c r="CU11" s="664"/>
      <c r="CV11" s="664"/>
      <c r="CW11" s="664"/>
      <c r="CX11" s="664"/>
      <c r="CY11" s="665"/>
      <c r="CZ11" s="723">
        <v>8.6999999999999993</v>
      </c>
      <c r="DA11" s="723"/>
      <c r="DB11" s="723"/>
      <c r="DC11" s="723"/>
      <c r="DD11" s="669">
        <v>705173</v>
      </c>
      <c r="DE11" s="664"/>
      <c r="DF11" s="664"/>
      <c r="DG11" s="664"/>
      <c r="DH11" s="664"/>
      <c r="DI11" s="664"/>
      <c r="DJ11" s="664"/>
      <c r="DK11" s="664"/>
      <c r="DL11" s="664"/>
      <c r="DM11" s="664"/>
      <c r="DN11" s="664"/>
      <c r="DO11" s="664"/>
      <c r="DP11" s="665"/>
      <c r="DQ11" s="669">
        <v>404029</v>
      </c>
      <c r="DR11" s="664"/>
      <c r="DS11" s="664"/>
      <c r="DT11" s="664"/>
      <c r="DU11" s="664"/>
      <c r="DV11" s="664"/>
      <c r="DW11" s="664"/>
      <c r="DX11" s="664"/>
      <c r="DY11" s="664"/>
      <c r="DZ11" s="664"/>
      <c r="EA11" s="664"/>
      <c r="EB11" s="664"/>
      <c r="EC11" s="704"/>
    </row>
    <row r="12" spans="2:143" ht="11.25" customHeight="1" x14ac:dyDescent="0.15">
      <c r="B12" s="658" t="s">
        <v>260</v>
      </c>
      <c r="C12" s="659"/>
      <c r="D12" s="659"/>
      <c r="E12" s="659"/>
      <c r="F12" s="659"/>
      <c r="G12" s="659"/>
      <c r="H12" s="659"/>
      <c r="I12" s="659"/>
      <c r="J12" s="659"/>
      <c r="K12" s="659"/>
      <c r="L12" s="659"/>
      <c r="M12" s="659"/>
      <c r="N12" s="659"/>
      <c r="O12" s="659"/>
      <c r="P12" s="659"/>
      <c r="Q12" s="660"/>
      <c r="R12" s="661">
        <v>540166</v>
      </c>
      <c r="S12" s="664"/>
      <c r="T12" s="664"/>
      <c r="U12" s="664"/>
      <c r="V12" s="664"/>
      <c r="W12" s="664"/>
      <c r="X12" s="664"/>
      <c r="Y12" s="665"/>
      <c r="Z12" s="723">
        <v>3.6</v>
      </c>
      <c r="AA12" s="723"/>
      <c r="AB12" s="723"/>
      <c r="AC12" s="723"/>
      <c r="AD12" s="724">
        <v>540166</v>
      </c>
      <c r="AE12" s="724"/>
      <c r="AF12" s="724"/>
      <c r="AG12" s="724"/>
      <c r="AH12" s="724"/>
      <c r="AI12" s="724"/>
      <c r="AJ12" s="724"/>
      <c r="AK12" s="724"/>
      <c r="AL12" s="666">
        <v>7.9</v>
      </c>
      <c r="AM12" s="667"/>
      <c r="AN12" s="667"/>
      <c r="AO12" s="725"/>
      <c r="AP12" s="658" t="s">
        <v>261</v>
      </c>
      <c r="AQ12" s="659"/>
      <c r="AR12" s="659"/>
      <c r="AS12" s="659"/>
      <c r="AT12" s="659"/>
      <c r="AU12" s="659"/>
      <c r="AV12" s="659"/>
      <c r="AW12" s="659"/>
      <c r="AX12" s="659"/>
      <c r="AY12" s="659"/>
      <c r="AZ12" s="659"/>
      <c r="BA12" s="659"/>
      <c r="BB12" s="659"/>
      <c r="BC12" s="659"/>
      <c r="BD12" s="659"/>
      <c r="BE12" s="659"/>
      <c r="BF12" s="660"/>
      <c r="BG12" s="661">
        <v>1440973</v>
      </c>
      <c r="BH12" s="664"/>
      <c r="BI12" s="664"/>
      <c r="BJ12" s="664"/>
      <c r="BK12" s="664"/>
      <c r="BL12" s="664"/>
      <c r="BM12" s="664"/>
      <c r="BN12" s="665"/>
      <c r="BO12" s="723">
        <v>47.2</v>
      </c>
      <c r="BP12" s="723"/>
      <c r="BQ12" s="723"/>
      <c r="BR12" s="723"/>
      <c r="BS12" s="669">
        <v>95305</v>
      </c>
      <c r="BT12" s="664"/>
      <c r="BU12" s="664"/>
      <c r="BV12" s="664"/>
      <c r="BW12" s="664"/>
      <c r="BX12" s="664"/>
      <c r="BY12" s="664"/>
      <c r="BZ12" s="664"/>
      <c r="CA12" s="664"/>
      <c r="CB12" s="704"/>
      <c r="CD12" s="705" t="s">
        <v>262</v>
      </c>
      <c r="CE12" s="702"/>
      <c r="CF12" s="702"/>
      <c r="CG12" s="702"/>
      <c r="CH12" s="702"/>
      <c r="CI12" s="702"/>
      <c r="CJ12" s="702"/>
      <c r="CK12" s="702"/>
      <c r="CL12" s="702"/>
      <c r="CM12" s="702"/>
      <c r="CN12" s="702"/>
      <c r="CO12" s="702"/>
      <c r="CP12" s="702"/>
      <c r="CQ12" s="703"/>
      <c r="CR12" s="661">
        <v>660919</v>
      </c>
      <c r="CS12" s="664"/>
      <c r="CT12" s="664"/>
      <c r="CU12" s="664"/>
      <c r="CV12" s="664"/>
      <c r="CW12" s="664"/>
      <c r="CX12" s="664"/>
      <c r="CY12" s="665"/>
      <c r="CZ12" s="723">
        <v>4.5</v>
      </c>
      <c r="DA12" s="723"/>
      <c r="DB12" s="723"/>
      <c r="DC12" s="723"/>
      <c r="DD12" s="669">
        <v>382661</v>
      </c>
      <c r="DE12" s="664"/>
      <c r="DF12" s="664"/>
      <c r="DG12" s="664"/>
      <c r="DH12" s="664"/>
      <c r="DI12" s="664"/>
      <c r="DJ12" s="664"/>
      <c r="DK12" s="664"/>
      <c r="DL12" s="664"/>
      <c r="DM12" s="664"/>
      <c r="DN12" s="664"/>
      <c r="DO12" s="664"/>
      <c r="DP12" s="665"/>
      <c r="DQ12" s="669">
        <v>170674</v>
      </c>
      <c r="DR12" s="664"/>
      <c r="DS12" s="664"/>
      <c r="DT12" s="664"/>
      <c r="DU12" s="664"/>
      <c r="DV12" s="664"/>
      <c r="DW12" s="664"/>
      <c r="DX12" s="664"/>
      <c r="DY12" s="664"/>
      <c r="DZ12" s="664"/>
      <c r="EA12" s="664"/>
      <c r="EB12" s="664"/>
      <c r="EC12" s="704"/>
    </row>
    <row r="13" spans="2:143" ht="11.25" customHeight="1" x14ac:dyDescent="0.15">
      <c r="B13" s="658" t="s">
        <v>263</v>
      </c>
      <c r="C13" s="659"/>
      <c r="D13" s="659"/>
      <c r="E13" s="659"/>
      <c r="F13" s="659"/>
      <c r="G13" s="659"/>
      <c r="H13" s="659"/>
      <c r="I13" s="659"/>
      <c r="J13" s="659"/>
      <c r="K13" s="659"/>
      <c r="L13" s="659"/>
      <c r="M13" s="659"/>
      <c r="N13" s="659"/>
      <c r="O13" s="659"/>
      <c r="P13" s="659"/>
      <c r="Q13" s="660"/>
      <c r="R13" s="661" t="s">
        <v>252</v>
      </c>
      <c r="S13" s="664"/>
      <c r="T13" s="664"/>
      <c r="U13" s="664"/>
      <c r="V13" s="664"/>
      <c r="W13" s="664"/>
      <c r="X13" s="664"/>
      <c r="Y13" s="665"/>
      <c r="Z13" s="723" t="s">
        <v>243</v>
      </c>
      <c r="AA13" s="723"/>
      <c r="AB13" s="723"/>
      <c r="AC13" s="723"/>
      <c r="AD13" s="724" t="s">
        <v>252</v>
      </c>
      <c r="AE13" s="724"/>
      <c r="AF13" s="724"/>
      <c r="AG13" s="724"/>
      <c r="AH13" s="724"/>
      <c r="AI13" s="724"/>
      <c r="AJ13" s="724"/>
      <c r="AK13" s="724"/>
      <c r="AL13" s="666" t="s">
        <v>243</v>
      </c>
      <c r="AM13" s="667"/>
      <c r="AN13" s="667"/>
      <c r="AO13" s="725"/>
      <c r="AP13" s="658" t="s">
        <v>264</v>
      </c>
      <c r="AQ13" s="659"/>
      <c r="AR13" s="659"/>
      <c r="AS13" s="659"/>
      <c r="AT13" s="659"/>
      <c r="AU13" s="659"/>
      <c r="AV13" s="659"/>
      <c r="AW13" s="659"/>
      <c r="AX13" s="659"/>
      <c r="AY13" s="659"/>
      <c r="AZ13" s="659"/>
      <c r="BA13" s="659"/>
      <c r="BB13" s="659"/>
      <c r="BC13" s="659"/>
      <c r="BD13" s="659"/>
      <c r="BE13" s="659"/>
      <c r="BF13" s="660"/>
      <c r="BG13" s="661">
        <v>1433764</v>
      </c>
      <c r="BH13" s="664"/>
      <c r="BI13" s="664"/>
      <c r="BJ13" s="664"/>
      <c r="BK13" s="664"/>
      <c r="BL13" s="664"/>
      <c r="BM13" s="664"/>
      <c r="BN13" s="665"/>
      <c r="BO13" s="723">
        <v>46.9</v>
      </c>
      <c r="BP13" s="723"/>
      <c r="BQ13" s="723"/>
      <c r="BR13" s="723"/>
      <c r="BS13" s="669">
        <v>95305</v>
      </c>
      <c r="BT13" s="664"/>
      <c r="BU13" s="664"/>
      <c r="BV13" s="664"/>
      <c r="BW13" s="664"/>
      <c r="BX13" s="664"/>
      <c r="BY13" s="664"/>
      <c r="BZ13" s="664"/>
      <c r="CA13" s="664"/>
      <c r="CB13" s="704"/>
      <c r="CD13" s="705" t="s">
        <v>265</v>
      </c>
      <c r="CE13" s="702"/>
      <c r="CF13" s="702"/>
      <c r="CG13" s="702"/>
      <c r="CH13" s="702"/>
      <c r="CI13" s="702"/>
      <c r="CJ13" s="702"/>
      <c r="CK13" s="702"/>
      <c r="CL13" s="702"/>
      <c r="CM13" s="702"/>
      <c r="CN13" s="702"/>
      <c r="CO13" s="702"/>
      <c r="CP13" s="702"/>
      <c r="CQ13" s="703"/>
      <c r="CR13" s="661">
        <v>1541888</v>
      </c>
      <c r="CS13" s="664"/>
      <c r="CT13" s="664"/>
      <c r="CU13" s="664"/>
      <c r="CV13" s="664"/>
      <c r="CW13" s="664"/>
      <c r="CX13" s="664"/>
      <c r="CY13" s="665"/>
      <c r="CZ13" s="723">
        <v>10.6</v>
      </c>
      <c r="DA13" s="723"/>
      <c r="DB13" s="723"/>
      <c r="DC13" s="723"/>
      <c r="DD13" s="669">
        <v>732202</v>
      </c>
      <c r="DE13" s="664"/>
      <c r="DF13" s="664"/>
      <c r="DG13" s="664"/>
      <c r="DH13" s="664"/>
      <c r="DI13" s="664"/>
      <c r="DJ13" s="664"/>
      <c r="DK13" s="664"/>
      <c r="DL13" s="664"/>
      <c r="DM13" s="664"/>
      <c r="DN13" s="664"/>
      <c r="DO13" s="664"/>
      <c r="DP13" s="665"/>
      <c r="DQ13" s="669">
        <v>794105</v>
      </c>
      <c r="DR13" s="664"/>
      <c r="DS13" s="664"/>
      <c r="DT13" s="664"/>
      <c r="DU13" s="664"/>
      <c r="DV13" s="664"/>
      <c r="DW13" s="664"/>
      <c r="DX13" s="664"/>
      <c r="DY13" s="664"/>
      <c r="DZ13" s="664"/>
      <c r="EA13" s="664"/>
      <c r="EB13" s="664"/>
      <c r="EC13" s="704"/>
    </row>
    <row r="14" spans="2:143" ht="11.25" customHeight="1" x14ac:dyDescent="0.15">
      <c r="B14" s="658" t="s">
        <v>266</v>
      </c>
      <c r="C14" s="659"/>
      <c r="D14" s="659"/>
      <c r="E14" s="659"/>
      <c r="F14" s="659"/>
      <c r="G14" s="659"/>
      <c r="H14" s="659"/>
      <c r="I14" s="659"/>
      <c r="J14" s="659"/>
      <c r="K14" s="659"/>
      <c r="L14" s="659"/>
      <c r="M14" s="659"/>
      <c r="N14" s="659"/>
      <c r="O14" s="659"/>
      <c r="P14" s="659"/>
      <c r="Q14" s="660"/>
      <c r="R14" s="661" t="s">
        <v>252</v>
      </c>
      <c r="S14" s="664"/>
      <c r="T14" s="664"/>
      <c r="U14" s="664"/>
      <c r="V14" s="664"/>
      <c r="W14" s="664"/>
      <c r="X14" s="664"/>
      <c r="Y14" s="665"/>
      <c r="Z14" s="723" t="s">
        <v>243</v>
      </c>
      <c r="AA14" s="723"/>
      <c r="AB14" s="723"/>
      <c r="AC14" s="723"/>
      <c r="AD14" s="724" t="s">
        <v>252</v>
      </c>
      <c r="AE14" s="724"/>
      <c r="AF14" s="724"/>
      <c r="AG14" s="724"/>
      <c r="AH14" s="724"/>
      <c r="AI14" s="724"/>
      <c r="AJ14" s="724"/>
      <c r="AK14" s="724"/>
      <c r="AL14" s="666" t="s">
        <v>252</v>
      </c>
      <c r="AM14" s="667"/>
      <c r="AN14" s="667"/>
      <c r="AO14" s="725"/>
      <c r="AP14" s="658" t="s">
        <v>267</v>
      </c>
      <c r="AQ14" s="659"/>
      <c r="AR14" s="659"/>
      <c r="AS14" s="659"/>
      <c r="AT14" s="659"/>
      <c r="AU14" s="659"/>
      <c r="AV14" s="659"/>
      <c r="AW14" s="659"/>
      <c r="AX14" s="659"/>
      <c r="AY14" s="659"/>
      <c r="AZ14" s="659"/>
      <c r="BA14" s="659"/>
      <c r="BB14" s="659"/>
      <c r="BC14" s="659"/>
      <c r="BD14" s="659"/>
      <c r="BE14" s="659"/>
      <c r="BF14" s="660"/>
      <c r="BG14" s="661">
        <v>110385</v>
      </c>
      <c r="BH14" s="664"/>
      <c r="BI14" s="664"/>
      <c r="BJ14" s="664"/>
      <c r="BK14" s="664"/>
      <c r="BL14" s="664"/>
      <c r="BM14" s="664"/>
      <c r="BN14" s="665"/>
      <c r="BO14" s="723">
        <v>3.6</v>
      </c>
      <c r="BP14" s="723"/>
      <c r="BQ14" s="723"/>
      <c r="BR14" s="723"/>
      <c r="BS14" s="669" t="s">
        <v>252</v>
      </c>
      <c r="BT14" s="664"/>
      <c r="BU14" s="664"/>
      <c r="BV14" s="664"/>
      <c r="BW14" s="664"/>
      <c r="BX14" s="664"/>
      <c r="BY14" s="664"/>
      <c r="BZ14" s="664"/>
      <c r="CA14" s="664"/>
      <c r="CB14" s="704"/>
      <c r="CD14" s="705" t="s">
        <v>268</v>
      </c>
      <c r="CE14" s="702"/>
      <c r="CF14" s="702"/>
      <c r="CG14" s="702"/>
      <c r="CH14" s="702"/>
      <c r="CI14" s="702"/>
      <c r="CJ14" s="702"/>
      <c r="CK14" s="702"/>
      <c r="CL14" s="702"/>
      <c r="CM14" s="702"/>
      <c r="CN14" s="702"/>
      <c r="CO14" s="702"/>
      <c r="CP14" s="702"/>
      <c r="CQ14" s="703"/>
      <c r="CR14" s="661">
        <v>478316</v>
      </c>
      <c r="CS14" s="664"/>
      <c r="CT14" s="664"/>
      <c r="CU14" s="664"/>
      <c r="CV14" s="664"/>
      <c r="CW14" s="664"/>
      <c r="CX14" s="664"/>
      <c r="CY14" s="665"/>
      <c r="CZ14" s="723">
        <v>3.3</v>
      </c>
      <c r="DA14" s="723"/>
      <c r="DB14" s="723"/>
      <c r="DC14" s="723"/>
      <c r="DD14" s="669">
        <v>31461</v>
      </c>
      <c r="DE14" s="664"/>
      <c r="DF14" s="664"/>
      <c r="DG14" s="664"/>
      <c r="DH14" s="664"/>
      <c r="DI14" s="664"/>
      <c r="DJ14" s="664"/>
      <c r="DK14" s="664"/>
      <c r="DL14" s="664"/>
      <c r="DM14" s="664"/>
      <c r="DN14" s="664"/>
      <c r="DO14" s="664"/>
      <c r="DP14" s="665"/>
      <c r="DQ14" s="669">
        <v>437494</v>
      </c>
      <c r="DR14" s="664"/>
      <c r="DS14" s="664"/>
      <c r="DT14" s="664"/>
      <c r="DU14" s="664"/>
      <c r="DV14" s="664"/>
      <c r="DW14" s="664"/>
      <c r="DX14" s="664"/>
      <c r="DY14" s="664"/>
      <c r="DZ14" s="664"/>
      <c r="EA14" s="664"/>
      <c r="EB14" s="664"/>
      <c r="EC14" s="704"/>
    </row>
    <row r="15" spans="2:143" ht="11.25" customHeight="1" x14ac:dyDescent="0.15">
      <c r="B15" s="658" t="s">
        <v>269</v>
      </c>
      <c r="C15" s="659"/>
      <c r="D15" s="659"/>
      <c r="E15" s="659"/>
      <c r="F15" s="659"/>
      <c r="G15" s="659"/>
      <c r="H15" s="659"/>
      <c r="I15" s="659"/>
      <c r="J15" s="659"/>
      <c r="K15" s="659"/>
      <c r="L15" s="659"/>
      <c r="M15" s="659"/>
      <c r="N15" s="659"/>
      <c r="O15" s="659"/>
      <c r="P15" s="659"/>
      <c r="Q15" s="660"/>
      <c r="R15" s="661">
        <v>25301</v>
      </c>
      <c r="S15" s="664"/>
      <c r="T15" s="664"/>
      <c r="U15" s="664"/>
      <c r="V15" s="664"/>
      <c r="W15" s="664"/>
      <c r="X15" s="664"/>
      <c r="Y15" s="665"/>
      <c r="Z15" s="723">
        <v>0.2</v>
      </c>
      <c r="AA15" s="723"/>
      <c r="AB15" s="723"/>
      <c r="AC15" s="723"/>
      <c r="AD15" s="724">
        <v>25301</v>
      </c>
      <c r="AE15" s="724"/>
      <c r="AF15" s="724"/>
      <c r="AG15" s="724"/>
      <c r="AH15" s="724"/>
      <c r="AI15" s="724"/>
      <c r="AJ15" s="724"/>
      <c r="AK15" s="724"/>
      <c r="AL15" s="666">
        <v>0.4</v>
      </c>
      <c r="AM15" s="667"/>
      <c r="AN15" s="667"/>
      <c r="AO15" s="725"/>
      <c r="AP15" s="658" t="s">
        <v>270</v>
      </c>
      <c r="AQ15" s="659"/>
      <c r="AR15" s="659"/>
      <c r="AS15" s="659"/>
      <c r="AT15" s="659"/>
      <c r="AU15" s="659"/>
      <c r="AV15" s="659"/>
      <c r="AW15" s="659"/>
      <c r="AX15" s="659"/>
      <c r="AY15" s="659"/>
      <c r="AZ15" s="659"/>
      <c r="BA15" s="659"/>
      <c r="BB15" s="659"/>
      <c r="BC15" s="659"/>
      <c r="BD15" s="659"/>
      <c r="BE15" s="659"/>
      <c r="BF15" s="660"/>
      <c r="BG15" s="661">
        <v>233496</v>
      </c>
      <c r="BH15" s="664"/>
      <c r="BI15" s="664"/>
      <c r="BJ15" s="664"/>
      <c r="BK15" s="664"/>
      <c r="BL15" s="664"/>
      <c r="BM15" s="664"/>
      <c r="BN15" s="665"/>
      <c r="BO15" s="723">
        <v>7.6</v>
      </c>
      <c r="BP15" s="723"/>
      <c r="BQ15" s="723"/>
      <c r="BR15" s="723"/>
      <c r="BS15" s="669" t="s">
        <v>243</v>
      </c>
      <c r="BT15" s="664"/>
      <c r="BU15" s="664"/>
      <c r="BV15" s="664"/>
      <c r="BW15" s="664"/>
      <c r="BX15" s="664"/>
      <c r="BY15" s="664"/>
      <c r="BZ15" s="664"/>
      <c r="CA15" s="664"/>
      <c r="CB15" s="704"/>
      <c r="CD15" s="705" t="s">
        <v>271</v>
      </c>
      <c r="CE15" s="702"/>
      <c r="CF15" s="702"/>
      <c r="CG15" s="702"/>
      <c r="CH15" s="702"/>
      <c r="CI15" s="702"/>
      <c r="CJ15" s="702"/>
      <c r="CK15" s="702"/>
      <c r="CL15" s="702"/>
      <c r="CM15" s="702"/>
      <c r="CN15" s="702"/>
      <c r="CO15" s="702"/>
      <c r="CP15" s="702"/>
      <c r="CQ15" s="703"/>
      <c r="CR15" s="661">
        <v>1095276</v>
      </c>
      <c r="CS15" s="664"/>
      <c r="CT15" s="664"/>
      <c r="CU15" s="664"/>
      <c r="CV15" s="664"/>
      <c r="CW15" s="664"/>
      <c r="CX15" s="664"/>
      <c r="CY15" s="665"/>
      <c r="CZ15" s="723">
        <v>7.5</v>
      </c>
      <c r="DA15" s="723"/>
      <c r="DB15" s="723"/>
      <c r="DC15" s="723"/>
      <c r="DD15" s="669">
        <v>170967</v>
      </c>
      <c r="DE15" s="664"/>
      <c r="DF15" s="664"/>
      <c r="DG15" s="664"/>
      <c r="DH15" s="664"/>
      <c r="DI15" s="664"/>
      <c r="DJ15" s="664"/>
      <c r="DK15" s="664"/>
      <c r="DL15" s="664"/>
      <c r="DM15" s="664"/>
      <c r="DN15" s="664"/>
      <c r="DO15" s="664"/>
      <c r="DP15" s="665"/>
      <c r="DQ15" s="669">
        <v>928115</v>
      </c>
      <c r="DR15" s="664"/>
      <c r="DS15" s="664"/>
      <c r="DT15" s="664"/>
      <c r="DU15" s="664"/>
      <c r="DV15" s="664"/>
      <c r="DW15" s="664"/>
      <c r="DX15" s="664"/>
      <c r="DY15" s="664"/>
      <c r="DZ15" s="664"/>
      <c r="EA15" s="664"/>
      <c r="EB15" s="664"/>
      <c r="EC15" s="704"/>
    </row>
    <row r="16" spans="2:143" ht="11.25" customHeight="1" x14ac:dyDescent="0.15">
      <c r="B16" s="658" t="s">
        <v>272</v>
      </c>
      <c r="C16" s="659"/>
      <c r="D16" s="659"/>
      <c r="E16" s="659"/>
      <c r="F16" s="659"/>
      <c r="G16" s="659"/>
      <c r="H16" s="659"/>
      <c r="I16" s="659"/>
      <c r="J16" s="659"/>
      <c r="K16" s="659"/>
      <c r="L16" s="659"/>
      <c r="M16" s="659"/>
      <c r="N16" s="659"/>
      <c r="O16" s="659"/>
      <c r="P16" s="659"/>
      <c r="Q16" s="660"/>
      <c r="R16" s="661" t="s">
        <v>252</v>
      </c>
      <c r="S16" s="664"/>
      <c r="T16" s="664"/>
      <c r="U16" s="664"/>
      <c r="V16" s="664"/>
      <c r="W16" s="664"/>
      <c r="X16" s="664"/>
      <c r="Y16" s="665"/>
      <c r="Z16" s="723" t="s">
        <v>243</v>
      </c>
      <c r="AA16" s="723"/>
      <c r="AB16" s="723"/>
      <c r="AC16" s="723"/>
      <c r="AD16" s="724" t="s">
        <v>252</v>
      </c>
      <c r="AE16" s="724"/>
      <c r="AF16" s="724"/>
      <c r="AG16" s="724"/>
      <c r="AH16" s="724"/>
      <c r="AI16" s="724"/>
      <c r="AJ16" s="724"/>
      <c r="AK16" s="724"/>
      <c r="AL16" s="666" t="s">
        <v>243</v>
      </c>
      <c r="AM16" s="667"/>
      <c r="AN16" s="667"/>
      <c r="AO16" s="725"/>
      <c r="AP16" s="658" t="s">
        <v>273</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252</v>
      </c>
      <c r="BP16" s="723"/>
      <c r="BQ16" s="723"/>
      <c r="BR16" s="723"/>
      <c r="BS16" s="669" t="s">
        <v>252</v>
      </c>
      <c r="BT16" s="664"/>
      <c r="BU16" s="664"/>
      <c r="BV16" s="664"/>
      <c r="BW16" s="664"/>
      <c r="BX16" s="664"/>
      <c r="BY16" s="664"/>
      <c r="BZ16" s="664"/>
      <c r="CA16" s="664"/>
      <c r="CB16" s="704"/>
      <c r="CD16" s="705" t="s">
        <v>274</v>
      </c>
      <c r="CE16" s="702"/>
      <c r="CF16" s="702"/>
      <c r="CG16" s="702"/>
      <c r="CH16" s="702"/>
      <c r="CI16" s="702"/>
      <c r="CJ16" s="702"/>
      <c r="CK16" s="702"/>
      <c r="CL16" s="702"/>
      <c r="CM16" s="702"/>
      <c r="CN16" s="702"/>
      <c r="CO16" s="702"/>
      <c r="CP16" s="702"/>
      <c r="CQ16" s="703"/>
      <c r="CR16" s="661">
        <v>32844</v>
      </c>
      <c r="CS16" s="664"/>
      <c r="CT16" s="664"/>
      <c r="CU16" s="664"/>
      <c r="CV16" s="664"/>
      <c r="CW16" s="664"/>
      <c r="CX16" s="664"/>
      <c r="CY16" s="665"/>
      <c r="CZ16" s="723">
        <v>0.2</v>
      </c>
      <c r="DA16" s="723"/>
      <c r="DB16" s="723"/>
      <c r="DC16" s="723"/>
      <c r="DD16" s="669" t="s">
        <v>252</v>
      </c>
      <c r="DE16" s="664"/>
      <c r="DF16" s="664"/>
      <c r="DG16" s="664"/>
      <c r="DH16" s="664"/>
      <c r="DI16" s="664"/>
      <c r="DJ16" s="664"/>
      <c r="DK16" s="664"/>
      <c r="DL16" s="664"/>
      <c r="DM16" s="664"/>
      <c r="DN16" s="664"/>
      <c r="DO16" s="664"/>
      <c r="DP16" s="665"/>
      <c r="DQ16" s="669">
        <v>8760</v>
      </c>
      <c r="DR16" s="664"/>
      <c r="DS16" s="664"/>
      <c r="DT16" s="664"/>
      <c r="DU16" s="664"/>
      <c r="DV16" s="664"/>
      <c r="DW16" s="664"/>
      <c r="DX16" s="664"/>
      <c r="DY16" s="664"/>
      <c r="DZ16" s="664"/>
      <c r="EA16" s="664"/>
      <c r="EB16" s="664"/>
      <c r="EC16" s="704"/>
    </row>
    <row r="17" spans="2:133" ht="11.25" customHeight="1" x14ac:dyDescent="0.15">
      <c r="B17" s="658" t="s">
        <v>275</v>
      </c>
      <c r="C17" s="659"/>
      <c r="D17" s="659"/>
      <c r="E17" s="659"/>
      <c r="F17" s="659"/>
      <c r="G17" s="659"/>
      <c r="H17" s="659"/>
      <c r="I17" s="659"/>
      <c r="J17" s="659"/>
      <c r="K17" s="659"/>
      <c r="L17" s="659"/>
      <c r="M17" s="659"/>
      <c r="N17" s="659"/>
      <c r="O17" s="659"/>
      <c r="P17" s="659"/>
      <c r="Q17" s="660"/>
      <c r="R17" s="661">
        <v>14513</v>
      </c>
      <c r="S17" s="664"/>
      <c r="T17" s="664"/>
      <c r="U17" s="664"/>
      <c r="V17" s="664"/>
      <c r="W17" s="664"/>
      <c r="X17" s="664"/>
      <c r="Y17" s="665"/>
      <c r="Z17" s="723">
        <v>0.1</v>
      </c>
      <c r="AA17" s="723"/>
      <c r="AB17" s="723"/>
      <c r="AC17" s="723"/>
      <c r="AD17" s="724">
        <v>14513</v>
      </c>
      <c r="AE17" s="724"/>
      <c r="AF17" s="724"/>
      <c r="AG17" s="724"/>
      <c r="AH17" s="724"/>
      <c r="AI17" s="724"/>
      <c r="AJ17" s="724"/>
      <c r="AK17" s="724"/>
      <c r="AL17" s="666">
        <v>0.2</v>
      </c>
      <c r="AM17" s="667"/>
      <c r="AN17" s="667"/>
      <c r="AO17" s="725"/>
      <c r="AP17" s="658" t="s">
        <v>276</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252</v>
      </c>
      <c r="BP17" s="723"/>
      <c r="BQ17" s="723"/>
      <c r="BR17" s="723"/>
      <c r="BS17" s="669" t="s">
        <v>252</v>
      </c>
      <c r="BT17" s="664"/>
      <c r="BU17" s="664"/>
      <c r="BV17" s="664"/>
      <c r="BW17" s="664"/>
      <c r="BX17" s="664"/>
      <c r="BY17" s="664"/>
      <c r="BZ17" s="664"/>
      <c r="CA17" s="664"/>
      <c r="CB17" s="704"/>
      <c r="CD17" s="705" t="s">
        <v>277</v>
      </c>
      <c r="CE17" s="702"/>
      <c r="CF17" s="702"/>
      <c r="CG17" s="702"/>
      <c r="CH17" s="702"/>
      <c r="CI17" s="702"/>
      <c r="CJ17" s="702"/>
      <c r="CK17" s="702"/>
      <c r="CL17" s="702"/>
      <c r="CM17" s="702"/>
      <c r="CN17" s="702"/>
      <c r="CO17" s="702"/>
      <c r="CP17" s="702"/>
      <c r="CQ17" s="703"/>
      <c r="CR17" s="661">
        <v>776811</v>
      </c>
      <c r="CS17" s="664"/>
      <c r="CT17" s="664"/>
      <c r="CU17" s="664"/>
      <c r="CV17" s="664"/>
      <c r="CW17" s="664"/>
      <c r="CX17" s="664"/>
      <c r="CY17" s="665"/>
      <c r="CZ17" s="723">
        <v>5.3</v>
      </c>
      <c r="DA17" s="723"/>
      <c r="DB17" s="723"/>
      <c r="DC17" s="723"/>
      <c r="DD17" s="669" t="s">
        <v>243</v>
      </c>
      <c r="DE17" s="664"/>
      <c r="DF17" s="664"/>
      <c r="DG17" s="664"/>
      <c r="DH17" s="664"/>
      <c r="DI17" s="664"/>
      <c r="DJ17" s="664"/>
      <c r="DK17" s="664"/>
      <c r="DL17" s="664"/>
      <c r="DM17" s="664"/>
      <c r="DN17" s="664"/>
      <c r="DO17" s="664"/>
      <c r="DP17" s="665"/>
      <c r="DQ17" s="669">
        <v>768627</v>
      </c>
      <c r="DR17" s="664"/>
      <c r="DS17" s="664"/>
      <c r="DT17" s="664"/>
      <c r="DU17" s="664"/>
      <c r="DV17" s="664"/>
      <c r="DW17" s="664"/>
      <c r="DX17" s="664"/>
      <c r="DY17" s="664"/>
      <c r="DZ17" s="664"/>
      <c r="EA17" s="664"/>
      <c r="EB17" s="664"/>
      <c r="EC17" s="704"/>
    </row>
    <row r="18" spans="2:133" ht="11.25" customHeight="1" x14ac:dyDescent="0.15">
      <c r="B18" s="658" t="s">
        <v>278</v>
      </c>
      <c r="C18" s="659"/>
      <c r="D18" s="659"/>
      <c r="E18" s="659"/>
      <c r="F18" s="659"/>
      <c r="G18" s="659"/>
      <c r="H18" s="659"/>
      <c r="I18" s="659"/>
      <c r="J18" s="659"/>
      <c r="K18" s="659"/>
      <c r="L18" s="659"/>
      <c r="M18" s="659"/>
      <c r="N18" s="659"/>
      <c r="O18" s="659"/>
      <c r="P18" s="659"/>
      <c r="Q18" s="660"/>
      <c r="R18" s="661">
        <v>3680972</v>
      </c>
      <c r="S18" s="664"/>
      <c r="T18" s="664"/>
      <c r="U18" s="664"/>
      <c r="V18" s="664"/>
      <c r="W18" s="664"/>
      <c r="X18" s="664"/>
      <c r="Y18" s="665"/>
      <c r="Z18" s="723">
        <v>24.7</v>
      </c>
      <c r="AA18" s="723"/>
      <c r="AB18" s="723"/>
      <c r="AC18" s="723"/>
      <c r="AD18" s="724">
        <v>3085115</v>
      </c>
      <c r="AE18" s="724"/>
      <c r="AF18" s="724"/>
      <c r="AG18" s="724"/>
      <c r="AH18" s="724"/>
      <c r="AI18" s="724"/>
      <c r="AJ18" s="724"/>
      <c r="AK18" s="724"/>
      <c r="AL18" s="666">
        <v>45</v>
      </c>
      <c r="AM18" s="667"/>
      <c r="AN18" s="667"/>
      <c r="AO18" s="725"/>
      <c r="AP18" s="658" t="s">
        <v>279</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252</v>
      </c>
      <c r="BP18" s="723"/>
      <c r="BQ18" s="723"/>
      <c r="BR18" s="723"/>
      <c r="BS18" s="669" t="s">
        <v>243</v>
      </c>
      <c r="BT18" s="664"/>
      <c r="BU18" s="664"/>
      <c r="BV18" s="664"/>
      <c r="BW18" s="664"/>
      <c r="BX18" s="664"/>
      <c r="BY18" s="664"/>
      <c r="BZ18" s="664"/>
      <c r="CA18" s="664"/>
      <c r="CB18" s="704"/>
      <c r="CD18" s="705" t="s">
        <v>280</v>
      </c>
      <c r="CE18" s="702"/>
      <c r="CF18" s="702"/>
      <c r="CG18" s="702"/>
      <c r="CH18" s="702"/>
      <c r="CI18" s="702"/>
      <c r="CJ18" s="702"/>
      <c r="CK18" s="702"/>
      <c r="CL18" s="702"/>
      <c r="CM18" s="702"/>
      <c r="CN18" s="702"/>
      <c r="CO18" s="702"/>
      <c r="CP18" s="702"/>
      <c r="CQ18" s="703"/>
      <c r="CR18" s="661" t="s">
        <v>252</v>
      </c>
      <c r="CS18" s="664"/>
      <c r="CT18" s="664"/>
      <c r="CU18" s="664"/>
      <c r="CV18" s="664"/>
      <c r="CW18" s="664"/>
      <c r="CX18" s="664"/>
      <c r="CY18" s="665"/>
      <c r="CZ18" s="723" t="s">
        <v>252</v>
      </c>
      <c r="DA18" s="723"/>
      <c r="DB18" s="723"/>
      <c r="DC18" s="723"/>
      <c r="DD18" s="669" t="s">
        <v>252</v>
      </c>
      <c r="DE18" s="664"/>
      <c r="DF18" s="664"/>
      <c r="DG18" s="664"/>
      <c r="DH18" s="664"/>
      <c r="DI18" s="664"/>
      <c r="DJ18" s="664"/>
      <c r="DK18" s="664"/>
      <c r="DL18" s="664"/>
      <c r="DM18" s="664"/>
      <c r="DN18" s="664"/>
      <c r="DO18" s="664"/>
      <c r="DP18" s="665"/>
      <c r="DQ18" s="669" t="s">
        <v>252</v>
      </c>
      <c r="DR18" s="664"/>
      <c r="DS18" s="664"/>
      <c r="DT18" s="664"/>
      <c r="DU18" s="664"/>
      <c r="DV18" s="664"/>
      <c r="DW18" s="664"/>
      <c r="DX18" s="664"/>
      <c r="DY18" s="664"/>
      <c r="DZ18" s="664"/>
      <c r="EA18" s="664"/>
      <c r="EB18" s="664"/>
      <c r="EC18" s="704"/>
    </row>
    <row r="19" spans="2:133" ht="11.25" customHeight="1" x14ac:dyDescent="0.15">
      <c r="B19" s="658" t="s">
        <v>281</v>
      </c>
      <c r="C19" s="659"/>
      <c r="D19" s="659"/>
      <c r="E19" s="659"/>
      <c r="F19" s="659"/>
      <c r="G19" s="659"/>
      <c r="H19" s="659"/>
      <c r="I19" s="659"/>
      <c r="J19" s="659"/>
      <c r="K19" s="659"/>
      <c r="L19" s="659"/>
      <c r="M19" s="659"/>
      <c r="N19" s="659"/>
      <c r="O19" s="659"/>
      <c r="P19" s="659"/>
      <c r="Q19" s="660"/>
      <c r="R19" s="661">
        <v>3085115</v>
      </c>
      <c r="S19" s="664"/>
      <c r="T19" s="664"/>
      <c r="U19" s="664"/>
      <c r="V19" s="664"/>
      <c r="W19" s="664"/>
      <c r="X19" s="664"/>
      <c r="Y19" s="665"/>
      <c r="Z19" s="723">
        <v>20.7</v>
      </c>
      <c r="AA19" s="723"/>
      <c r="AB19" s="723"/>
      <c r="AC19" s="723"/>
      <c r="AD19" s="724">
        <v>3085115</v>
      </c>
      <c r="AE19" s="724"/>
      <c r="AF19" s="724"/>
      <c r="AG19" s="724"/>
      <c r="AH19" s="724"/>
      <c r="AI19" s="724"/>
      <c r="AJ19" s="724"/>
      <c r="AK19" s="724"/>
      <c r="AL19" s="666">
        <v>45</v>
      </c>
      <c r="AM19" s="667"/>
      <c r="AN19" s="667"/>
      <c r="AO19" s="725"/>
      <c r="AP19" s="658" t="s">
        <v>282</v>
      </c>
      <c r="AQ19" s="659"/>
      <c r="AR19" s="659"/>
      <c r="AS19" s="659"/>
      <c r="AT19" s="659"/>
      <c r="AU19" s="659"/>
      <c r="AV19" s="659"/>
      <c r="AW19" s="659"/>
      <c r="AX19" s="659"/>
      <c r="AY19" s="659"/>
      <c r="AZ19" s="659"/>
      <c r="BA19" s="659"/>
      <c r="BB19" s="659"/>
      <c r="BC19" s="659"/>
      <c r="BD19" s="659"/>
      <c r="BE19" s="659"/>
      <c r="BF19" s="660"/>
      <c r="BG19" s="661">
        <v>1106</v>
      </c>
      <c r="BH19" s="664"/>
      <c r="BI19" s="664"/>
      <c r="BJ19" s="664"/>
      <c r="BK19" s="664"/>
      <c r="BL19" s="664"/>
      <c r="BM19" s="664"/>
      <c r="BN19" s="665"/>
      <c r="BO19" s="723">
        <v>0</v>
      </c>
      <c r="BP19" s="723"/>
      <c r="BQ19" s="723"/>
      <c r="BR19" s="723"/>
      <c r="BS19" s="669" t="s">
        <v>252</v>
      </c>
      <c r="BT19" s="664"/>
      <c r="BU19" s="664"/>
      <c r="BV19" s="664"/>
      <c r="BW19" s="664"/>
      <c r="BX19" s="664"/>
      <c r="BY19" s="664"/>
      <c r="BZ19" s="664"/>
      <c r="CA19" s="664"/>
      <c r="CB19" s="704"/>
      <c r="CD19" s="705" t="s">
        <v>283</v>
      </c>
      <c r="CE19" s="702"/>
      <c r="CF19" s="702"/>
      <c r="CG19" s="702"/>
      <c r="CH19" s="702"/>
      <c r="CI19" s="702"/>
      <c r="CJ19" s="702"/>
      <c r="CK19" s="702"/>
      <c r="CL19" s="702"/>
      <c r="CM19" s="702"/>
      <c r="CN19" s="702"/>
      <c r="CO19" s="702"/>
      <c r="CP19" s="702"/>
      <c r="CQ19" s="703"/>
      <c r="CR19" s="661" t="s">
        <v>252</v>
      </c>
      <c r="CS19" s="664"/>
      <c r="CT19" s="664"/>
      <c r="CU19" s="664"/>
      <c r="CV19" s="664"/>
      <c r="CW19" s="664"/>
      <c r="CX19" s="664"/>
      <c r="CY19" s="665"/>
      <c r="CZ19" s="723" t="s">
        <v>252</v>
      </c>
      <c r="DA19" s="723"/>
      <c r="DB19" s="723"/>
      <c r="DC19" s="723"/>
      <c r="DD19" s="669" t="s">
        <v>252</v>
      </c>
      <c r="DE19" s="664"/>
      <c r="DF19" s="664"/>
      <c r="DG19" s="664"/>
      <c r="DH19" s="664"/>
      <c r="DI19" s="664"/>
      <c r="DJ19" s="664"/>
      <c r="DK19" s="664"/>
      <c r="DL19" s="664"/>
      <c r="DM19" s="664"/>
      <c r="DN19" s="664"/>
      <c r="DO19" s="664"/>
      <c r="DP19" s="665"/>
      <c r="DQ19" s="669" t="s">
        <v>252</v>
      </c>
      <c r="DR19" s="664"/>
      <c r="DS19" s="664"/>
      <c r="DT19" s="664"/>
      <c r="DU19" s="664"/>
      <c r="DV19" s="664"/>
      <c r="DW19" s="664"/>
      <c r="DX19" s="664"/>
      <c r="DY19" s="664"/>
      <c r="DZ19" s="664"/>
      <c r="EA19" s="664"/>
      <c r="EB19" s="664"/>
      <c r="EC19" s="704"/>
    </row>
    <row r="20" spans="2:133" ht="11.25" customHeight="1" x14ac:dyDescent="0.15">
      <c r="B20" s="658" t="s">
        <v>284</v>
      </c>
      <c r="C20" s="659"/>
      <c r="D20" s="659"/>
      <c r="E20" s="659"/>
      <c r="F20" s="659"/>
      <c r="G20" s="659"/>
      <c r="H20" s="659"/>
      <c r="I20" s="659"/>
      <c r="J20" s="659"/>
      <c r="K20" s="659"/>
      <c r="L20" s="659"/>
      <c r="M20" s="659"/>
      <c r="N20" s="659"/>
      <c r="O20" s="659"/>
      <c r="P20" s="659"/>
      <c r="Q20" s="660"/>
      <c r="R20" s="661">
        <v>595857</v>
      </c>
      <c r="S20" s="664"/>
      <c r="T20" s="664"/>
      <c r="U20" s="664"/>
      <c r="V20" s="664"/>
      <c r="W20" s="664"/>
      <c r="X20" s="664"/>
      <c r="Y20" s="665"/>
      <c r="Z20" s="723">
        <v>4</v>
      </c>
      <c r="AA20" s="723"/>
      <c r="AB20" s="723"/>
      <c r="AC20" s="723"/>
      <c r="AD20" s="724" t="s">
        <v>243</v>
      </c>
      <c r="AE20" s="724"/>
      <c r="AF20" s="724"/>
      <c r="AG20" s="724"/>
      <c r="AH20" s="724"/>
      <c r="AI20" s="724"/>
      <c r="AJ20" s="724"/>
      <c r="AK20" s="724"/>
      <c r="AL20" s="666" t="s">
        <v>243</v>
      </c>
      <c r="AM20" s="667"/>
      <c r="AN20" s="667"/>
      <c r="AO20" s="725"/>
      <c r="AP20" s="658" t="s">
        <v>285</v>
      </c>
      <c r="AQ20" s="659"/>
      <c r="AR20" s="659"/>
      <c r="AS20" s="659"/>
      <c r="AT20" s="659"/>
      <c r="AU20" s="659"/>
      <c r="AV20" s="659"/>
      <c r="AW20" s="659"/>
      <c r="AX20" s="659"/>
      <c r="AY20" s="659"/>
      <c r="AZ20" s="659"/>
      <c r="BA20" s="659"/>
      <c r="BB20" s="659"/>
      <c r="BC20" s="659"/>
      <c r="BD20" s="659"/>
      <c r="BE20" s="659"/>
      <c r="BF20" s="660"/>
      <c r="BG20" s="661">
        <v>1106</v>
      </c>
      <c r="BH20" s="664"/>
      <c r="BI20" s="664"/>
      <c r="BJ20" s="664"/>
      <c r="BK20" s="664"/>
      <c r="BL20" s="664"/>
      <c r="BM20" s="664"/>
      <c r="BN20" s="665"/>
      <c r="BO20" s="723">
        <v>0</v>
      </c>
      <c r="BP20" s="723"/>
      <c r="BQ20" s="723"/>
      <c r="BR20" s="723"/>
      <c r="BS20" s="669" t="s">
        <v>243</v>
      </c>
      <c r="BT20" s="664"/>
      <c r="BU20" s="664"/>
      <c r="BV20" s="664"/>
      <c r="BW20" s="664"/>
      <c r="BX20" s="664"/>
      <c r="BY20" s="664"/>
      <c r="BZ20" s="664"/>
      <c r="CA20" s="664"/>
      <c r="CB20" s="704"/>
      <c r="CD20" s="705" t="s">
        <v>286</v>
      </c>
      <c r="CE20" s="702"/>
      <c r="CF20" s="702"/>
      <c r="CG20" s="702"/>
      <c r="CH20" s="702"/>
      <c r="CI20" s="702"/>
      <c r="CJ20" s="702"/>
      <c r="CK20" s="702"/>
      <c r="CL20" s="702"/>
      <c r="CM20" s="702"/>
      <c r="CN20" s="702"/>
      <c r="CO20" s="702"/>
      <c r="CP20" s="702"/>
      <c r="CQ20" s="703"/>
      <c r="CR20" s="661">
        <v>14538795</v>
      </c>
      <c r="CS20" s="664"/>
      <c r="CT20" s="664"/>
      <c r="CU20" s="664"/>
      <c r="CV20" s="664"/>
      <c r="CW20" s="664"/>
      <c r="CX20" s="664"/>
      <c r="CY20" s="665"/>
      <c r="CZ20" s="723">
        <v>100</v>
      </c>
      <c r="DA20" s="723"/>
      <c r="DB20" s="723"/>
      <c r="DC20" s="723"/>
      <c r="DD20" s="669">
        <v>2167674</v>
      </c>
      <c r="DE20" s="664"/>
      <c r="DF20" s="664"/>
      <c r="DG20" s="664"/>
      <c r="DH20" s="664"/>
      <c r="DI20" s="664"/>
      <c r="DJ20" s="664"/>
      <c r="DK20" s="664"/>
      <c r="DL20" s="664"/>
      <c r="DM20" s="664"/>
      <c r="DN20" s="664"/>
      <c r="DO20" s="664"/>
      <c r="DP20" s="665"/>
      <c r="DQ20" s="669">
        <v>8025032</v>
      </c>
      <c r="DR20" s="664"/>
      <c r="DS20" s="664"/>
      <c r="DT20" s="664"/>
      <c r="DU20" s="664"/>
      <c r="DV20" s="664"/>
      <c r="DW20" s="664"/>
      <c r="DX20" s="664"/>
      <c r="DY20" s="664"/>
      <c r="DZ20" s="664"/>
      <c r="EA20" s="664"/>
      <c r="EB20" s="664"/>
      <c r="EC20" s="704"/>
    </row>
    <row r="21" spans="2:133" ht="11.25" customHeight="1" x14ac:dyDescent="0.15">
      <c r="B21" s="658" t="s">
        <v>287</v>
      </c>
      <c r="C21" s="659"/>
      <c r="D21" s="659"/>
      <c r="E21" s="659"/>
      <c r="F21" s="659"/>
      <c r="G21" s="659"/>
      <c r="H21" s="659"/>
      <c r="I21" s="659"/>
      <c r="J21" s="659"/>
      <c r="K21" s="659"/>
      <c r="L21" s="659"/>
      <c r="M21" s="659"/>
      <c r="N21" s="659"/>
      <c r="O21" s="659"/>
      <c r="P21" s="659"/>
      <c r="Q21" s="660"/>
      <c r="R21" s="661" t="s">
        <v>252</v>
      </c>
      <c r="S21" s="664"/>
      <c r="T21" s="664"/>
      <c r="U21" s="664"/>
      <c r="V21" s="664"/>
      <c r="W21" s="664"/>
      <c r="X21" s="664"/>
      <c r="Y21" s="665"/>
      <c r="Z21" s="723" t="s">
        <v>252</v>
      </c>
      <c r="AA21" s="723"/>
      <c r="AB21" s="723"/>
      <c r="AC21" s="723"/>
      <c r="AD21" s="724" t="s">
        <v>243</v>
      </c>
      <c r="AE21" s="724"/>
      <c r="AF21" s="724"/>
      <c r="AG21" s="724"/>
      <c r="AH21" s="724"/>
      <c r="AI21" s="724"/>
      <c r="AJ21" s="724"/>
      <c r="AK21" s="724"/>
      <c r="AL21" s="666" t="s">
        <v>243</v>
      </c>
      <c r="AM21" s="667"/>
      <c r="AN21" s="667"/>
      <c r="AO21" s="725"/>
      <c r="AP21" s="769" t="s">
        <v>288</v>
      </c>
      <c r="AQ21" s="776"/>
      <c r="AR21" s="776"/>
      <c r="AS21" s="776"/>
      <c r="AT21" s="776"/>
      <c r="AU21" s="776"/>
      <c r="AV21" s="776"/>
      <c r="AW21" s="776"/>
      <c r="AX21" s="776"/>
      <c r="AY21" s="776"/>
      <c r="AZ21" s="776"/>
      <c r="BA21" s="776"/>
      <c r="BB21" s="776"/>
      <c r="BC21" s="776"/>
      <c r="BD21" s="776"/>
      <c r="BE21" s="776"/>
      <c r="BF21" s="771"/>
      <c r="BG21" s="661">
        <v>1106</v>
      </c>
      <c r="BH21" s="664"/>
      <c r="BI21" s="664"/>
      <c r="BJ21" s="664"/>
      <c r="BK21" s="664"/>
      <c r="BL21" s="664"/>
      <c r="BM21" s="664"/>
      <c r="BN21" s="665"/>
      <c r="BO21" s="723">
        <v>0</v>
      </c>
      <c r="BP21" s="723"/>
      <c r="BQ21" s="723"/>
      <c r="BR21" s="723"/>
      <c r="BS21" s="669" t="s">
        <v>252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289</v>
      </c>
      <c r="C22" s="659"/>
      <c r="D22" s="659"/>
      <c r="E22" s="659"/>
      <c r="F22" s="659"/>
      <c r="G22" s="659"/>
      <c r="H22" s="659"/>
      <c r="I22" s="659"/>
      <c r="J22" s="659"/>
      <c r="K22" s="659"/>
      <c r="L22" s="659"/>
      <c r="M22" s="659"/>
      <c r="N22" s="659"/>
      <c r="O22" s="659"/>
      <c r="P22" s="659"/>
      <c r="Q22" s="660"/>
      <c r="R22" s="661">
        <v>7446556</v>
      </c>
      <c r="S22" s="664"/>
      <c r="T22" s="664"/>
      <c r="U22" s="664"/>
      <c r="V22" s="664"/>
      <c r="W22" s="664"/>
      <c r="X22" s="664"/>
      <c r="Y22" s="665"/>
      <c r="Z22" s="723">
        <v>49.9</v>
      </c>
      <c r="AA22" s="723"/>
      <c r="AB22" s="723"/>
      <c r="AC22" s="723"/>
      <c r="AD22" s="724">
        <v>6850699</v>
      </c>
      <c r="AE22" s="724"/>
      <c r="AF22" s="724"/>
      <c r="AG22" s="724"/>
      <c r="AH22" s="724"/>
      <c r="AI22" s="724"/>
      <c r="AJ22" s="724"/>
      <c r="AK22" s="724"/>
      <c r="AL22" s="666">
        <v>99.9</v>
      </c>
      <c r="AM22" s="667"/>
      <c r="AN22" s="667"/>
      <c r="AO22" s="725"/>
      <c r="AP22" s="769" t="s">
        <v>290</v>
      </c>
      <c r="AQ22" s="776"/>
      <c r="AR22" s="776"/>
      <c r="AS22" s="776"/>
      <c r="AT22" s="776"/>
      <c r="AU22" s="776"/>
      <c r="AV22" s="776"/>
      <c r="AW22" s="776"/>
      <c r="AX22" s="776"/>
      <c r="AY22" s="776"/>
      <c r="AZ22" s="776"/>
      <c r="BA22" s="776"/>
      <c r="BB22" s="776"/>
      <c r="BC22" s="776"/>
      <c r="BD22" s="776"/>
      <c r="BE22" s="776"/>
      <c r="BF22" s="771"/>
      <c r="BG22" s="661" t="s">
        <v>252</v>
      </c>
      <c r="BH22" s="664"/>
      <c r="BI22" s="664"/>
      <c r="BJ22" s="664"/>
      <c r="BK22" s="664"/>
      <c r="BL22" s="664"/>
      <c r="BM22" s="664"/>
      <c r="BN22" s="665"/>
      <c r="BO22" s="723" t="s">
        <v>252</v>
      </c>
      <c r="BP22" s="723"/>
      <c r="BQ22" s="723"/>
      <c r="BR22" s="723"/>
      <c r="BS22" s="669" t="s">
        <v>243</v>
      </c>
      <c r="BT22" s="664"/>
      <c r="BU22" s="664"/>
      <c r="BV22" s="664"/>
      <c r="BW22" s="664"/>
      <c r="BX22" s="664"/>
      <c r="BY22" s="664"/>
      <c r="BZ22" s="664"/>
      <c r="CA22" s="664"/>
      <c r="CB22" s="704"/>
      <c r="CD22" s="778" t="s">
        <v>291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292</v>
      </c>
      <c r="C23" s="659"/>
      <c r="D23" s="659"/>
      <c r="E23" s="659"/>
      <c r="F23" s="659"/>
      <c r="G23" s="659"/>
      <c r="H23" s="659"/>
      <c r="I23" s="659"/>
      <c r="J23" s="659"/>
      <c r="K23" s="659"/>
      <c r="L23" s="659"/>
      <c r="M23" s="659"/>
      <c r="N23" s="659"/>
      <c r="O23" s="659"/>
      <c r="P23" s="659"/>
      <c r="Q23" s="660"/>
      <c r="R23" s="661">
        <v>5878</v>
      </c>
      <c r="S23" s="664"/>
      <c r="T23" s="664"/>
      <c r="U23" s="664"/>
      <c r="V23" s="664"/>
      <c r="W23" s="664"/>
      <c r="X23" s="664"/>
      <c r="Y23" s="665"/>
      <c r="Z23" s="723">
        <v>0</v>
      </c>
      <c r="AA23" s="723"/>
      <c r="AB23" s="723"/>
      <c r="AC23" s="723"/>
      <c r="AD23" s="724">
        <v>5878</v>
      </c>
      <c r="AE23" s="724"/>
      <c r="AF23" s="724"/>
      <c r="AG23" s="724"/>
      <c r="AH23" s="724"/>
      <c r="AI23" s="724"/>
      <c r="AJ23" s="724"/>
      <c r="AK23" s="724"/>
      <c r="AL23" s="666">
        <v>0.1</v>
      </c>
      <c r="AM23" s="667"/>
      <c r="AN23" s="667"/>
      <c r="AO23" s="725"/>
      <c r="AP23" s="769" t="s">
        <v>293</v>
      </c>
      <c r="AQ23" s="776"/>
      <c r="AR23" s="776"/>
      <c r="AS23" s="776"/>
      <c r="AT23" s="776"/>
      <c r="AU23" s="776"/>
      <c r="AV23" s="776"/>
      <c r="AW23" s="776"/>
      <c r="AX23" s="776"/>
      <c r="AY23" s="776"/>
      <c r="AZ23" s="776"/>
      <c r="BA23" s="776"/>
      <c r="BB23" s="776"/>
      <c r="BC23" s="776"/>
      <c r="BD23" s="776"/>
      <c r="BE23" s="776"/>
      <c r="BF23" s="771"/>
      <c r="BG23" s="661" t="s">
        <v>252</v>
      </c>
      <c r="BH23" s="664"/>
      <c r="BI23" s="664"/>
      <c r="BJ23" s="664"/>
      <c r="BK23" s="664"/>
      <c r="BL23" s="664"/>
      <c r="BM23" s="664"/>
      <c r="BN23" s="665"/>
      <c r="BO23" s="723" t="s">
        <v>252</v>
      </c>
      <c r="BP23" s="723"/>
      <c r="BQ23" s="723"/>
      <c r="BR23" s="723"/>
      <c r="BS23" s="669" t="s">
        <v>252</v>
      </c>
      <c r="BT23" s="664"/>
      <c r="BU23" s="664"/>
      <c r="BV23" s="664"/>
      <c r="BW23" s="664"/>
      <c r="BX23" s="664"/>
      <c r="BY23" s="664"/>
      <c r="BZ23" s="664"/>
      <c r="CA23" s="664"/>
      <c r="CB23" s="704"/>
      <c r="CD23" s="778" t="s">
        <v>231</v>
      </c>
      <c r="CE23" s="779"/>
      <c r="CF23" s="779"/>
      <c r="CG23" s="779"/>
      <c r="CH23" s="779"/>
      <c r="CI23" s="779"/>
      <c r="CJ23" s="779"/>
      <c r="CK23" s="779"/>
      <c r="CL23" s="779"/>
      <c r="CM23" s="779"/>
      <c r="CN23" s="779"/>
      <c r="CO23" s="779"/>
      <c r="CP23" s="779"/>
      <c r="CQ23" s="780"/>
      <c r="CR23" s="778" t="s">
        <v>294</v>
      </c>
      <c r="CS23" s="779"/>
      <c r="CT23" s="779"/>
      <c r="CU23" s="779"/>
      <c r="CV23" s="779"/>
      <c r="CW23" s="779"/>
      <c r="CX23" s="779"/>
      <c r="CY23" s="780"/>
      <c r="CZ23" s="778" t="s">
        <v>295</v>
      </c>
      <c r="DA23" s="779"/>
      <c r="DB23" s="779"/>
      <c r="DC23" s="780"/>
      <c r="DD23" s="778" t="s">
        <v>296</v>
      </c>
      <c r="DE23" s="779"/>
      <c r="DF23" s="779"/>
      <c r="DG23" s="779"/>
      <c r="DH23" s="779"/>
      <c r="DI23" s="779"/>
      <c r="DJ23" s="779"/>
      <c r="DK23" s="780"/>
      <c r="DL23" s="787" t="s">
        <v>297</v>
      </c>
      <c r="DM23" s="788"/>
      <c r="DN23" s="788"/>
      <c r="DO23" s="788"/>
      <c r="DP23" s="788"/>
      <c r="DQ23" s="788"/>
      <c r="DR23" s="788"/>
      <c r="DS23" s="788"/>
      <c r="DT23" s="788"/>
      <c r="DU23" s="788"/>
      <c r="DV23" s="789"/>
      <c r="DW23" s="778" t="s">
        <v>298</v>
      </c>
      <c r="DX23" s="779"/>
      <c r="DY23" s="779"/>
      <c r="DZ23" s="779"/>
      <c r="EA23" s="779"/>
      <c r="EB23" s="779"/>
      <c r="EC23" s="780"/>
    </row>
    <row r="24" spans="2:133" ht="11.25" customHeight="1" x14ac:dyDescent="0.15">
      <c r="B24" s="658" t="s">
        <v>299</v>
      </c>
      <c r="C24" s="659"/>
      <c r="D24" s="659"/>
      <c r="E24" s="659"/>
      <c r="F24" s="659"/>
      <c r="G24" s="659"/>
      <c r="H24" s="659"/>
      <c r="I24" s="659"/>
      <c r="J24" s="659"/>
      <c r="K24" s="659"/>
      <c r="L24" s="659"/>
      <c r="M24" s="659"/>
      <c r="N24" s="659"/>
      <c r="O24" s="659"/>
      <c r="P24" s="659"/>
      <c r="Q24" s="660"/>
      <c r="R24" s="661">
        <v>416250</v>
      </c>
      <c r="S24" s="664"/>
      <c r="T24" s="664"/>
      <c r="U24" s="664"/>
      <c r="V24" s="664"/>
      <c r="W24" s="664"/>
      <c r="X24" s="664"/>
      <c r="Y24" s="665"/>
      <c r="Z24" s="723">
        <v>2.8</v>
      </c>
      <c r="AA24" s="723"/>
      <c r="AB24" s="723"/>
      <c r="AC24" s="723"/>
      <c r="AD24" s="724" t="s">
        <v>252</v>
      </c>
      <c r="AE24" s="724"/>
      <c r="AF24" s="724"/>
      <c r="AG24" s="724"/>
      <c r="AH24" s="724"/>
      <c r="AI24" s="724"/>
      <c r="AJ24" s="724"/>
      <c r="AK24" s="724"/>
      <c r="AL24" s="666" t="s">
        <v>243</v>
      </c>
      <c r="AM24" s="667"/>
      <c r="AN24" s="667"/>
      <c r="AO24" s="725"/>
      <c r="AP24" s="769" t="s">
        <v>300</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243</v>
      </c>
      <c r="BP24" s="723"/>
      <c r="BQ24" s="723"/>
      <c r="BR24" s="723"/>
      <c r="BS24" s="669" t="s">
        <v>252</v>
      </c>
      <c r="BT24" s="664"/>
      <c r="BU24" s="664"/>
      <c r="BV24" s="664"/>
      <c r="BW24" s="664"/>
      <c r="BX24" s="664"/>
      <c r="BY24" s="664"/>
      <c r="BZ24" s="664"/>
      <c r="CA24" s="664"/>
      <c r="CB24" s="704"/>
      <c r="CD24" s="732" t="s">
        <v>301</v>
      </c>
      <c r="CE24" s="733"/>
      <c r="CF24" s="733"/>
      <c r="CG24" s="733"/>
      <c r="CH24" s="733"/>
      <c r="CI24" s="733"/>
      <c r="CJ24" s="733"/>
      <c r="CK24" s="733"/>
      <c r="CL24" s="733"/>
      <c r="CM24" s="733"/>
      <c r="CN24" s="733"/>
      <c r="CO24" s="733"/>
      <c r="CP24" s="733"/>
      <c r="CQ24" s="734"/>
      <c r="CR24" s="726">
        <v>6512352</v>
      </c>
      <c r="CS24" s="727"/>
      <c r="CT24" s="727"/>
      <c r="CU24" s="727"/>
      <c r="CV24" s="727"/>
      <c r="CW24" s="727"/>
      <c r="CX24" s="727"/>
      <c r="CY24" s="773"/>
      <c r="CZ24" s="774">
        <v>44.8</v>
      </c>
      <c r="DA24" s="743"/>
      <c r="DB24" s="743"/>
      <c r="DC24" s="777"/>
      <c r="DD24" s="772">
        <v>3655250</v>
      </c>
      <c r="DE24" s="727"/>
      <c r="DF24" s="727"/>
      <c r="DG24" s="727"/>
      <c r="DH24" s="727"/>
      <c r="DI24" s="727"/>
      <c r="DJ24" s="727"/>
      <c r="DK24" s="773"/>
      <c r="DL24" s="772">
        <v>3485309</v>
      </c>
      <c r="DM24" s="727"/>
      <c r="DN24" s="727"/>
      <c r="DO24" s="727"/>
      <c r="DP24" s="727"/>
      <c r="DQ24" s="727"/>
      <c r="DR24" s="727"/>
      <c r="DS24" s="727"/>
      <c r="DT24" s="727"/>
      <c r="DU24" s="727"/>
      <c r="DV24" s="773"/>
      <c r="DW24" s="774">
        <v>48.2</v>
      </c>
      <c r="DX24" s="743"/>
      <c r="DY24" s="743"/>
      <c r="DZ24" s="743"/>
      <c r="EA24" s="743"/>
      <c r="EB24" s="743"/>
      <c r="EC24" s="775"/>
    </row>
    <row r="25" spans="2:133" ht="11.25" customHeight="1" x14ac:dyDescent="0.15">
      <c r="B25" s="658" t="s">
        <v>302</v>
      </c>
      <c r="C25" s="659"/>
      <c r="D25" s="659"/>
      <c r="E25" s="659"/>
      <c r="F25" s="659"/>
      <c r="G25" s="659"/>
      <c r="H25" s="659"/>
      <c r="I25" s="659"/>
      <c r="J25" s="659"/>
      <c r="K25" s="659"/>
      <c r="L25" s="659"/>
      <c r="M25" s="659"/>
      <c r="N25" s="659"/>
      <c r="O25" s="659"/>
      <c r="P25" s="659"/>
      <c r="Q25" s="660"/>
      <c r="R25" s="661">
        <v>148330</v>
      </c>
      <c r="S25" s="664"/>
      <c r="T25" s="664"/>
      <c r="U25" s="664"/>
      <c r="V25" s="664"/>
      <c r="W25" s="664"/>
      <c r="X25" s="664"/>
      <c r="Y25" s="665"/>
      <c r="Z25" s="723">
        <v>1</v>
      </c>
      <c r="AA25" s="723"/>
      <c r="AB25" s="723"/>
      <c r="AC25" s="723"/>
      <c r="AD25" s="724">
        <v>1535</v>
      </c>
      <c r="AE25" s="724"/>
      <c r="AF25" s="724"/>
      <c r="AG25" s="724"/>
      <c r="AH25" s="724"/>
      <c r="AI25" s="724"/>
      <c r="AJ25" s="724"/>
      <c r="AK25" s="724"/>
      <c r="AL25" s="666">
        <v>0</v>
      </c>
      <c r="AM25" s="667"/>
      <c r="AN25" s="667"/>
      <c r="AO25" s="725"/>
      <c r="AP25" s="769" t="s">
        <v>303</v>
      </c>
      <c r="AQ25" s="776"/>
      <c r="AR25" s="776"/>
      <c r="AS25" s="776"/>
      <c r="AT25" s="776"/>
      <c r="AU25" s="776"/>
      <c r="AV25" s="776"/>
      <c r="AW25" s="776"/>
      <c r="AX25" s="776"/>
      <c r="AY25" s="776"/>
      <c r="AZ25" s="776"/>
      <c r="BA25" s="776"/>
      <c r="BB25" s="776"/>
      <c r="BC25" s="776"/>
      <c r="BD25" s="776"/>
      <c r="BE25" s="776"/>
      <c r="BF25" s="771"/>
      <c r="BG25" s="661" t="s">
        <v>252</v>
      </c>
      <c r="BH25" s="664"/>
      <c r="BI25" s="664"/>
      <c r="BJ25" s="664"/>
      <c r="BK25" s="664"/>
      <c r="BL25" s="664"/>
      <c r="BM25" s="664"/>
      <c r="BN25" s="665"/>
      <c r="BO25" s="723" t="s">
        <v>252</v>
      </c>
      <c r="BP25" s="723"/>
      <c r="BQ25" s="723"/>
      <c r="BR25" s="723"/>
      <c r="BS25" s="669" t="s">
        <v>252</v>
      </c>
      <c r="BT25" s="664"/>
      <c r="BU25" s="664"/>
      <c r="BV25" s="664"/>
      <c r="BW25" s="664"/>
      <c r="BX25" s="664"/>
      <c r="BY25" s="664"/>
      <c r="BZ25" s="664"/>
      <c r="CA25" s="664"/>
      <c r="CB25" s="704"/>
      <c r="CD25" s="705" t="s">
        <v>304</v>
      </c>
      <c r="CE25" s="702"/>
      <c r="CF25" s="702"/>
      <c r="CG25" s="702"/>
      <c r="CH25" s="702"/>
      <c r="CI25" s="702"/>
      <c r="CJ25" s="702"/>
      <c r="CK25" s="702"/>
      <c r="CL25" s="702"/>
      <c r="CM25" s="702"/>
      <c r="CN25" s="702"/>
      <c r="CO25" s="702"/>
      <c r="CP25" s="702"/>
      <c r="CQ25" s="703"/>
      <c r="CR25" s="661">
        <v>2127814</v>
      </c>
      <c r="CS25" s="662"/>
      <c r="CT25" s="662"/>
      <c r="CU25" s="662"/>
      <c r="CV25" s="662"/>
      <c r="CW25" s="662"/>
      <c r="CX25" s="662"/>
      <c r="CY25" s="663"/>
      <c r="CZ25" s="666">
        <v>14.6</v>
      </c>
      <c r="DA25" s="695"/>
      <c r="DB25" s="695"/>
      <c r="DC25" s="696"/>
      <c r="DD25" s="669">
        <v>1954835</v>
      </c>
      <c r="DE25" s="662"/>
      <c r="DF25" s="662"/>
      <c r="DG25" s="662"/>
      <c r="DH25" s="662"/>
      <c r="DI25" s="662"/>
      <c r="DJ25" s="662"/>
      <c r="DK25" s="663"/>
      <c r="DL25" s="669">
        <v>1785147</v>
      </c>
      <c r="DM25" s="662"/>
      <c r="DN25" s="662"/>
      <c r="DO25" s="662"/>
      <c r="DP25" s="662"/>
      <c r="DQ25" s="662"/>
      <c r="DR25" s="662"/>
      <c r="DS25" s="662"/>
      <c r="DT25" s="662"/>
      <c r="DU25" s="662"/>
      <c r="DV25" s="663"/>
      <c r="DW25" s="666">
        <v>24.7</v>
      </c>
      <c r="DX25" s="695"/>
      <c r="DY25" s="695"/>
      <c r="DZ25" s="695"/>
      <c r="EA25" s="695"/>
      <c r="EB25" s="695"/>
      <c r="EC25" s="697"/>
    </row>
    <row r="26" spans="2:133" ht="11.25" customHeight="1" x14ac:dyDescent="0.15">
      <c r="B26" s="658" t="s">
        <v>305</v>
      </c>
      <c r="C26" s="659"/>
      <c r="D26" s="659"/>
      <c r="E26" s="659"/>
      <c r="F26" s="659"/>
      <c r="G26" s="659"/>
      <c r="H26" s="659"/>
      <c r="I26" s="659"/>
      <c r="J26" s="659"/>
      <c r="K26" s="659"/>
      <c r="L26" s="659"/>
      <c r="M26" s="659"/>
      <c r="N26" s="659"/>
      <c r="O26" s="659"/>
      <c r="P26" s="659"/>
      <c r="Q26" s="660"/>
      <c r="R26" s="661">
        <v>66495</v>
      </c>
      <c r="S26" s="664"/>
      <c r="T26" s="664"/>
      <c r="U26" s="664"/>
      <c r="V26" s="664"/>
      <c r="W26" s="664"/>
      <c r="X26" s="664"/>
      <c r="Y26" s="665"/>
      <c r="Z26" s="723">
        <v>0.4</v>
      </c>
      <c r="AA26" s="723"/>
      <c r="AB26" s="723"/>
      <c r="AC26" s="723"/>
      <c r="AD26" s="724" t="s">
        <v>252</v>
      </c>
      <c r="AE26" s="724"/>
      <c r="AF26" s="724"/>
      <c r="AG26" s="724"/>
      <c r="AH26" s="724"/>
      <c r="AI26" s="724"/>
      <c r="AJ26" s="724"/>
      <c r="AK26" s="724"/>
      <c r="AL26" s="666" t="s">
        <v>252</v>
      </c>
      <c r="AM26" s="667"/>
      <c r="AN26" s="667"/>
      <c r="AO26" s="725"/>
      <c r="AP26" s="769" t="s">
        <v>306</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252</v>
      </c>
      <c r="BP26" s="723"/>
      <c r="BQ26" s="723"/>
      <c r="BR26" s="723"/>
      <c r="BS26" s="669" t="s">
        <v>252</v>
      </c>
      <c r="BT26" s="664"/>
      <c r="BU26" s="664"/>
      <c r="BV26" s="664"/>
      <c r="BW26" s="664"/>
      <c r="BX26" s="664"/>
      <c r="BY26" s="664"/>
      <c r="BZ26" s="664"/>
      <c r="CA26" s="664"/>
      <c r="CB26" s="704"/>
      <c r="CD26" s="705" t="s">
        <v>307</v>
      </c>
      <c r="CE26" s="702"/>
      <c r="CF26" s="702"/>
      <c r="CG26" s="702"/>
      <c r="CH26" s="702"/>
      <c r="CI26" s="702"/>
      <c r="CJ26" s="702"/>
      <c r="CK26" s="702"/>
      <c r="CL26" s="702"/>
      <c r="CM26" s="702"/>
      <c r="CN26" s="702"/>
      <c r="CO26" s="702"/>
      <c r="CP26" s="702"/>
      <c r="CQ26" s="703"/>
      <c r="CR26" s="661">
        <v>1235601</v>
      </c>
      <c r="CS26" s="664"/>
      <c r="CT26" s="664"/>
      <c r="CU26" s="664"/>
      <c r="CV26" s="664"/>
      <c r="CW26" s="664"/>
      <c r="CX26" s="664"/>
      <c r="CY26" s="665"/>
      <c r="CZ26" s="666">
        <v>8.5</v>
      </c>
      <c r="DA26" s="695"/>
      <c r="DB26" s="695"/>
      <c r="DC26" s="696"/>
      <c r="DD26" s="669">
        <v>1132953</v>
      </c>
      <c r="DE26" s="664"/>
      <c r="DF26" s="664"/>
      <c r="DG26" s="664"/>
      <c r="DH26" s="664"/>
      <c r="DI26" s="664"/>
      <c r="DJ26" s="664"/>
      <c r="DK26" s="665"/>
      <c r="DL26" s="669" t="s">
        <v>252</v>
      </c>
      <c r="DM26" s="664"/>
      <c r="DN26" s="664"/>
      <c r="DO26" s="664"/>
      <c r="DP26" s="664"/>
      <c r="DQ26" s="664"/>
      <c r="DR26" s="664"/>
      <c r="DS26" s="664"/>
      <c r="DT26" s="664"/>
      <c r="DU26" s="664"/>
      <c r="DV26" s="665"/>
      <c r="DW26" s="666" t="s">
        <v>252</v>
      </c>
      <c r="DX26" s="695"/>
      <c r="DY26" s="695"/>
      <c r="DZ26" s="695"/>
      <c r="EA26" s="695"/>
      <c r="EB26" s="695"/>
      <c r="EC26" s="697"/>
    </row>
    <row r="27" spans="2:133" ht="11.25" customHeight="1" x14ac:dyDescent="0.15">
      <c r="B27" s="658" t="s">
        <v>308</v>
      </c>
      <c r="C27" s="659"/>
      <c r="D27" s="659"/>
      <c r="E27" s="659"/>
      <c r="F27" s="659"/>
      <c r="G27" s="659"/>
      <c r="H27" s="659"/>
      <c r="I27" s="659"/>
      <c r="J27" s="659"/>
      <c r="K27" s="659"/>
      <c r="L27" s="659"/>
      <c r="M27" s="659"/>
      <c r="N27" s="659"/>
      <c r="O27" s="659"/>
      <c r="P27" s="659"/>
      <c r="Q27" s="660"/>
      <c r="R27" s="661">
        <v>2422975</v>
      </c>
      <c r="S27" s="664"/>
      <c r="T27" s="664"/>
      <c r="U27" s="664"/>
      <c r="V27" s="664"/>
      <c r="W27" s="664"/>
      <c r="X27" s="664"/>
      <c r="Y27" s="665"/>
      <c r="Z27" s="723">
        <v>16.2</v>
      </c>
      <c r="AA27" s="723"/>
      <c r="AB27" s="723"/>
      <c r="AC27" s="723"/>
      <c r="AD27" s="724" t="s">
        <v>252</v>
      </c>
      <c r="AE27" s="724"/>
      <c r="AF27" s="724"/>
      <c r="AG27" s="724"/>
      <c r="AH27" s="724"/>
      <c r="AI27" s="724"/>
      <c r="AJ27" s="724"/>
      <c r="AK27" s="724"/>
      <c r="AL27" s="666" t="s">
        <v>252</v>
      </c>
      <c r="AM27" s="667"/>
      <c r="AN27" s="667"/>
      <c r="AO27" s="725"/>
      <c r="AP27" s="658" t="s">
        <v>309</v>
      </c>
      <c r="AQ27" s="659"/>
      <c r="AR27" s="659"/>
      <c r="AS27" s="659"/>
      <c r="AT27" s="659"/>
      <c r="AU27" s="659"/>
      <c r="AV27" s="659"/>
      <c r="AW27" s="659"/>
      <c r="AX27" s="659"/>
      <c r="AY27" s="659"/>
      <c r="AZ27" s="659"/>
      <c r="BA27" s="659"/>
      <c r="BB27" s="659"/>
      <c r="BC27" s="659"/>
      <c r="BD27" s="659"/>
      <c r="BE27" s="659"/>
      <c r="BF27" s="660"/>
      <c r="BG27" s="661">
        <v>3055096</v>
      </c>
      <c r="BH27" s="664"/>
      <c r="BI27" s="664"/>
      <c r="BJ27" s="664"/>
      <c r="BK27" s="664"/>
      <c r="BL27" s="664"/>
      <c r="BM27" s="664"/>
      <c r="BN27" s="665"/>
      <c r="BO27" s="723">
        <v>100</v>
      </c>
      <c r="BP27" s="723"/>
      <c r="BQ27" s="723"/>
      <c r="BR27" s="723"/>
      <c r="BS27" s="669">
        <v>115217</v>
      </c>
      <c r="BT27" s="664"/>
      <c r="BU27" s="664"/>
      <c r="BV27" s="664"/>
      <c r="BW27" s="664"/>
      <c r="BX27" s="664"/>
      <c r="BY27" s="664"/>
      <c r="BZ27" s="664"/>
      <c r="CA27" s="664"/>
      <c r="CB27" s="704"/>
      <c r="CD27" s="705" t="s">
        <v>310</v>
      </c>
      <c r="CE27" s="702"/>
      <c r="CF27" s="702"/>
      <c r="CG27" s="702"/>
      <c r="CH27" s="702"/>
      <c r="CI27" s="702"/>
      <c r="CJ27" s="702"/>
      <c r="CK27" s="702"/>
      <c r="CL27" s="702"/>
      <c r="CM27" s="702"/>
      <c r="CN27" s="702"/>
      <c r="CO27" s="702"/>
      <c r="CP27" s="702"/>
      <c r="CQ27" s="703"/>
      <c r="CR27" s="661">
        <v>3607727</v>
      </c>
      <c r="CS27" s="662"/>
      <c r="CT27" s="662"/>
      <c r="CU27" s="662"/>
      <c r="CV27" s="662"/>
      <c r="CW27" s="662"/>
      <c r="CX27" s="662"/>
      <c r="CY27" s="663"/>
      <c r="CZ27" s="666">
        <v>24.8</v>
      </c>
      <c r="DA27" s="695"/>
      <c r="DB27" s="695"/>
      <c r="DC27" s="696"/>
      <c r="DD27" s="669">
        <v>931788</v>
      </c>
      <c r="DE27" s="662"/>
      <c r="DF27" s="662"/>
      <c r="DG27" s="662"/>
      <c r="DH27" s="662"/>
      <c r="DI27" s="662"/>
      <c r="DJ27" s="662"/>
      <c r="DK27" s="663"/>
      <c r="DL27" s="669">
        <v>931535</v>
      </c>
      <c r="DM27" s="662"/>
      <c r="DN27" s="662"/>
      <c r="DO27" s="662"/>
      <c r="DP27" s="662"/>
      <c r="DQ27" s="662"/>
      <c r="DR27" s="662"/>
      <c r="DS27" s="662"/>
      <c r="DT27" s="662"/>
      <c r="DU27" s="662"/>
      <c r="DV27" s="663"/>
      <c r="DW27" s="666">
        <v>12.9</v>
      </c>
      <c r="DX27" s="695"/>
      <c r="DY27" s="695"/>
      <c r="DZ27" s="695"/>
      <c r="EA27" s="695"/>
      <c r="EB27" s="695"/>
      <c r="EC27" s="697"/>
    </row>
    <row r="28" spans="2:133" ht="11.25" customHeight="1" x14ac:dyDescent="0.15">
      <c r="B28" s="766" t="s">
        <v>311</v>
      </c>
      <c r="C28" s="767"/>
      <c r="D28" s="767"/>
      <c r="E28" s="767"/>
      <c r="F28" s="767"/>
      <c r="G28" s="767"/>
      <c r="H28" s="767"/>
      <c r="I28" s="767"/>
      <c r="J28" s="767"/>
      <c r="K28" s="767"/>
      <c r="L28" s="767"/>
      <c r="M28" s="767"/>
      <c r="N28" s="767"/>
      <c r="O28" s="767"/>
      <c r="P28" s="767"/>
      <c r="Q28" s="768"/>
      <c r="R28" s="661" t="s">
        <v>252</v>
      </c>
      <c r="S28" s="664"/>
      <c r="T28" s="664"/>
      <c r="U28" s="664"/>
      <c r="V28" s="664"/>
      <c r="W28" s="664"/>
      <c r="X28" s="664"/>
      <c r="Y28" s="665"/>
      <c r="Z28" s="723" t="s">
        <v>243</v>
      </c>
      <c r="AA28" s="723"/>
      <c r="AB28" s="723"/>
      <c r="AC28" s="723"/>
      <c r="AD28" s="724" t="s">
        <v>243</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312</v>
      </c>
      <c r="CE28" s="702"/>
      <c r="CF28" s="702"/>
      <c r="CG28" s="702"/>
      <c r="CH28" s="702"/>
      <c r="CI28" s="702"/>
      <c r="CJ28" s="702"/>
      <c r="CK28" s="702"/>
      <c r="CL28" s="702"/>
      <c r="CM28" s="702"/>
      <c r="CN28" s="702"/>
      <c r="CO28" s="702"/>
      <c r="CP28" s="702"/>
      <c r="CQ28" s="703"/>
      <c r="CR28" s="661">
        <v>776811</v>
      </c>
      <c r="CS28" s="664"/>
      <c r="CT28" s="664"/>
      <c r="CU28" s="664"/>
      <c r="CV28" s="664"/>
      <c r="CW28" s="664"/>
      <c r="CX28" s="664"/>
      <c r="CY28" s="665"/>
      <c r="CZ28" s="666">
        <v>5.3</v>
      </c>
      <c r="DA28" s="695"/>
      <c r="DB28" s="695"/>
      <c r="DC28" s="696"/>
      <c r="DD28" s="669">
        <v>768627</v>
      </c>
      <c r="DE28" s="664"/>
      <c r="DF28" s="664"/>
      <c r="DG28" s="664"/>
      <c r="DH28" s="664"/>
      <c r="DI28" s="664"/>
      <c r="DJ28" s="664"/>
      <c r="DK28" s="665"/>
      <c r="DL28" s="669">
        <v>768627</v>
      </c>
      <c r="DM28" s="664"/>
      <c r="DN28" s="664"/>
      <c r="DO28" s="664"/>
      <c r="DP28" s="664"/>
      <c r="DQ28" s="664"/>
      <c r="DR28" s="664"/>
      <c r="DS28" s="664"/>
      <c r="DT28" s="664"/>
      <c r="DU28" s="664"/>
      <c r="DV28" s="665"/>
      <c r="DW28" s="666">
        <v>10.6</v>
      </c>
      <c r="DX28" s="695"/>
      <c r="DY28" s="695"/>
      <c r="DZ28" s="695"/>
      <c r="EA28" s="695"/>
      <c r="EB28" s="695"/>
      <c r="EC28" s="697"/>
    </row>
    <row r="29" spans="2:133" ht="11.25" customHeight="1" x14ac:dyDescent="0.15">
      <c r="B29" s="658" t="s">
        <v>313</v>
      </c>
      <c r="C29" s="659"/>
      <c r="D29" s="659"/>
      <c r="E29" s="659"/>
      <c r="F29" s="659"/>
      <c r="G29" s="659"/>
      <c r="H29" s="659"/>
      <c r="I29" s="659"/>
      <c r="J29" s="659"/>
      <c r="K29" s="659"/>
      <c r="L29" s="659"/>
      <c r="M29" s="659"/>
      <c r="N29" s="659"/>
      <c r="O29" s="659"/>
      <c r="P29" s="659"/>
      <c r="Q29" s="660"/>
      <c r="R29" s="661">
        <v>1740645</v>
      </c>
      <c r="S29" s="664"/>
      <c r="T29" s="664"/>
      <c r="U29" s="664"/>
      <c r="V29" s="664"/>
      <c r="W29" s="664"/>
      <c r="X29" s="664"/>
      <c r="Y29" s="665"/>
      <c r="Z29" s="723">
        <v>11.7</v>
      </c>
      <c r="AA29" s="723"/>
      <c r="AB29" s="723"/>
      <c r="AC29" s="723"/>
      <c r="AD29" s="724" t="s">
        <v>252</v>
      </c>
      <c r="AE29" s="724"/>
      <c r="AF29" s="724"/>
      <c r="AG29" s="724"/>
      <c r="AH29" s="724"/>
      <c r="AI29" s="724"/>
      <c r="AJ29" s="724"/>
      <c r="AK29" s="724"/>
      <c r="AL29" s="666" t="s">
        <v>252</v>
      </c>
      <c r="AM29" s="667"/>
      <c r="AN29" s="667"/>
      <c r="AO29" s="725"/>
      <c r="AP29" s="735" t="s">
        <v>231</v>
      </c>
      <c r="AQ29" s="736"/>
      <c r="AR29" s="736"/>
      <c r="AS29" s="736"/>
      <c r="AT29" s="736"/>
      <c r="AU29" s="736"/>
      <c r="AV29" s="736"/>
      <c r="AW29" s="736"/>
      <c r="AX29" s="736"/>
      <c r="AY29" s="736"/>
      <c r="AZ29" s="736"/>
      <c r="BA29" s="736"/>
      <c r="BB29" s="736"/>
      <c r="BC29" s="736"/>
      <c r="BD29" s="736"/>
      <c r="BE29" s="736"/>
      <c r="BF29" s="737"/>
      <c r="BG29" s="735" t="s">
        <v>314</v>
      </c>
      <c r="BH29" s="763"/>
      <c r="BI29" s="763"/>
      <c r="BJ29" s="763"/>
      <c r="BK29" s="763"/>
      <c r="BL29" s="763"/>
      <c r="BM29" s="763"/>
      <c r="BN29" s="763"/>
      <c r="BO29" s="763"/>
      <c r="BP29" s="763"/>
      <c r="BQ29" s="764"/>
      <c r="BR29" s="735" t="s">
        <v>315</v>
      </c>
      <c r="BS29" s="763"/>
      <c r="BT29" s="763"/>
      <c r="BU29" s="763"/>
      <c r="BV29" s="763"/>
      <c r="BW29" s="763"/>
      <c r="BX29" s="763"/>
      <c r="BY29" s="763"/>
      <c r="BZ29" s="763"/>
      <c r="CA29" s="763"/>
      <c r="CB29" s="764"/>
      <c r="CD29" s="745" t="s">
        <v>316</v>
      </c>
      <c r="CE29" s="746"/>
      <c r="CF29" s="705" t="s">
        <v>317</v>
      </c>
      <c r="CG29" s="702"/>
      <c r="CH29" s="702"/>
      <c r="CI29" s="702"/>
      <c r="CJ29" s="702"/>
      <c r="CK29" s="702"/>
      <c r="CL29" s="702"/>
      <c r="CM29" s="702"/>
      <c r="CN29" s="702"/>
      <c r="CO29" s="702"/>
      <c r="CP29" s="702"/>
      <c r="CQ29" s="703"/>
      <c r="CR29" s="661">
        <v>776713</v>
      </c>
      <c r="CS29" s="662"/>
      <c r="CT29" s="662"/>
      <c r="CU29" s="662"/>
      <c r="CV29" s="662"/>
      <c r="CW29" s="662"/>
      <c r="CX29" s="662"/>
      <c r="CY29" s="663"/>
      <c r="CZ29" s="666">
        <v>5.3</v>
      </c>
      <c r="DA29" s="695"/>
      <c r="DB29" s="695"/>
      <c r="DC29" s="696"/>
      <c r="DD29" s="669">
        <v>768529</v>
      </c>
      <c r="DE29" s="662"/>
      <c r="DF29" s="662"/>
      <c r="DG29" s="662"/>
      <c r="DH29" s="662"/>
      <c r="DI29" s="662"/>
      <c r="DJ29" s="662"/>
      <c r="DK29" s="663"/>
      <c r="DL29" s="669">
        <v>768529</v>
      </c>
      <c r="DM29" s="662"/>
      <c r="DN29" s="662"/>
      <c r="DO29" s="662"/>
      <c r="DP29" s="662"/>
      <c r="DQ29" s="662"/>
      <c r="DR29" s="662"/>
      <c r="DS29" s="662"/>
      <c r="DT29" s="662"/>
      <c r="DU29" s="662"/>
      <c r="DV29" s="663"/>
      <c r="DW29" s="666">
        <v>10.6</v>
      </c>
      <c r="DX29" s="695"/>
      <c r="DY29" s="695"/>
      <c r="DZ29" s="695"/>
      <c r="EA29" s="695"/>
      <c r="EB29" s="695"/>
      <c r="EC29" s="697"/>
    </row>
    <row r="30" spans="2:133" ht="11.25" customHeight="1" x14ac:dyDescent="0.15">
      <c r="B30" s="658" t="s">
        <v>318</v>
      </c>
      <c r="C30" s="659"/>
      <c r="D30" s="659"/>
      <c r="E30" s="659"/>
      <c r="F30" s="659"/>
      <c r="G30" s="659"/>
      <c r="H30" s="659"/>
      <c r="I30" s="659"/>
      <c r="J30" s="659"/>
      <c r="K30" s="659"/>
      <c r="L30" s="659"/>
      <c r="M30" s="659"/>
      <c r="N30" s="659"/>
      <c r="O30" s="659"/>
      <c r="P30" s="659"/>
      <c r="Q30" s="660"/>
      <c r="R30" s="661">
        <v>23890</v>
      </c>
      <c r="S30" s="664"/>
      <c r="T30" s="664"/>
      <c r="U30" s="664"/>
      <c r="V30" s="664"/>
      <c r="W30" s="664"/>
      <c r="X30" s="664"/>
      <c r="Y30" s="665"/>
      <c r="Z30" s="723">
        <v>0.2</v>
      </c>
      <c r="AA30" s="723"/>
      <c r="AB30" s="723"/>
      <c r="AC30" s="723"/>
      <c r="AD30" s="724">
        <v>1766</v>
      </c>
      <c r="AE30" s="724"/>
      <c r="AF30" s="724"/>
      <c r="AG30" s="724"/>
      <c r="AH30" s="724"/>
      <c r="AI30" s="724"/>
      <c r="AJ30" s="724"/>
      <c r="AK30" s="724"/>
      <c r="AL30" s="666">
        <v>0</v>
      </c>
      <c r="AM30" s="667"/>
      <c r="AN30" s="667"/>
      <c r="AO30" s="725"/>
      <c r="AP30" s="751" t="s">
        <v>319</v>
      </c>
      <c r="AQ30" s="752"/>
      <c r="AR30" s="752"/>
      <c r="AS30" s="752"/>
      <c r="AT30" s="757" t="s">
        <v>320</v>
      </c>
      <c r="AU30" s="230"/>
      <c r="AV30" s="230"/>
      <c r="AW30" s="230"/>
      <c r="AX30" s="760" t="s">
        <v>193</v>
      </c>
      <c r="AY30" s="761"/>
      <c r="AZ30" s="761"/>
      <c r="BA30" s="761"/>
      <c r="BB30" s="761"/>
      <c r="BC30" s="761"/>
      <c r="BD30" s="761"/>
      <c r="BE30" s="761"/>
      <c r="BF30" s="762"/>
      <c r="BG30" s="741">
        <v>99</v>
      </c>
      <c r="BH30" s="742"/>
      <c r="BI30" s="742"/>
      <c r="BJ30" s="742"/>
      <c r="BK30" s="742"/>
      <c r="BL30" s="742"/>
      <c r="BM30" s="743">
        <v>95.9</v>
      </c>
      <c r="BN30" s="742"/>
      <c r="BO30" s="742"/>
      <c r="BP30" s="742"/>
      <c r="BQ30" s="744"/>
      <c r="BR30" s="741">
        <v>99</v>
      </c>
      <c r="BS30" s="742"/>
      <c r="BT30" s="742"/>
      <c r="BU30" s="742"/>
      <c r="BV30" s="742"/>
      <c r="BW30" s="742"/>
      <c r="BX30" s="743">
        <v>95.7</v>
      </c>
      <c r="BY30" s="742"/>
      <c r="BZ30" s="742"/>
      <c r="CA30" s="742"/>
      <c r="CB30" s="744"/>
      <c r="CD30" s="747"/>
      <c r="CE30" s="748"/>
      <c r="CF30" s="705" t="s">
        <v>321</v>
      </c>
      <c r="CG30" s="702"/>
      <c r="CH30" s="702"/>
      <c r="CI30" s="702"/>
      <c r="CJ30" s="702"/>
      <c r="CK30" s="702"/>
      <c r="CL30" s="702"/>
      <c r="CM30" s="702"/>
      <c r="CN30" s="702"/>
      <c r="CO30" s="702"/>
      <c r="CP30" s="702"/>
      <c r="CQ30" s="703"/>
      <c r="CR30" s="661">
        <v>707801</v>
      </c>
      <c r="CS30" s="664"/>
      <c r="CT30" s="664"/>
      <c r="CU30" s="664"/>
      <c r="CV30" s="664"/>
      <c r="CW30" s="664"/>
      <c r="CX30" s="664"/>
      <c r="CY30" s="665"/>
      <c r="CZ30" s="666">
        <v>4.9000000000000004</v>
      </c>
      <c r="DA30" s="695"/>
      <c r="DB30" s="695"/>
      <c r="DC30" s="696"/>
      <c r="DD30" s="669">
        <v>700184</v>
      </c>
      <c r="DE30" s="664"/>
      <c r="DF30" s="664"/>
      <c r="DG30" s="664"/>
      <c r="DH30" s="664"/>
      <c r="DI30" s="664"/>
      <c r="DJ30" s="664"/>
      <c r="DK30" s="665"/>
      <c r="DL30" s="669">
        <v>700184</v>
      </c>
      <c r="DM30" s="664"/>
      <c r="DN30" s="664"/>
      <c r="DO30" s="664"/>
      <c r="DP30" s="664"/>
      <c r="DQ30" s="664"/>
      <c r="DR30" s="664"/>
      <c r="DS30" s="664"/>
      <c r="DT30" s="664"/>
      <c r="DU30" s="664"/>
      <c r="DV30" s="665"/>
      <c r="DW30" s="666">
        <v>9.6999999999999993</v>
      </c>
      <c r="DX30" s="695"/>
      <c r="DY30" s="695"/>
      <c r="DZ30" s="695"/>
      <c r="EA30" s="695"/>
      <c r="EB30" s="695"/>
      <c r="EC30" s="697"/>
    </row>
    <row r="31" spans="2:133" ht="11.25" customHeight="1" x14ac:dyDescent="0.15">
      <c r="B31" s="658" t="s">
        <v>322</v>
      </c>
      <c r="C31" s="659"/>
      <c r="D31" s="659"/>
      <c r="E31" s="659"/>
      <c r="F31" s="659"/>
      <c r="G31" s="659"/>
      <c r="H31" s="659"/>
      <c r="I31" s="659"/>
      <c r="J31" s="659"/>
      <c r="K31" s="659"/>
      <c r="L31" s="659"/>
      <c r="M31" s="659"/>
      <c r="N31" s="659"/>
      <c r="O31" s="659"/>
      <c r="P31" s="659"/>
      <c r="Q31" s="660"/>
      <c r="R31" s="661">
        <v>580935</v>
      </c>
      <c r="S31" s="664"/>
      <c r="T31" s="664"/>
      <c r="U31" s="664"/>
      <c r="V31" s="664"/>
      <c r="W31" s="664"/>
      <c r="X31" s="664"/>
      <c r="Y31" s="665"/>
      <c r="Z31" s="723">
        <v>3.9</v>
      </c>
      <c r="AA31" s="723"/>
      <c r="AB31" s="723"/>
      <c r="AC31" s="723"/>
      <c r="AD31" s="724" t="s">
        <v>252</v>
      </c>
      <c r="AE31" s="724"/>
      <c r="AF31" s="724"/>
      <c r="AG31" s="724"/>
      <c r="AH31" s="724"/>
      <c r="AI31" s="724"/>
      <c r="AJ31" s="724"/>
      <c r="AK31" s="724"/>
      <c r="AL31" s="666" t="s">
        <v>243</v>
      </c>
      <c r="AM31" s="667"/>
      <c r="AN31" s="667"/>
      <c r="AO31" s="725"/>
      <c r="AP31" s="753"/>
      <c r="AQ31" s="754"/>
      <c r="AR31" s="754"/>
      <c r="AS31" s="754"/>
      <c r="AT31" s="758"/>
      <c r="AU31" s="229" t="s">
        <v>323</v>
      </c>
      <c r="AV31" s="229"/>
      <c r="AW31" s="229"/>
      <c r="AX31" s="658" t="s">
        <v>324</v>
      </c>
      <c r="AY31" s="659"/>
      <c r="AZ31" s="659"/>
      <c r="BA31" s="659"/>
      <c r="BB31" s="659"/>
      <c r="BC31" s="659"/>
      <c r="BD31" s="659"/>
      <c r="BE31" s="659"/>
      <c r="BF31" s="660"/>
      <c r="BG31" s="739">
        <v>99</v>
      </c>
      <c r="BH31" s="662"/>
      <c r="BI31" s="662"/>
      <c r="BJ31" s="662"/>
      <c r="BK31" s="662"/>
      <c r="BL31" s="662"/>
      <c r="BM31" s="667">
        <v>96.6</v>
      </c>
      <c r="BN31" s="740"/>
      <c r="BO31" s="740"/>
      <c r="BP31" s="740"/>
      <c r="BQ31" s="701"/>
      <c r="BR31" s="739">
        <v>98.8</v>
      </c>
      <c r="BS31" s="662"/>
      <c r="BT31" s="662"/>
      <c r="BU31" s="662"/>
      <c r="BV31" s="662"/>
      <c r="BW31" s="662"/>
      <c r="BX31" s="667">
        <v>96.5</v>
      </c>
      <c r="BY31" s="740"/>
      <c r="BZ31" s="740"/>
      <c r="CA31" s="740"/>
      <c r="CB31" s="701"/>
      <c r="CD31" s="747"/>
      <c r="CE31" s="748"/>
      <c r="CF31" s="705" t="s">
        <v>325</v>
      </c>
      <c r="CG31" s="702"/>
      <c r="CH31" s="702"/>
      <c r="CI31" s="702"/>
      <c r="CJ31" s="702"/>
      <c r="CK31" s="702"/>
      <c r="CL31" s="702"/>
      <c r="CM31" s="702"/>
      <c r="CN31" s="702"/>
      <c r="CO31" s="702"/>
      <c r="CP31" s="702"/>
      <c r="CQ31" s="703"/>
      <c r="CR31" s="661">
        <v>68912</v>
      </c>
      <c r="CS31" s="662"/>
      <c r="CT31" s="662"/>
      <c r="CU31" s="662"/>
      <c r="CV31" s="662"/>
      <c r="CW31" s="662"/>
      <c r="CX31" s="662"/>
      <c r="CY31" s="663"/>
      <c r="CZ31" s="666">
        <v>0.5</v>
      </c>
      <c r="DA31" s="695"/>
      <c r="DB31" s="695"/>
      <c r="DC31" s="696"/>
      <c r="DD31" s="669">
        <v>68345</v>
      </c>
      <c r="DE31" s="662"/>
      <c r="DF31" s="662"/>
      <c r="DG31" s="662"/>
      <c r="DH31" s="662"/>
      <c r="DI31" s="662"/>
      <c r="DJ31" s="662"/>
      <c r="DK31" s="663"/>
      <c r="DL31" s="669">
        <v>68345</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326</v>
      </c>
      <c r="C32" s="659"/>
      <c r="D32" s="659"/>
      <c r="E32" s="659"/>
      <c r="F32" s="659"/>
      <c r="G32" s="659"/>
      <c r="H32" s="659"/>
      <c r="I32" s="659"/>
      <c r="J32" s="659"/>
      <c r="K32" s="659"/>
      <c r="L32" s="659"/>
      <c r="M32" s="659"/>
      <c r="N32" s="659"/>
      <c r="O32" s="659"/>
      <c r="P32" s="659"/>
      <c r="Q32" s="660"/>
      <c r="R32" s="661">
        <v>566753</v>
      </c>
      <c r="S32" s="664"/>
      <c r="T32" s="664"/>
      <c r="U32" s="664"/>
      <c r="V32" s="664"/>
      <c r="W32" s="664"/>
      <c r="X32" s="664"/>
      <c r="Y32" s="665"/>
      <c r="Z32" s="723">
        <v>3.8</v>
      </c>
      <c r="AA32" s="723"/>
      <c r="AB32" s="723"/>
      <c r="AC32" s="723"/>
      <c r="AD32" s="724" t="s">
        <v>252</v>
      </c>
      <c r="AE32" s="724"/>
      <c r="AF32" s="724"/>
      <c r="AG32" s="724"/>
      <c r="AH32" s="724"/>
      <c r="AI32" s="724"/>
      <c r="AJ32" s="724"/>
      <c r="AK32" s="724"/>
      <c r="AL32" s="666" t="s">
        <v>252</v>
      </c>
      <c r="AM32" s="667"/>
      <c r="AN32" s="667"/>
      <c r="AO32" s="725"/>
      <c r="AP32" s="755"/>
      <c r="AQ32" s="756"/>
      <c r="AR32" s="756"/>
      <c r="AS32" s="756"/>
      <c r="AT32" s="759"/>
      <c r="AU32" s="231"/>
      <c r="AV32" s="231"/>
      <c r="AW32" s="231"/>
      <c r="AX32" s="673" t="s">
        <v>327</v>
      </c>
      <c r="AY32" s="674"/>
      <c r="AZ32" s="674"/>
      <c r="BA32" s="674"/>
      <c r="BB32" s="674"/>
      <c r="BC32" s="674"/>
      <c r="BD32" s="674"/>
      <c r="BE32" s="674"/>
      <c r="BF32" s="675"/>
      <c r="BG32" s="738">
        <v>98.9</v>
      </c>
      <c r="BH32" s="677"/>
      <c r="BI32" s="677"/>
      <c r="BJ32" s="677"/>
      <c r="BK32" s="677"/>
      <c r="BL32" s="677"/>
      <c r="BM32" s="721">
        <v>94.6</v>
      </c>
      <c r="BN32" s="677"/>
      <c r="BO32" s="677"/>
      <c r="BP32" s="677"/>
      <c r="BQ32" s="714"/>
      <c r="BR32" s="738">
        <v>98.9</v>
      </c>
      <c r="BS32" s="677"/>
      <c r="BT32" s="677"/>
      <c r="BU32" s="677"/>
      <c r="BV32" s="677"/>
      <c r="BW32" s="677"/>
      <c r="BX32" s="721">
        <v>94.4</v>
      </c>
      <c r="BY32" s="677"/>
      <c r="BZ32" s="677"/>
      <c r="CA32" s="677"/>
      <c r="CB32" s="714"/>
      <c r="CD32" s="749"/>
      <c r="CE32" s="750"/>
      <c r="CF32" s="705" t="s">
        <v>328</v>
      </c>
      <c r="CG32" s="702"/>
      <c r="CH32" s="702"/>
      <c r="CI32" s="702"/>
      <c r="CJ32" s="702"/>
      <c r="CK32" s="702"/>
      <c r="CL32" s="702"/>
      <c r="CM32" s="702"/>
      <c r="CN32" s="702"/>
      <c r="CO32" s="702"/>
      <c r="CP32" s="702"/>
      <c r="CQ32" s="703"/>
      <c r="CR32" s="661">
        <v>98</v>
      </c>
      <c r="CS32" s="664"/>
      <c r="CT32" s="664"/>
      <c r="CU32" s="664"/>
      <c r="CV32" s="664"/>
      <c r="CW32" s="664"/>
      <c r="CX32" s="664"/>
      <c r="CY32" s="665"/>
      <c r="CZ32" s="666">
        <v>0</v>
      </c>
      <c r="DA32" s="695"/>
      <c r="DB32" s="695"/>
      <c r="DC32" s="696"/>
      <c r="DD32" s="669">
        <v>98</v>
      </c>
      <c r="DE32" s="664"/>
      <c r="DF32" s="664"/>
      <c r="DG32" s="664"/>
      <c r="DH32" s="664"/>
      <c r="DI32" s="664"/>
      <c r="DJ32" s="664"/>
      <c r="DK32" s="665"/>
      <c r="DL32" s="669">
        <v>98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329</v>
      </c>
      <c r="C33" s="659"/>
      <c r="D33" s="659"/>
      <c r="E33" s="659"/>
      <c r="F33" s="659"/>
      <c r="G33" s="659"/>
      <c r="H33" s="659"/>
      <c r="I33" s="659"/>
      <c r="J33" s="659"/>
      <c r="K33" s="659"/>
      <c r="L33" s="659"/>
      <c r="M33" s="659"/>
      <c r="N33" s="659"/>
      <c r="O33" s="659"/>
      <c r="P33" s="659"/>
      <c r="Q33" s="660"/>
      <c r="R33" s="661">
        <v>323347</v>
      </c>
      <c r="S33" s="664"/>
      <c r="T33" s="664"/>
      <c r="U33" s="664"/>
      <c r="V33" s="664"/>
      <c r="W33" s="664"/>
      <c r="X33" s="664"/>
      <c r="Y33" s="665"/>
      <c r="Z33" s="723">
        <v>2.2000000000000002</v>
      </c>
      <c r="AA33" s="723"/>
      <c r="AB33" s="723"/>
      <c r="AC33" s="723"/>
      <c r="AD33" s="724" t="s">
        <v>252</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330</v>
      </c>
      <c r="CE33" s="702"/>
      <c r="CF33" s="702"/>
      <c r="CG33" s="702"/>
      <c r="CH33" s="702"/>
      <c r="CI33" s="702"/>
      <c r="CJ33" s="702"/>
      <c r="CK33" s="702"/>
      <c r="CL33" s="702"/>
      <c r="CM33" s="702"/>
      <c r="CN33" s="702"/>
      <c r="CO33" s="702"/>
      <c r="CP33" s="702"/>
      <c r="CQ33" s="703"/>
      <c r="CR33" s="661">
        <v>5825925</v>
      </c>
      <c r="CS33" s="662"/>
      <c r="CT33" s="662"/>
      <c r="CU33" s="662"/>
      <c r="CV33" s="662"/>
      <c r="CW33" s="662"/>
      <c r="CX33" s="662"/>
      <c r="CY33" s="663"/>
      <c r="CZ33" s="666">
        <v>40.1</v>
      </c>
      <c r="DA33" s="695"/>
      <c r="DB33" s="695"/>
      <c r="DC33" s="696"/>
      <c r="DD33" s="669">
        <v>4099602</v>
      </c>
      <c r="DE33" s="662"/>
      <c r="DF33" s="662"/>
      <c r="DG33" s="662"/>
      <c r="DH33" s="662"/>
      <c r="DI33" s="662"/>
      <c r="DJ33" s="662"/>
      <c r="DK33" s="663"/>
      <c r="DL33" s="669">
        <v>3340618</v>
      </c>
      <c r="DM33" s="662"/>
      <c r="DN33" s="662"/>
      <c r="DO33" s="662"/>
      <c r="DP33" s="662"/>
      <c r="DQ33" s="662"/>
      <c r="DR33" s="662"/>
      <c r="DS33" s="662"/>
      <c r="DT33" s="662"/>
      <c r="DU33" s="662"/>
      <c r="DV33" s="663"/>
      <c r="DW33" s="666">
        <v>46.2</v>
      </c>
      <c r="DX33" s="695"/>
      <c r="DY33" s="695"/>
      <c r="DZ33" s="695"/>
      <c r="EA33" s="695"/>
      <c r="EB33" s="695"/>
      <c r="EC33" s="697"/>
    </row>
    <row r="34" spans="2:133" ht="11.25" customHeight="1" x14ac:dyDescent="0.15">
      <c r="B34" s="658" t="s">
        <v>331</v>
      </c>
      <c r="C34" s="659"/>
      <c r="D34" s="659"/>
      <c r="E34" s="659"/>
      <c r="F34" s="659"/>
      <c r="G34" s="659"/>
      <c r="H34" s="659"/>
      <c r="I34" s="659"/>
      <c r="J34" s="659"/>
      <c r="K34" s="659"/>
      <c r="L34" s="659"/>
      <c r="M34" s="659"/>
      <c r="N34" s="659"/>
      <c r="O34" s="659"/>
      <c r="P34" s="659"/>
      <c r="Q34" s="660"/>
      <c r="R34" s="661">
        <v>339402</v>
      </c>
      <c r="S34" s="664"/>
      <c r="T34" s="664"/>
      <c r="U34" s="664"/>
      <c r="V34" s="664"/>
      <c r="W34" s="664"/>
      <c r="X34" s="664"/>
      <c r="Y34" s="665"/>
      <c r="Z34" s="723">
        <v>2.2999999999999998</v>
      </c>
      <c r="AA34" s="723"/>
      <c r="AB34" s="723"/>
      <c r="AC34" s="723"/>
      <c r="AD34" s="724">
        <v>158</v>
      </c>
      <c r="AE34" s="724"/>
      <c r="AF34" s="724"/>
      <c r="AG34" s="724"/>
      <c r="AH34" s="724"/>
      <c r="AI34" s="724"/>
      <c r="AJ34" s="724"/>
      <c r="AK34" s="724"/>
      <c r="AL34" s="666">
        <v>0</v>
      </c>
      <c r="AM34" s="667"/>
      <c r="AN34" s="667"/>
      <c r="AO34" s="725"/>
      <c r="AP34" s="234"/>
      <c r="AQ34" s="735" t="s">
        <v>332</v>
      </c>
      <c r="AR34" s="736"/>
      <c r="AS34" s="736"/>
      <c r="AT34" s="736"/>
      <c r="AU34" s="736"/>
      <c r="AV34" s="736"/>
      <c r="AW34" s="736"/>
      <c r="AX34" s="736"/>
      <c r="AY34" s="736"/>
      <c r="AZ34" s="736"/>
      <c r="BA34" s="736"/>
      <c r="BB34" s="736"/>
      <c r="BC34" s="736"/>
      <c r="BD34" s="736"/>
      <c r="BE34" s="736"/>
      <c r="BF34" s="737"/>
      <c r="BG34" s="735" t="s">
        <v>333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334</v>
      </c>
      <c r="CE34" s="702"/>
      <c r="CF34" s="702"/>
      <c r="CG34" s="702"/>
      <c r="CH34" s="702"/>
      <c r="CI34" s="702"/>
      <c r="CJ34" s="702"/>
      <c r="CK34" s="702"/>
      <c r="CL34" s="702"/>
      <c r="CM34" s="702"/>
      <c r="CN34" s="702"/>
      <c r="CO34" s="702"/>
      <c r="CP34" s="702"/>
      <c r="CQ34" s="703"/>
      <c r="CR34" s="661">
        <v>1650956</v>
      </c>
      <c r="CS34" s="664"/>
      <c r="CT34" s="664"/>
      <c r="CU34" s="664"/>
      <c r="CV34" s="664"/>
      <c r="CW34" s="664"/>
      <c r="CX34" s="664"/>
      <c r="CY34" s="665"/>
      <c r="CZ34" s="666">
        <v>11.4</v>
      </c>
      <c r="DA34" s="695"/>
      <c r="DB34" s="695"/>
      <c r="DC34" s="696"/>
      <c r="DD34" s="669">
        <v>1250398</v>
      </c>
      <c r="DE34" s="664"/>
      <c r="DF34" s="664"/>
      <c r="DG34" s="664"/>
      <c r="DH34" s="664"/>
      <c r="DI34" s="664"/>
      <c r="DJ34" s="664"/>
      <c r="DK34" s="665"/>
      <c r="DL34" s="669">
        <v>1031644</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15">
      <c r="B35" s="658" t="s">
        <v>335</v>
      </c>
      <c r="C35" s="659"/>
      <c r="D35" s="659"/>
      <c r="E35" s="659"/>
      <c r="F35" s="659"/>
      <c r="G35" s="659"/>
      <c r="H35" s="659"/>
      <c r="I35" s="659"/>
      <c r="J35" s="659"/>
      <c r="K35" s="659"/>
      <c r="L35" s="659"/>
      <c r="M35" s="659"/>
      <c r="N35" s="659"/>
      <c r="O35" s="659"/>
      <c r="P35" s="659"/>
      <c r="Q35" s="660"/>
      <c r="R35" s="661">
        <v>840742</v>
      </c>
      <c r="S35" s="664"/>
      <c r="T35" s="664"/>
      <c r="U35" s="664"/>
      <c r="V35" s="664"/>
      <c r="W35" s="664"/>
      <c r="X35" s="664"/>
      <c r="Y35" s="665"/>
      <c r="Z35" s="723">
        <v>5.6</v>
      </c>
      <c r="AA35" s="723"/>
      <c r="AB35" s="723"/>
      <c r="AC35" s="723"/>
      <c r="AD35" s="724" t="s">
        <v>252</v>
      </c>
      <c r="AE35" s="724"/>
      <c r="AF35" s="724"/>
      <c r="AG35" s="724"/>
      <c r="AH35" s="724"/>
      <c r="AI35" s="724"/>
      <c r="AJ35" s="724"/>
      <c r="AK35" s="724"/>
      <c r="AL35" s="666" t="s">
        <v>252</v>
      </c>
      <c r="AM35" s="667"/>
      <c r="AN35" s="667"/>
      <c r="AO35" s="725"/>
      <c r="AP35" s="234"/>
      <c r="AQ35" s="729" t="s">
        <v>336</v>
      </c>
      <c r="AR35" s="730"/>
      <c r="AS35" s="730"/>
      <c r="AT35" s="730"/>
      <c r="AU35" s="730"/>
      <c r="AV35" s="730"/>
      <c r="AW35" s="730"/>
      <c r="AX35" s="730"/>
      <c r="AY35" s="731"/>
      <c r="AZ35" s="726">
        <v>1922493</v>
      </c>
      <c r="BA35" s="727"/>
      <c r="BB35" s="727"/>
      <c r="BC35" s="727"/>
      <c r="BD35" s="727"/>
      <c r="BE35" s="727"/>
      <c r="BF35" s="728"/>
      <c r="BG35" s="732" t="s">
        <v>337</v>
      </c>
      <c r="BH35" s="733"/>
      <c r="BI35" s="733"/>
      <c r="BJ35" s="733"/>
      <c r="BK35" s="733"/>
      <c r="BL35" s="733"/>
      <c r="BM35" s="733"/>
      <c r="BN35" s="733"/>
      <c r="BO35" s="733"/>
      <c r="BP35" s="733"/>
      <c r="BQ35" s="733"/>
      <c r="BR35" s="733"/>
      <c r="BS35" s="733"/>
      <c r="BT35" s="733"/>
      <c r="BU35" s="734"/>
      <c r="BV35" s="726">
        <v>88066</v>
      </c>
      <c r="BW35" s="727"/>
      <c r="BX35" s="727"/>
      <c r="BY35" s="727"/>
      <c r="BZ35" s="727"/>
      <c r="CA35" s="727"/>
      <c r="CB35" s="728"/>
      <c r="CD35" s="705" t="s">
        <v>338</v>
      </c>
      <c r="CE35" s="702"/>
      <c r="CF35" s="702"/>
      <c r="CG35" s="702"/>
      <c r="CH35" s="702"/>
      <c r="CI35" s="702"/>
      <c r="CJ35" s="702"/>
      <c r="CK35" s="702"/>
      <c r="CL35" s="702"/>
      <c r="CM35" s="702"/>
      <c r="CN35" s="702"/>
      <c r="CO35" s="702"/>
      <c r="CP35" s="702"/>
      <c r="CQ35" s="703"/>
      <c r="CR35" s="661">
        <v>38019</v>
      </c>
      <c r="CS35" s="662"/>
      <c r="CT35" s="662"/>
      <c r="CU35" s="662"/>
      <c r="CV35" s="662"/>
      <c r="CW35" s="662"/>
      <c r="CX35" s="662"/>
      <c r="CY35" s="663"/>
      <c r="CZ35" s="666">
        <v>0.3</v>
      </c>
      <c r="DA35" s="695"/>
      <c r="DB35" s="695"/>
      <c r="DC35" s="696"/>
      <c r="DD35" s="669">
        <v>21871</v>
      </c>
      <c r="DE35" s="662"/>
      <c r="DF35" s="662"/>
      <c r="DG35" s="662"/>
      <c r="DH35" s="662"/>
      <c r="DI35" s="662"/>
      <c r="DJ35" s="662"/>
      <c r="DK35" s="663"/>
      <c r="DL35" s="669">
        <v>21871</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339</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252</v>
      </c>
      <c r="AA36" s="723"/>
      <c r="AB36" s="723"/>
      <c r="AC36" s="723"/>
      <c r="AD36" s="724" t="s">
        <v>243</v>
      </c>
      <c r="AE36" s="724"/>
      <c r="AF36" s="724"/>
      <c r="AG36" s="724"/>
      <c r="AH36" s="724"/>
      <c r="AI36" s="724"/>
      <c r="AJ36" s="724"/>
      <c r="AK36" s="724"/>
      <c r="AL36" s="666" t="s">
        <v>252</v>
      </c>
      <c r="AM36" s="667"/>
      <c r="AN36" s="667"/>
      <c r="AO36" s="725"/>
      <c r="AQ36" s="698" t="s">
        <v>340</v>
      </c>
      <c r="AR36" s="699"/>
      <c r="AS36" s="699"/>
      <c r="AT36" s="699"/>
      <c r="AU36" s="699"/>
      <c r="AV36" s="699"/>
      <c r="AW36" s="699"/>
      <c r="AX36" s="699"/>
      <c r="AY36" s="700"/>
      <c r="AZ36" s="661">
        <v>570165</v>
      </c>
      <c r="BA36" s="664"/>
      <c r="BB36" s="664"/>
      <c r="BC36" s="664"/>
      <c r="BD36" s="662"/>
      <c r="BE36" s="662"/>
      <c r="BF36" s="701"/>
      <c r="BG36" s="705" t="s">
        <v>341</v>
      </c>
      <c r="BH36" s="702"/>
      <c r="BI36" s="702"/>
      <c r="BJ36" s="702"/>
      <c r="BK36" s="702"/>
      <c r="BL36" s="702"/>
      <c r="BM36" s="702"/>
      <c r="BN36" s="702"/>
      <c r="BO36" s="702"/>
      <c r="BP36" s="702"/>
      <c r="BQ36" s="702"/>
      <c r="BR36" s="702"/>
      <c r="BS36" s="702"/>
      <c r="BT36" s="702"/>
      <c r="BU36" s="703"/>
      <c r="BV36" s="661">
        <v>52138</v>
      </c>
      <c r="BW36" s="664"/>
      <c r="BX36" s="664"/>
      <c r="BY36" s="664"/>
      <c r="BZ36" s="664"/>
      <c r="CA36" s="664"/>
      <c r="CB36" s="704"/>
      <c r="CD36" s="705" t="s">
        <v>342</v>
      </c>
      <c r="CE36" s="702"/>
      <c r="CF36" s="702"/>
      <c r="CG36" s="702"/>
      <c r="CH36" s="702"/>
      <c r="CI36" s="702"/>
      <c r="CJ36" s="702"/>
      <c r="CK36" s="702"/>
      <c r="CL36" s="702"/>
      <c r="CM36" s="702"/>
      <c r="CN36" s="702"/>
      <c r="CO36" s="702"/>
      <c r="CP36" s="702"/>
      <c r="CQ36" s="703"/>
      <c r="CR36" s="661">
        <v>1450946</v>
      </c>
      <c r="CS36" s="664"/>
      <c r="CT36" s="664"/>
      <c r="CU36" s="664"/>
      <c r="CV36" s="664"/>
      <c r="CW36" s="664"/>
      <c r="CX36" s="664"/>
      <c r="CY36" s="665"/>
      <c r="CZ36" s="666">
        <v>10</v>
      </c>
      <c r="DA36" s="695"/>
      <c r="DB36" s="695"/>
      <c r="DC36" s="696"/>
      <c r="DD36" s="669">
        <v>1071876</v>
      </c>
      <c r="DE36" s="664"/>
      <c r="DF36" s="664"/>
      <c r="DG36" s="664"/>
      <c r="DH36" s="664"/>
      <c r="DI36" s="664"/>
      <c r="DJ36" s="664"/>
      <c r="DK36" s="665"/>
      <c r="DL36" s="669">
        <v>776903</v>
      </c>
      <c r="DM36" s="664"/>
      <c r="DN36" s="664"/>
      <c r="DO36" s="664"/>
      <c r="DP36" s="664"/>
      <c r="DQ36" s="664"/>
      <c r="DR36" s="664"/>
      <c r="DS36" s="664"/>
      <c r="DT36" s="664"/>
      <c r="DU36" s="664"/>
      <c r="DV36" s="665"/>
      <c r="DW36" s="666">
        <v>10.7</v>
      </c>
      <c r="DX36" s="695"/>
      <c r="DY36" s="695"/>
      <c r="DZ36" s="695"/>
      <c r="EA36" s="695"/>
      <c r="EB36" s="695"/>
      <c r="EC36" s="697"/>
    </row>
    <row r="37" spans="2:133" ht="11.25" customHeight="1" x14ac:dyDescent="0.15">
      <c r="B37" s="658" t="s">
        <v>343</v>
      </c>
      <c r="C37" s="659"/>
      <c r="D37" s="659"/>
      <c r="E37" s="659"/>
      <c r="F37" s="659"/>
      <c r="G37" s="659"/>
      <c r="H37" s="659"/>
      <c r="I37" s="659"/>
      <c r="J37" s="659"/>
      <c r="K37" s="659"/>
      <c r="L37" s="659"/>
      <c r="M37" s="659"/>
      <c r="N37" s="659"/>
      <c r="O37" s="659"/>
      <c r="P37" s="659"/>
      <c r="Q37" s="660"/>
      <c r="R37" s="661">
        <v>371542</v>
      </c>
      <c r="S37" s="664"/>
      <c r="T37" s="664"/>
      <c r="U37" s="664"/>
      <c r="V37" s="664"/>
      <c r="W37" s="664"/>
      <c r="X37" s="664"/>
      <c r="Y37" s="665"/>
      <c r="Z37" s="723">
        <v>2.5</v>
      </c>
      <c r="AA37" s="723"/>
      <c r="AB37" s="723"/>
      <c r="AC37" s="723"/>
      <c r="AD37" s="724" t="s">
        <v>243</v>
      </c>
      <c r="AE37" s="724"/>
      <c r="AF37" s="724"/>
      <c r="AG37" s="724"/>
      <c r="AH37" s="724"/>
      <c r="AI37" s="724"/>
      <c r="AJ37" s="724"/>
      <c r="AK37" s="724"/>
      <c r="AL37" s="666" t="s">
        <v>252</v>
      </c>
      <c r="AM37" s="667"/>
      <c r="AN37" s="667"/>
      <c r="AO37" s="725"/>
      <c r="AQ37" s="698" t="s">
        <v>344</v>
      </c>
      <c r="AR37" s="699"/>
      <c r="AS37" s="699"/>
      <c r="AT37" s="699"/>
      <c r="AU37" s="699"/>
      <c r="AV37" s="699"/>
      <c r="AW37" s="699"/>
      <c r="AX37" s="699"/>
      <c r="AY37" s="700"/>
      <c r="AZ37" s="661">
        <v>9467</v>
      </c>
      <c r="BA37" s="664"/>
      <c r="BB37" s="664"/>
      <c r="BC37" s="664"/>
      <c r="BD37" s="662"/>
      <c r="BE37" s="662"/>
      <c r="BF37" s="701"/>
      <c r="BG37" s="705" t="s">
        <v>345</v>
      </c>
      <c r="BH37" s="702"/>
      <c r="BI37" s="702"/>
      <c r="BJ37" s="702"/>
      <c r="BK37" s="702"/>
      <c r="BL37" s="702"/>
      <c r="BM37" s="702"/>
      <c r="BN37" s="702"/>
      <c r="BO37" s="702"/>
      <c r="BP37" s="702"/>
      <c r="BQ37" s="702"/>
      <c r="BR37" s="702"/>
      <c r="BS37" s="702"/>
      <c r="BT37" s="702"/>
      <c r="BU37" s="703"/>
      <c r="BV37" s="661">
        <v>3884</v>
      </c>
      <c r="BW37" s="664"/>
      <c r="BX37" s="664"/>
      <c r="BY37" s="664"/>
      <c r="BZ37" s="664"/>
      <c r="CA37" s="664"/>
      <c r="CB37" s="704"/>
      <c r="CD37" s="705" t="s">
        <v>346</v>
      </c>
      <c r="CE37" s="702"/>
      <c r="CF37" s="702"/>
      <c r="CG37" s="702"/>
      <c r="CH37" s="702"/>
      <c r="CI37" s="702"/>
      <c r="CJ37" s="702"/>
      <c r="CK37" s="702"/>
      <c r="CL37" s="702"/>
      <c r="CM37" s="702"/>
      <c r="CN37" s="702"/>
      <c r="CO37" s="702"/>
      <c r="CP37" s="702"/>
      <c r="CQ37" s="703"/>
      <c r="CR37" s="661">
        <v>732812</v>
      </c>
      <c r="CS37" s="662"/>
      <c r="CT37" s="662"/>
      <c r="CU37" s="662"/>
      <c r="CV37" s="662"/>
      <c r="CW37" s="662"/>
      <c r="CX37" s="662"/>
      <c r="CY37" s="663"/>
      <c r="CZ37" s="666">
        <v>5</v>
      </c>
      <c r="DA37" s="695"/>
      <c r="DB37" s="695"/>
      <c r="DC37" s="696"/>
      <c r="DD37" s="669">
        <v>721544</v>
      </c>
      <c r="DE37" s="662"/>
      <c r="DF37" s="662"/>
      <c r="DG37" s="662"/>
      <c r="DH37" s="662"/>
      <c r="DI37" s="662"/>
      <c r="DJ37" s="662"/>
      <c r="DK37" s="663"/>
      <c r="DL37" s="669">
        <v>618850</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15">
      <c r="B38" s="673" t="s">
        <v>347</v>
      </c>
      <c r="C38" s="674"/>
      <c r="D38" s="674"/>
      <c r="E38" s="674"/>
      <c r="F38" s="674"/>
      <c r="G38" s="674"/>
      <c r="H38" s="674"/>
      <c r="I38" s="674"/>
      <c r="J38" s="674"/>
      <c r="K38" s="674"/>
      <c r="L38" s="674"/>
      <c r="M38" s="674"/>
      <c r="N38" s="674"/>
      <c r="O38" s="674"/>
      <c r="P38" s="674"/>
      <c r="Q38" s="675"/>
      <c r="R38" s="676">
        <v>14922198</v>
      </c>
      <c r="S38" s="713"/>
      <c r="T38" s="713"/>
      <c r="U38" s="713"/>
      <c r="V38" s="713"/>
      <c r="W38" s="713"/>
      <c r="X38" s="713"/>
      <c r="Y38" s="718"/>
      <c r="Z38" s="719">
        <v>100</v>
      </c>
      <c r="AA38" s="719"/>
      <c r="AB38" s="719"/>
      <c r="AC38" s="719"/>
      <c r="AD38" s="720">
        <v>6860036</v>
      </c>
      <c r="AE38" s="720"/>
      <c r="AF38" s="720"/>
      <c r="AG38" s="720"/>
      <c r="AH38" s="720"/>
      <c r="AI38" s="720"/>
      <c r="AJ38" s="720"/>
      <c r="AK38" s="720"/>
      <c r="AL38" s="679">
        <v>100</v>
      </c>
      <c r="AM38" s="721"/>
      <c r="AN38" s="721"/>
      <c r="AO38" s="722"/>
      <c r="AQ38" s="698" t="s">
        <v>348</v>
      </c>
      <c r="AR38" s="699"/>
      <c r="AS38" s="699"/>
      <c r="AT38" s="699"/>
      <c r="AU38" s="699"/>
      <c r="AV38" s="699"/>
      <c r="AW38" s="699"/>
      <c r="AX38" s="699"/>
      <c r="AY38" s="700"/>
      <c r="AZ38" s="661" t="s">
        <v>252</v>
      </c>
      <c r="BA38" s="664"/>
      <c r="BB38" s="664"/>
      <c r="BC38" s="664"/>
      <c r="BD38" s="662"/>
      <c r="BE38" s="662"/>
      <c r="BF38" s="701"/>
      <c r="BG38" s="705" t="s">
        <v>349</v>
      </c>
      <c r="BH38" s="702"/>
      <c r="BI38" s="702"/>
      <c r="BJ38" s="702"/>
      <c r="BK38" s="702"/>
      <c r="BL38" s="702"/>
      <c r="BM38" s="702"/>
      <c r="BN38" s="702"/>
      <c r="BO38" s="702"/>
      <c r="BP38" s="702"/>
      <c r="BQ38" s="702"/>
      <c r="BR38" s="702"/>
      <c r="BS38" s="702"/>
      <c r="BT38" s="702"/>
      <c r="BU38" s="703"/>
      <c r="BV38" s="661">
        <v>6927</v>
      </c>
      <c r="BW38" s="664"/>
      <c r="BX38" s="664"/>
      <c r="BY38" s="664"/>
      <c r="BZ38" s="664"/>
      <c r="CA38" s="664"/>
      <c r="CB38" s="704"/>
      <c r="CD38" s="705" t="s">
        <v>350</v>
      </c>
      <c r="CE38" s="702"/>
      <c r="CF38" s="702"/>
      <c r="CG38" s="702"/>
      <c r="CH38" s="702"/>
      <c r="CI38" s="702"/>
      <c r="CJ38" s="702"/>
      <c r="CK38" s="702"/>
      <c r="CL38" s="702"/>
      <c r="CM38" s="702"/>
      <c r="CN38" s="702"/>
      <c r="CO38" s="702"/>
      <c r="CP38" s="702"/>
      <c r="CQ38" s="703"/>
      <c r="CR38" s="661">
        <v>1913026</v>
      </c>
      <c r="CS38" s="664"/>
      <c r="CT38" s="664"/>
      <c r="CU38" s="664"/>
      <c r="CV38" s="664"/>
      <c r="CW38" s="664"/>
      <c r="CX38" s="664"/>
      <c r="CY38" s="665"/>
      <c r="CZ38" s="666">
        <v>13.2</v>
      </c>
      <c r="DA38" s="695"/>
      <c r="DB38" s="695"/>
      <c r="DC38" s="696"/>
      <c r="DD38" s="669">
        <v>1635246</v>
      </c>
      <c r="DE38" s="664"/>
      <c r="DF38" s="664"/>
      <c r="DG38" s="664"/>
      <c r="DH38" s="664"/>
      <c r="DI38" s="664"/>
      <c r="DJ38" s="664"/>
      <c r="DK38" s="665"/>
      <c r="DL38" s="669">
        <v>1510200</v>
      </c>
      <c r="DM38" s="664"/>
      <c r="DN38" s="664"/>
      <c r="DO38" s="664"/>
      <c r="DP38" s="664"/>
      <c r="DQ38" s="664"/>
      <c r="DR38" s="664"/>
      <c r="DS38" s="664"/>
      <c r="DT38" s="664"/>
      <c r="DU38" s="664"/>
      <c r="DV38" s="665"/>
      <c r="DW38" s="666">
        <v>20.9</v>
      </c>
      <c r="DX38" s="695"/>
      <c r="DY38" s="695"/>
      <c r="DZ38" s="695"/>
      <c r="EA38" s="695"/>
      <c r="EB38" s="695"/>
      <c r="EC38" s="697"/>
    </row>
    <row r="39" spans="2:133" ht="11.25" customHeight="1" x14ac:dyDescent="0.15">
      <c r="AQ39" s="698" t="s">
        <v>351</v>
      </c>
      <c r="AR39" s="699"/>
      <c r="AS39" s="699"/>
      <c r="AT39" s="699"/>
      <c r="AU39" s="699"/>
      <c r="AV39" s="699"/>
      <c r="AW39" s="699"/>
      <c r="AX39" s="699"/>
      <c r="AY39" s="700"/>
      <c r="AZ39" s="661" t="s">
        <v>243</v>
      </c>
      <c r="BA39" s="664"/>
      <c r="BB39" s="664"/>
      <c r="BC39" s="664"/>
      <c r="BD39" s="662"/>
      <c r="BE39" s="662"/>
      <c r="BF39" s="701"/>
      <c r="BG39" s="706" t="s">
        <v>352</v>
      </c>
      <c r="BH39" s="707"/>
      <c r="BI39" s="707"/>
      <c r="BJ39" s="707"/>
      <c r="BK39" s="707"/>
      <c r="BL39" s="235"/>
      <c r="BM39" s="702" t="s">
        <v>353</v>
      </c>
      <c r="BN39" s="702"/>
      <c r="BO39" s="702"/>
      <c r="BP39" s="702"/>
      <c r="BQ39" s="702"/>
      <c r="BR39" s="702"/>
      <c r="BS39" s="702"/>
      <c r="BT39" s="702"/>
      <c r="BU39" s="703"/>
      <c r="BV39" s="661">
        <v>115</v>
      </c>
      <c r="BW39" s="664"/>
      <c r="BX39" s="664"/>
      <c r="BY39" s="664"/>
      <c r="BZ39" s="664"/>
      <c r="CA39" s="664"/>
      <c r="CB39" s="704"/>
      <c r="CD39" s="705" t="s">
        <v>354</v>
      </c>
      <c r="CE39" s="702"/>
      <c r="CF39" s="702"/>
      <c r="CG39" s="702"/>
      <c r="CH39" s="702"/>
      <c r="CI39" s="702"/>
      <c r="CJ39" s="702"/>
      <c r="CK39" s="702"/>
      <c r="CL39" s="702"/>
      <c r="CM39" s="702"/>
      <c r="CN39" s="702"/>
      <c r="CO39" s="702"/>
      <c r="CP39" s="702"/>
      <c r="CQ39" s="703"/>
      <c r="CR39" s="661">
        <v>557767</v>
      </c>
      <c r="CS39" s="662"/>
      <c r="CT39" s="662"/>
      <c r="CU39" s="662"/>
      <c r="CV39" s="662"/>
      <c r="CW39" s="662"/>
      <c r="CX39" s="662"/>
      <c r="CY39" s="663"/>
      <c r="CZ39" s="666">
        <v>3.8</v>
      </c>
      <c r="DA39" s="695"/>
      <c r="DB39" s="695"/>
      <c r="DC39" s="696"/>
      <c r="DD39" s="669">
        <v>120000</v>
      </c>
      <c r="DE39" s="662"/>
      <c r="DF39" s="662"/>
      <c r="DG39" s="662"/>
      <c r="DH39" s="662"/>
      <c r="DI39" s="662"/>
      <c r="DJ39" s="662"/>
      <c r="DK39" s="663"/>
      <c r="DL39" s="669" t="s">
        <v>252</v>
      </c>
      <c r="DM39" s="662"/>
      <c r="DN39" s="662"/>
      <c r="DO39" s="662"/>
      <c r="DP39" s="662"/>
      <c r="DQ39" s="662"/>
      <c r="DR39" s="662"/>
      <c r="DS39" s="662"/>
      <c r="DT39" s="662"/>
      <c r="DU39" s="662"/>
      <c r="DV39" s="663"/>
      <c r="DW39" s="666" t="s">
        <v>252</v>
      </c>
      <c r="DX39" s="695"/>
      <c r="DY39" s="695"/>
      <c r="DZ39" s="695"/>
      <c r="EA39" s="695"/>
      <c r="EB39" s="695"/>
      <c r="EC39" s="697"/>
    </row>
    <row r="40" spans="2:133" ht="11.25" customHeight="1" x14ac:dyDescent="0.15">
      <c r="AQ40" s="698" t="s">
        <v>355</v>
      </c>
      <c r="AR40" s="699"/>
      <c r="AS40" s="699"/>
      <c r="AT40" s="699"/>
      <c r="AU40" s="699"/>
      <c r="AV40" s="699"/>
      <c r="AW40" s="699"/>
      <c r="AX40" s="699"/>
      <c r="AY40" s="700"/>
      <c r="AZ40" s="661">
        <v>343956</v>
      </c>
      <c r="BA40" s="664"/>
      <c r="BB40" s="664"/>
      <c r="BC40" s="664"/>
      <c r="BD40" s="662"/>
      <c r="BE40" s="662"/>
      <c r="BF40" s="701"/>
      <c r="BG40" s="706"/>
      <c r="BH40" s="707"/>
      <c r="BI40" s="707"/>
      <c r="BJ40" s="707"/>
      <c r="BK40" s="707"/>
      <c r="BL40" s="235"/>
      <c r="BM40" s="702" t="s">
        <v>356</v>
      </c>
      <c r="BN40" s="702"/>
      <c r="BO40" s="702"/>
      <c r="BP40" s="702"/>
      <c r="BQ40" s="702"/>
      <c r="BR40" s="702"/>
      <c r="BS40" s="702"/>
      <c r="BT40" s="702"/>
      <c r="BU40" s="703"/>
      <c r="BV40" s="661" t="s">
        <v>252</v>
      </c>
      <c r="BW40" s="664"/>
      <c r="BX40" s="664"/>
      <c r="BY40" s="664"/>
      <c r="BZ40" s="664"/>
      <c r="CA40" s="664"/>
      <c r="CB40" s="704"/>
      <c r="CD40" s="705" t="s">
        <v>357</v>
      </c>
      <c r="CE40" s="702"/>
      <c r="CF40" s="702"/>
      <c r="CG40" s="702"/>
      <c r="CH40" s="702"/>
      <c r="CI40" s="702"/>
      <c r="CJ40" s="702"/>
      <c r="CK40" s="702"/>
      <c r="CL40" s="702"/>
      <c r="CM40" s="702"/>
      <c r="CN40" s="702"/>
      <c r="CO40" s="702"/>
      <c r="CP40" s="702"/>
      <c r="CQ40" s="703"/>
      <c r="CR40" s="661">
        <v>215211</v>
      </c>
      <c r="CS40" s="664"/>
      <c r="CT40" s="664"/>
      <c r="CU40" s="664"/>
      <c r="CV40" s="664"/>
      <c r="CW40" s="664"/>
      <c r="CX40" s="664"/>
      <c r="CY40" s="665"/>
      <c r="CZ40" s="666">
        <v>1.5</v>
      </c>
      <c r="DA40" s="695"/>
      <c r="DB40" s="695"/>
      <c r="DC40" s="696"/>
      <c r="DD40" s="669">
        <v>211</v>
      </c>
      <c r="DE40" s="664"/>
      <c r="DF40" s="664"/>
      <c r="DG40" s="664"/>
      <c r="DH40" s="664"/>
      <c r="DI40" s="664"/>
      <c r="DJ40" s="664"/>
      <c r="DK40" s="665"/>
      <c r="DL40" s="669" t="s">
        <v>252</v>
      </c>
      <c r="DM40" s="664"/>
      <c r="DN40" s="664"/>
      <c r="DO40" s="664"/>
      <c r="DP40" s="664"/>
      <c r="DQ40" s="664"/>
      <c r="DR40" s="664"/>
      <c r="DS40" s="664"/>
      <c r="DT40" s="664"/>
      <c r="DU40" s="664"/>
      <c r="DV40" s="665"/>
      <c r="DW40" s="666" t="s">
        <v>252</v>
      </c>
      <c r="DX40" s="695"/>
      <c r="DY40" s="695"/>
      <c r="DZ40" s="695"/>
      <c r="EA40" s="695"/>
      <c r="EB40" s="695"/>
      <c r="EC40" s="697"/>
    </row>
    <row r="41" spans="2:133" ht="11.25" customHeight="1" x14ac:dyDescent="0.15">
      <c r="AQ41" s="710" t="s">
        <v>358</v>
      </c>
      <c r="AR41" s="711"/>
      <c r="AS41" s="711"/>
      <c r="AT41" s="711"/>
      <c r="AU41" s="711"/>
      <c r="AV41" s="711"/>
      <c r="AW41" s="711"/>
      <c r="AX41" s="711"/>
      <c r="AY41" s="712"/>
      <c r="AZ41" s="676">
        <v>998905</v>
      </c>
      <c r="BA41" s="713"/>
      <c r="BB41" s="713"/>
      <c r="BC41" s="713"/>
      <c r="BD41" s="677"/>
      <c r="BE41" s="677"/>
      <c r="BF41" s="714"/>
      <c r="BG41" s="708"/>
      <c r="BH41" s="709"/>
      <c r="BI41" s="709"/>
      <c r="BJ41" s="709"/>
      <c r="BK41" s="709"/>
      <c r="BL41" s="236"/>
      <c r="BM41" s="715" t="s">
        <v>359</v>
      </c>
      <c r="BN41" s="715"/>
      <c r="BO41" s="715"/>
      <c r="BP41" s="715"/>
      <c r="BQ41" s="715"/>
      <c r="BR41" s="715"/>
      <c r="BS41" s="715"/>
      <c r="BT41" s="715"/>
      <c r="BU41" s="716"/>
      <c r="BV41" s="676">
        <v>368</v>
      </c>
      <c r="BW41" s="713"/>
      <c r="BX41" s="713"/>
      <c r="BY41" s="713"/>
      <c r="BZ41" s="713"/>
      <c r="CA41" s="713"/>
      <c r="CB41" s="717"/>
      <c r="CD41" s="705" t="s">
        <v>360</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252</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361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362</v>
      </c>
      <c r="CE42" s="659"/>
      <c r="CF42" s="659"/>
      <c r="CG42" s="659"/>
      <c r="CH42" s="659"/>
      <c r="CI42" s="659"/>
      <c r="CJ42" s="659"/>
      <c r="CK42" s="659"/>
      <c r="CL42" s="659"/>
      <c r="CM42" s="659"/>
      <c r="CN42" s="659"/>
      <c r="CO42" s="659"/>
      <c r="CP42" s="659"/>
      <c r="CQ42" s="660"/>
      <c r="CR42" s="661">
        <v>2200518</v>
      </c>
      <c r="CS42" s="664"/>
      <c r="CT42" s="664"/>
      <c r="CU42" s="664"/>
      <c r="CV42" s="664"/>
      <c r="CW42" s="664"/>
      <c r="CX42" s="664"/>
      <c r="CY42" s="665"/>
      <c r="CZ42" s="666">
        <v>15.1</v>
      </c>
      <c r="DA42" s="667"/>
      <c r="DB42" s="667"/>
      <c r="DC42" s="668"/>
      <c r="DD42" s="669">
        <v>270180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364</v>
      </c>
      <c r="CE43" s="659"/>
      <c r="CF43" s="659"/>
      <c r="CG43" s="659"/>
      <c r="CH43" s="659"/>
      <c r="CI43" s="659"/>
      <c r="CJ43" s="659"/>
      <c r="CK43" s="659"/>
      <c r="CL43" s="659"/>
      <c r="CM43" s="659"/>
      <c r="CN43" s="659"/>
      <c r="CO43" s="659"/>
      <c r="CP43" s="659"/>
      <c r="CQ43" s="660"/>
      <c r="CR43" s="661">
        <v>64103</v>
      </c>
      <c r="CS43" s="662"/>
      <c r="CT43" s="662"/>
      <c r="CU43" s="662"/>
      <c r="CV43" s="662"/>
      <c r="CW43" s="662"/>
      <c r="CX43" s="662"/>
      <c r="CY43" s="663"/>
      <c r="CZ43" s="666">
        <v>0.4</v>
      </c>
      <c r="DA43" s="695"/>
      <c r="DB43" s="695"/>
      <c r="DC43" s="696"/>
      <c r="DD43" s="669">
        <v>18979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365</v>
      </c>
      <c r="CD44" s="689" t="s">
        <v>316</v>
      </c>
      <c r="CE44" s="690"/>
      <c r="CF44" s="658" t="s">
        <v>366</v>
      </c>
      <c r="CG44" s="659"/>
      <c r="CH44" s="659"/>
      <c r="CI44" s="659"/>
      <c r="CJ44" s="659"/>
      <c r="CK44" s="659"/>
      <c r="CL44" s="659"/>
      <c r="CM44" s="659"/>
      <c r="CN44" s="659"/>
      <c r="CO44" s="659"/>
      <c r="CP44" s="659"/>
      <c r="CQ44" s="660"/>
      <c r="CR44" s="661">
        <v>2167674</v>
      </c>
      <c r="CS44" s="664"/>
      <c r="CT44" s="664"/>
      <c r="CU44" s="664"/>
      <c r="CV44" s="664"/>
      <c r="CW44" s="664"/>
      <c r="CX44" s="664"/>
      <c r="CY44" s="665"/>
      <c r="CZ44" s="666">
        <v>14.9</v>
      </c>
      <c r="DA44" s="667"/>
      <c r="DB44" s="667"/>
      <c r="DC44" s="668"/>
      <c r="DD44" s="669">
        <v>261420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367</v>
      </c>
      <c r="CG45" s="659"/>
      <c r="CH45" s="659"/>
      <c r="CI45" s="659"/>
      <c r="CJ45" s="659"/>
      <c r="CK45" s="659"/>
      <c r="CL45" s="659"/>
      <c r="CM45" s="659"/>
      <c r="CN45" s="659"/>
      <c r="CO45" s="659"/>
      <c r="CP45" s="659"/>
      <c r="CQ45" s="660"/>
      <c r="CR45" s="661">
        <v>1348935</v>
      </c>
      <c r="CS45" s="662"/>
      <c r="CT45" s="662"/>
      <c r="CU45" s="662"/>
      <c r="CV45" s="662"/>
      <c r="CW45" s="662"/>
      <c r="CX45" s="662"/>
      <c r="CY45" s="663"/>
      <c r="CZ45" s="666">
        <v>9.3000000000000007</v>
      </c>
      <c r="DA45" s="695"/>
      <c r="DB45" s="695"/>
      <c r="DC45" s="696"/>
      <c r="DD45" s="669">
        <v>44027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368</v>
      </c>
      <c r="CG46" s="659"/>
      <c r="CH46" s="659"/>
      <c r="CI46" s="659"/>
      <c r="CJ46" s="659"/>
      <c r="CK46" s="659"/>
      <c r="CL46" s="659"/>
      <c r="CM46" s="659"/>
      <c r="CN46" s="659"/>
      <c r="CO46" s="659"/>
      <c r="CP46" s="659"/>
      <c r="CQ46" s="660"/>
      <c r="CR46" s="661">
        <v>725443</v>
      </c>
      <c r="CS46" s="664"/>
      <c r="CT46" s="664"/>
      <c r="CU46" s="664"/>
      <c r="CV46" s="664"/>
      <c r="CW46" s="664"/>
      <c r="CX46" s="664"/>
      <c r="CY46" s="665"/>
      <c r="CZ46" s="666">
        <v>5</v>
      </c>
      <c r="DA46" s="667"/>
      <c r="DB46" s="667"/>
      <c r="DC46" s="668"/>
      <c r="DD46" s="669">
        <v>215905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369</v>
      </c>
      <c r="CG47" s="659"/>
      <c r="CH47" s="659"/>
      <c r="CI47" s="659"/>
      <c r="CJ47" s="659"/>
      <c r="CK47" s="659"/>
      <c r="CL47" s="659"/>
      <c r="CM47" s="659"/>
      <c r="CN47" s="659"/>
      <c r="CO47" s="659"/>
      <c r="CP47" s="659"/>
      <c r="CQ47" s="660"/>
      <c r="CR47" s="661">
        <v>32844</v>
      </c>
      <c r="CS47" s="662"/>
      <c r="CT47" s="662"/>
      <c r="CU47" s="662"/>
      <c r="CV47" s="662"/>
      <c r="CW47" s="662"/>
      <c r="CX47" s="662"/>
      <c r="CY47" s="663"/>
      <c r="CZ47" s="666">
        <v>0.2</v>
      </c>
      <c r="DA47" s="695"/>
      <c r="DB47" s="695"/>
      <c r="DC47" s="696"/>
      <c r="DD47" s="669">
        <v>8760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370</v>
      </c>
      <c r="CG48" s="659"/>
      <c r="CH48" s="659"/>
      <c r="CI48" s="659"/>
      <c r="CJ48" s="659"/>
      <c r="CK48" s="659"/>
      <c r="CL48" s="659"/>
      <c r="CM48" s="659"/>
      <c r="CN48" s="659"/>
      <c r="CO48" s="659"/>
      <c r="CP48" s="659"/>
      <c r="CQ48" s="660"/>
      <c r="CR48" s="661" t="s">
        <v>252</v>
      </c>
      <c r="CS48" s="664"/>
      <c r="CT48" s="664"/>
      <c r="CU48" s="664"/>
      <c r="CV48" s="664"/>
      <c r="CW48" s="664"/>
      <c r="CX48" s="664"/>
      <c r="CY48" s="665"/>
      <c r="CZ48" s="666" t="s">
        <v>252</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371</v>
      </c>
      <c r="CE49" s="674"/>
      <c r="CF49" s="674"/>
      <c r="CG49" s="674"/>
      <c r="CH49" s="674"/>
      <c r="CI49" s="674"/>
      <c r="CJ49" s="674"/>
      <c r="CK49" s="674"/>
      <c r="CL49" s="674"/>
      <c r="CM49" s="674"/>
      <c r="CN49" s="674"/>
      <c r="CO49" s="674"/>
      <c r="CP49" s="674"/>
      <c r="CQ49" s="675"/>
      <c r="CR49" s="676">
        <v>14538795</v>
      </c>
      <c r="CS49" s="677"/>
      <c r="CT49" s="677"/>
      <c r="CU49" s="677"/>
      <c r="CV49" s="677"/>
      <c r="CW49" s="677"/>
      <c r="CX49" s="677"/>
      <c r="CY49" s="678"/>
      <c r="CZ49" s="679">
        <v>100</v>
      </c>
      <c r="DA49" s="680"/>
      <c r="DB49" s="680"/>
      <c r="DC49" s="681"/>
      <c r="DD49" s="682">
        <v>8025032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gUr7blLv3kHQjGphYHnc1+/a5PsTGk2f+sgJ52XNKftY3w60b4HgPkanbeyhCB/QgoTXHK/46qqMuPMEfk5sw==" saltValue="jid3rkCVJ5OzD18Y4Wdm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373</v>
      </c>
      <c r="DK2" s="1200"/>
      <c r="DL2" s="1200"/>
      <c r="DM2" s="1200"/>
      <c r="DN2" s="1200"/>
      <c r="DO2" s="1201"/>
      <c r="DP2" s="249"/>
      <c r="DQ2" s="1199" t="s">
        <v>374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377</v>
      </c>
      <c r="B5" s="1085"/>
      <c r="C5" s="1085"/>
      <c r="D5" s="1085"/>
      <c r="E5" s="1085"/>
      <c r="F5" s="1085"/>
      <c r="G5" s="1085"/>
      <c r="H5" s="1085"/>
      <c r="I5" s="1085"/>
      <c r="J5" s="1085"/>
      <c r="K5" s="1085"/>
      <c r="L5" s="1085"/>
      <c r="M5" s="1085"/>
      <c r="N5" s="1085"/>
      <c r="O5" s="1085"/>
      <c r="P5" s="1086"/>
      <c r="Q5" s="1090" t="s">
        <v>378</v>
      </c>
      <c r="R5" s="1091"/>
      <c r="S5" s="1091"/>
      <c r="T5" s="1091"/>
      <c r="U5" s="1092"/>
      <c r="V5" s="1090" t="s">
        <v>379</v>
      </c>
      <c r="W5" s="1091"/>
      <c r="X5" s="1091"/>
      <c r="Y5" s="1091"/>
      <c r="Z5" s="1092"/>
      <c r="AA5" s="1090" t="s">
        <v>380</v>
      </c>
      <c r="AB5" s="1091"/>
      <c r="AC5" s="1091"/>
      <c r="AD5" s="1091"/>
      <c r="AE5" s="1091"/>
      <c r="AF5" s="1202" t="s">
        <v>381</v>
      </c>
      <c r="AG5" s="1091"/>
      <c r="AH5" s="1091"/>
      <c r="AI5" s="1091"/>
      <c r="AJ5" s="1106"/>
      <c r="AK5" s="1091" t="s">
        <v>382</v>
      </c>
      <c r="AL5" s="1091"/>
      <c r="AM5" s="1091"/>
      <c r="AN5" s="1091"/>
      <c r="AO5" s="1092"/>
      <c r="AP5" s="1090" t="s">
        <v>383</v>
      </c>
      <c r="AQ5" s="1091"/>
      <c r="AR5" s="1091"/>
      <c r="AS5" s="1091"/>
      <c r="AT5" s="1092"/>
      <c r="AU5" s="1090" t="s">
        <v>384</v>
      </c>
      <c r="AV5" s="1091"/>
      <c r="AW5" s="1091"/>
      <c r="AX5" s="1091"/>
      <c r="AY5" s="1106"/>
      <c r="AZ5" s="256"/>
      <c r="BA5" s="256"/>
      <c r="BB5" s="256"/>
      <c r="BC5" s="256"/>
      <c r="BD5" s="256"/>
      <c r="BE5" s="257"/>
      <c r="BF5" s="257"/>
      <c r="BG5" s="257"/>
      <c r="BH5" s="257"/>
      <c r="BI5" s="257"/>
      <c r="BJ5" s="257"/>
      <c r="BK5" s="257"/>
      <c r="BL5" s="257"/>
      <c r="BM5" s="257"/>
      <c r="BN5" s="257"/>
      <c r="BO5" s="257"/>
      <c r="BP5" s="257"/>
      <c r="BQ5" s="1084" t="s">
        <v>385</v>
      </c>
      <c r="BR5" s="1085"/>
      <c r="BS5" s="1085"/>
      <c r="BT5" s="1085"/>
      <c r="BU5" s="1085"/>
      <c r="BV5" s="1085"/>
      <c r="BW5" s="1085"/>
      <c r="BX5" s="1085"/>
      <c r="BY5" s="1085"/>
      <c r="BZ5" s="1085"/>
      <c r="CA5" s="1085"/>
      <c r="CB5" s="1085"/>
      <c r="CC5" s="1085"/>
      <c r="CD5" s="1085"/>
      <c r="CE5" s="1085"/>
      <c r="CF5" s="1085"/>
      <c r="CG5" s="1086"/>
      <c r="CH5" s="1090" t="s">
        <v>386</v>
      </c>
      <c r="CI5" s="1091"/>
      <c r="CJ5" s="1091"/>
      <c r="CK5" s="1091"/>
      <c r="CL5" s="1092"/>
      <c r="CM5" s="1090" t="s">
        <v>387</v>
      </c>
      <c r="CN5" s="1091"/>
      <c r="CO5" s="1091"/>
      <c r="CP5" s="1091"/>
      <c r="CQ5" s="1092"/>
      <c r="CR5" s="1090" t="s">
        <v>388</v>
      </c>
      <c r="CS5" s="1091"/>
      <c r="CT5" s="1091"/>
      <c r="CU5" s="1091"/>
      <c r="CV5" s="1092"/>
      <c r="CW5" s="1090" t="s">
        <v>389</v>
      </c>
      <c r="CX5" s="1091"/>
      <c r="CY5" s="1091"/>
      <c r="CZ5" s="1091"/>
      <c r="DA5" s="1092"/>
      <c r="DB5" s="1090" t="s">
        <v>390</v>
      </c>
      <c r="DC5" s="1091"/>
      <c r="DD5" s="1091"/>
      <c r="DE5" s="1091"/>
      <c r="DF5" s="1092"/>
      <c r="DG5" s="1187" t="s">
        <v>391</v>
      </c>
      <c r="DH5" s="1188"/>
      <c r="DI5" s="1188"/>
      <c r="DJ5" s="1188"/>
      <c r="DK5" s="1189"/>
      <c r="DL5" s="1187" t="s">
        <v>392</v>
      </c>
      <c r="DM5" s="1188"/>
      <c r="DN5" s="1188"/>
      <c r="DO5" s="1188"/>
      <c r="DP5" s="1189"/>
      <c r="DQ5" s="1090" t="s">
        <v>393</v>
      </c>
      <c r="DR5" s="1091"/>
      <c r="DS5" s="1091"/>
      <c r="DT5" s="1091"/>
      <c r="DU5" s="1092"/>
      <c r="DV5" s="1090" t="s">
        <v>384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394</v>
      </c>
      <c r="C7" s="1140"/>
      <c r="D7" s="1140"/>
      <c r="E7" s="1140"/>
      <c r="F7" s="1140"/>
      <c r="G7" s="1140"/>
      <c r="H7" s="1140"/>
      <c r="I7" s="1140"/>
      <c r="J7" s="1140"/>
      <c r="K7" s="1140"/>
      <c r="L7" s="1140"/>
      <c r="M7" s="1140"/>
      <c r="N7" s="1140"/>
      <c r="O7" s="1140"/>
      <c r="P7" s="1141"/>
      <c r="Q7" s="1193">
        <v>14938</v>
      </c>
      <c r="R7" s="1194"/>
      <c r="S7" s="1194"/>
      <c r="T7" s="1194"/>
      <c r="U7" s="1194"/>
      <c r="V7" s="1194">
        <v>14555</v>
      </c>
      <c r="W7" s="1194"/>
      <c r="X7" s="1194"/>
      <c r="Y7" s="1194"/>
      <c r="Z7" s="1194"/>
      <c r="AA7" s="1194">
        <v>383</v>
      </c>
      <c r="AB7" s="1194"/>
      <c r="AC7" s="1194"/>
      <c r="AD7" s="1194"/>
      <c r="AE7" s="1195"/>
      <c r="AF7" s="1196">
        <v>353</v>
      </c>
      <c r="AG7" s="1197"/>
      <c r="AH7" s="1197"/>
      <c r="AI7" s="1197"/>
      <c r="AJ7" s="1198"/>
      <c r="AK7" s="1180">
        <v>40</v>
      </c>
      <c r="AL7" s="1181"/>
      <c r="AM7" s="1181"/>
      <c r="AN7" s="1181"/>
      <c r="AO7" s="1181"/>
      <c r="AP7" s="1181">
        <v>10922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605</v>
      </c>
      <c r="BT7" s="1185"/>
      <c r="BU7" s="1185"/>
      <c r="BV7" s="1185"/>
      <c r="BW7" s="1185"/>
      <c r="BX7" s="1185"/>
      <c r="BY7" s="1185"/>
      <c r="BZ7" s="1185"/>
      <c r="CA7" s="1185"/>
      <c r="CB7" s="1185"/>
      <c r="CC7" s="1185"/>
      <c r="CD7" s="1185"/>
      <c r="CE7" s="1185"/>
      <c r="CF7" s="1185"/>
      <c r="CG7" s="1186"/>
      <c r="CH7" s="1177" t="s">
        <v>608</v>
      </c>
      <c r="CI7" s="1178"/>
      <c r="CJ7" s="1178"/>
      <c r="CK7" s="1178"/>
      <c r="CL7" s="1179"/>
      <c r="CM7" s="1177">
        <v>37</v>
      </c>
      <c r="CN7" s="1178"/>
      <c r="CO7" s="1178"/>
      <c r="CP7" s="1178"/>
      <c r="CQ7" s="1179"/>
      <c r="CR7" s="1177">
        <v>2</v>
      </c>
      <c r="CS7" s="1178"/>
      <c r="CT7" s="1178"/>
      <c r="CU7" s="1178"/>
      <c r="CV7" s="1179"/>
      <c r="CW7" s="1177" t="s">
        <v>594</v>
      </c>
      <c r="CX7" s="1178"/>
      <c r="CY7" s="1178"/>
      <c r="CZ7" s="1178"/>
      <c r="DA7" s="1179"/>
      <c r="DB7" s="1177" t="s">
        <v>597</v>
      </c>
      <c r="DC7" s="1178"/>
      <c r="DD7" s="1178"/>
      <c r="DE7" s="1178"/>
      <c r="DF7" s="1179"/>
      <c r="DG7" s="1177" t="s">
        <v>607</v>
      </c>
      <c r="DH7" s="1178"/>
      <c r="DI7" s="1178"/>
      <c r="DJ7" s="1178"/>
      <c r="DK7" s="1179"/>
      <c r="DL7" s="1177" t="s">
        <v>593</v>
      </c>
      <c r="DM7" s="1178"/>
      <c r="DN7" s="1178"/>
      <c r="DO7" s="1178"/>
      <c r="DP7" s="1179"/>
      <c r="DQ7" s="1177" t="s">
        <v>609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606</v>
      </c>
      <c r="BT8" s="1104"/>
      <c r="BU8" s="1104"/>
      <c r="BV8" s="1104"/>
      <c r="BW8" s="1104"/>
      <c r="BX8" s="1104"/>
      <c r="BY8" s="1104"/>
      <c r="BZ8" s="1104"/>
      <c r="CA8" s="1104"/>
      <c r="CB8" s="1104"/>
      <c r="CC8" s="1104"/>
      <c r="CD8" s="1104"/>
      <c r="CE8" s="1104"/>
      <c r="CF8" s="1104"/>
      <c r="CG8" s="1105"/>
      <c r="CH8" s="1078">
        <v>-4</v>
      </c>
      <c r="CI8" s="1079"/>
      <c r="CJ8" s="1079"/>
      <c r="CK8" s="1079"/>
      <c r="CL8" s="1080"/>
      <c r="CM8" s="1078">
        <v>32</v>
      </c>
      <c r="CN8" s="1079"/>
      <c r="CO8" s="1079"/>
      <c r="CP8" s="1079"/>
      <c r="CQ8" s="1080"/>
      <c r="CR8" s="1078">
        <v>15</v>
      </c>
      <c r="CS8" s="1079"/>
      <c r="CT8" s="1079"/>
      <c r="CU8" s="1079"/>
      <c r="CV8" s="1080"/>
      <c r="CW8" s="1078">
        <v>2</v>
      </c>
      <c r="CX8" s="1079"/>
      <c r="CY8" s="1079"/>
      <c r="CZ8" s="1079"/>
      <c r="DA8" s="1080"/>
      <c r="DB8" s="1078" t="s">
        <v>607</v>
      </c>
      <c r="DC8" s="1079"/>
      <c r="DD8" s="1079"/>
      <c r="DE8" s="1079"/>
      <c r="DF8" s="1080"/>
      <c r="DG8" s="1078" t="s">
        <v>593</v>
      </c>
      <c r="DH8" s="1079"/>
      <c r="DI8" s="1079"/>
      <c r="DJ8" s="1079"/>
      <c r="DK8" s="1080"/>
      <c r="DL8" s="1078" t="s">
        <v>610</v>
      </c>
      <c r="DM8" s="1079"/>
      <c r="DN8" s="1079"/>
      <c r="DO8" s="1079"/>
      <c r="DP8" s="1080"/>
      <c r="DQ8" s="1078" t="s">
        <v>611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396</v>
      </c>
      <c r="B23" s="1033" t="s">
        <v>397</v>
      </c>
      <c r="C23" s="1034"/>
      <c r="D23" s="1034"/>
      <c r="E23" s="1034"/>
      <c r="F23" s="1034"/>
      <c r="G23" s="1034"/>
      <c r="H23" s="1034"/>
      <c r="I23" s="1034"/>
      <c r="J23" s="1034"/>
      <c r="K23" s="1034"/>
      <c r="L23" s="1034"/>
      <c r="M23" s="1034"/>
      <c r="N23" s="1034"/>
      <c r="O23" s="1034"/>
      <c r="P23" s="1035"/>
      <c r="Q23" s="1157">
        <v>14922</v>
      </c>
      <c r="R23" s="1158"/>
      <c r="S23" s="1158"/>
      <c r="T23" s="1158"/>
      <c r="U23" s="1158"/>
      <c r="V23" s="1158">
        <v>14539</v>
      </c>
      <c r="W23" s="1158"/>
      <c r="X23" s="1158"/>
      <c r="Y23" s="1158"/>
      <c r="Z23" s="1158"/>
      <c r="AA23" s="1158">
        <v>383</v>
      </c>
      <c r="AB23" s="1158"/>
      <c r="AC23" s="1158"/>
      <c r="AD23" s="1158"/>
      <c r="AE23" s="1159"/>
      <c r="AF23" s="1160">
        <v>353</v>
      </c>
      <c r="AG23" s="1158"/>
      <c r="AH23" s="1158"/>
      <c r="AI23" s="1158"/>
      <c r="AJ23" s="1161"/>
      <c r="AK23" s="1162"/>
      <c r="AL23" s="1163"/>
      <c r="AM23" s="1163"/>
      <c r="AN23" s="1163"/>
      <c r="AO23" s="1163"/>
      <c r="AP23" s="1158">
        <v>10922</v>
      </c>
      <c r="AQ23" s="1158"/>
      <c r="AR23" s="1158"/>
      <c r="AS23" s="1158"/>
      <c r="AT23" s="1158"/>
      <c r="AU23" s="1164"/>
      <c r="AV23" s="1164"/>
      <c r="AW23" s="1164"/>
      <c r="AX23" s="1164"/>
      <c r="AY23" s="1165"/>
      <c r="AZ23" s="1154" t="s">
        <v>398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400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377</v>
      </c>
      <c r="B26" s="1085"/>
      <c r="C26" s="1085"/>
      <c r="D26" s="1085"/>
      <c r="E26" s="1085"/>
      <c r="F26" s="1085"/>
      <c r="G26" s="1085"/>
      <c r="H26" s="1085"/>
      <c r="I26" s="1085"/>
      <c r="J26" s="1085"/>
      <c r="K26" s="1085"/>
      <c r="L26" s="1085"/>
      <c r="M26" s="1085"/>
      <c r="N26" s="1085"/>
      <c r="O26" s="1085"/>
      <c r="P26" s="1086"/>
      <c r="Q26" s="1090" t="s">
        <v>401</v>
      </c>
      <c r="R26" s="1091"/>
      <c r="S26" s="1091"/>
      <c r="T26" s="1091"/>
      <c r="U26" s="1092"/>
      <c r="V26" s="1090" t="s">
        <v>402</v>
      </c>
      <c r="W26" s="1091"/>
      <c r="X26" s="1091"/>
      <c r="Y26" s="1091"/>
      <c r="Z26" s="1092"/>
      <c r="AA26" s="1090" t="s">
        <v>403</v>
      </c>
      <c r="AB26" s="1091"/>
      <c r="AC26" s="1091"/>
      <c r="AD26" s="1091"/>
      <c r="AE26" s="1091"/>
      <c r="AF26" s="1148" t="s">
        <v>404</v>
      </c>
      <c r="AG26" s="1097"/>
      <c r="AH26" s="1097"/>
      <c r="AI26" s="1097"/>
      <c r="AJ26" s="1149"/>
      <c r="AK26" s="1091" t="s">
        <v>405</v>
      </c>
      <c r="AL26" s="1091"/>
      <c r="AM26" s="1091"/>
      <c r="AN26" s="1091"/>
      <c r="AO26" s="1092"/>
      <c r="AP26" s="1090" t="s">
        <v>406</v>
      </c>
      <c r="AQ26" s="1091"/>
      <c r="AR26" s="1091"/>
      <c r="AS26" s="1091"/>
      <c r="AT26" s="1092"/>
      <c r="AU26" s="1090" t="s">
        <v>407</v>
      </c>
      <c r="AV26" s="1091"/>
      <c r="AW26" s="1091"/>
      <c r="AX26" s="1091"/>
      <c r="AY26" s="1092"/>
      <c r="AZ26" s="1090" t="s">
        <v>408</v>
      </c>
      <c r="BA26" s="1091"/>
      <c r="BB26" s="1091"/>
      <c r="BC26" s="1091"/>
      <c r="BD26" s="1092"/>
      <c r="BE26" s="1090" t="s">
        <v>384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409</v>
      </c>
      <c r="C28" s="1140"/>
      <c r="D28" s="1140"/>
      <c r="E28" s="1140"/>
      <c r="F28" s="1140"/>
      <c r="G28" s="1140"/>
      <c r="H28" s="1140"/>
      <c r="I28" s="1140"/>
      <c r="J28" s="1140"/>
      <c r="K28" s="1140"/>
      <c r="L28" s="1140"/>
      <c r="M28" s="1140"/>
      <c r="N28" s="1140"/>
      <c r="O28" s="1140"/>
      <c r="P28" s="1141"/>
      <c r="Q28" s="1142">
        <v>3799</v>
      </c>
      <c r="R28" s="1143"/>
      <c r="S28" s="1143"/>
      <c r="T28" s="1143"/>
      <c r="U28" s="1143"/>
      <c r="V28" s="1143">
        <v>3710</v>
      </c>
      <c r="W28" s="1143"/>
      <c r="X28" s="1143"/>
      <c r="Y28" s="1143"/>
      <c r="Z28" s="1143"/>
      <c r="AA28" s="1143">
        <v>88</v>
      </c>
      <c r="AB28" s="1143"/>
      <c r="AC28" s="1143"/>
      <c r="AD28" s="1143"/>
      <c r="AE28" s="1144"/>
      <c r="AF28" s="1145">
        <v>88</v>
      </c>
      <c r="AG28" s="1143"/>
      <c r="AH28" s="1143"/>
      <c r="AI28" s="1143"/>
      <c r="AJ28" s="1146"/>
      <c r="AK28" s="1147">
        <v>344</v>
      </c>
      <c r="AL28" s="1135"/>
      <c r="AM28" s="1135"/>
      <c r="AN28" s="1135"/>
      <c r="AO28" s="1135"/>
      <c r="AP28" s="1135" t="s">
        <v>593</v>
      </c>
      <c r="AQ28" s="1135"/>
      <c r="AR28" s="1135"/>
      <c r="AS28" s="1135"/>
      <c r="AT28" s="1135"/>
      <c r="AU28" s="1135" t="s">
        <v>594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410</v>
      </c>
      <c r="C29" s="1127"/>
      <c r="D29" s="1127"/>
      <c r="E29" s="1127"/>
      <c r="F29" s="1127"/>
      <c r="G29" s="1127"/>
      <c r="H29" s="1127"/>
      <c r="I29" s="1127"/>
      <c r="J29" s="1127"/>
      <c r="K29" s="1127"/>
      <c r="L29" s="1127"/>
      <c r="M29" s="1127"/>
      <c r="N29" s="1127"/>
      <c r="O29" s="1127"/>
      <c r="P29" s="1128"/>
      <c r="Q29" s="1132">
        <v>401</v>
      </c>
      <c r="R29" s="1133"/>
      <c r="S29" s="1133"/>
      <c r="T29" s="1133"/>
      <c r="U29" s="1133"/>
      <c r="V29" s="1133">
        <v>399</v>
      </c>
      <c r="W29" s="1133"/>
      <c r="X29" s="1133"/>
      <c r="Y29" s="1133"/>
      <c r="Z29" s="1133"/>
      <c r="AA29" s="1133">
        <v>2</v>
      </c>
      <c r="AB29" s="1133"/>
      <c r="AC29" s="1133"/>
      <c r="AD29" s="1133"/>
      <c r="AE29" s="1134"/>
      <c r="AF29" s="1108">
        <v>2</v>
      </c>
      <c r="AG29" s="1109"/>
      <c r="AH29" s="1109"/>
      <c r="AI29" s="1109"/>
      <c r="AJ29" s="1110"/>
      <c r="AK29" s="1069">
        <v>128</v>
      </c>
      <c r="AL29" s="1060"/>
      <c r="AM29" s="1060"/>
      <c r="AN29" s="1060"/>
      <c r="AO29" s="1060"/>
      <c r="AP29" s="1060" t="s">
        <v>595</v>
      </c>
      <c r="AQ29" s="1060"/>
      <c r="AR29" s="1060"/>
      <c r="AS29" s="1060"/>
      <c r="AT29" s="1060"/>
      <c r="AU29" s="1060" t="s">
        <v>593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411</v>
      </c>
      <c r="C30" s="1127"/>
      <c r="D30" s="1127"/>
      <c r="E30" s="1127"/>
      <c r="F30" s="1127"/>
      <c r="G30" s="1127"/>
      <c r="H30" s="1127"/>
      <c r="I30" s="1127"/>
      <c r="J30" s="1127"/>
      <c r="K30" s="1127"/>
      <c r="L30" s="1127"/>
      <c r="M30" s="1127"/>
      <c r="N30" s="1127"/>
      <c r="O30" s="1127"/>
      <c r="P30" s="1128"/>
      <c r="Q30" s="1132">
        <v>543</v>
      </c>
      <c r="R30" s="1133"/>
      <c r="S30" s="1133"/>
      <c r="T30" s="1133"/>
      <c r="U30" s="1133"/>
      <c r="V30" s="1133">
        <v>447</v>
      </c>
      <c r="W30" s="1133"/>
      <c r="X30" s="1133"/>
      <c r="Y30" s="1133"/>
      <c r="Z30" s="1133"/>
      <c r="AA30" s="1133">
        <v>96</v>
      </c>
      <c r="AB30" s="1133"/>
      <c r="AC30" s="1133"/>
      <c r="AD30" s="1133"/>
      <c r="AE30" s="1134"/>
      <c r="AF30" s="1108">
        <v>586</v>
      </c>
      <c r="AG30" s="1109"/>
      <c r="AH30" s="1109"/>
      <c r="AI30" s="1109"/>
      <c r="AJ30" s="1110"/>
      <c r="AK30" s="1069">
        <v>9</v>
      </c>
      <c r="AL30" s="1060"/>
      <c r="AM30" s="1060"/>
      <c r="AN30" s="1060"/>
      <c r="AO30" s="1060"/>
      <c r="AP30" s="1060">
        <v>1976</v>
      </c>
      <c r="AQ30" s="1060"/>
      <c r="AR30" s="1060"/>
      <c r="AS30" s="1060"/>
      <c r="AT30" s="1060"/>
      <c r="AU30" s="1060">
        <v>47</v>
      </c>
      <c r="AV30" s="1060"/>
      <c r="AW30" s="1060"/>
      <c r="AX30" s="1060"/>
      <c r="AY30" s="1060"/>
      <c r="AZ30" s="1131" t="s">
        <v>593</v>
      </c>
      <c r="BA30" s="1131"/>
      <c r="BB30" s="1131"/>
      <c r="BC30" s="1131"/>
      <c r="BD30" s="1131"/>
      <c r="BE30" s="1121" t="s">
        <v>412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413</v>
      </c>
      <c r="C31" s="1127"/>
      <c r="D31" s="1127"/>
      <c r="E31" s="1127"/>
      <c r="F31" s="1127"/>
      <c r="G31" s="1127"/>
      <c r="H31" s="1127"/>
      <c r="I31" s="1127"/>
      <c r="J31" s="1127"/>
      <c r="K31" s="1127"/>
      <c r="L31" s="1127"/>
      <c r="M31" s="1127"/>
      <c r="N31" s="1127"/>
      <c r="O31" s="1127"/>
      <c r="P31" s="1128"/>
      <c r="Q31" s="1132">
        <v>1540</v>
      </c>
      <c r="R31" s="1133"/>
      <c r="S31" s="1133"/>
      <c r="T31" s="1133"/>
      <c r="U31" s="1133"/>
      <c r="V31" s="1133">
        <v>1540</v>
      </c>
      <c r="W31" s="1133"/>
      <c r="X31" s="1133"/>
      <c r="Y31" s="1133"/>
      <c r="Z31" s="1133"/>
      <c r="AA31" s="1133" t="s">
        <v>597</v>
      </c>
      <c r="AB31" s="1133"/>
      <c r="AC31" s="1133"/>
      <c r="AD31" s="1133"/>
      <c r="AE31" s="1134"/>
      <c r="AF31" s="1108" t="s">
        <v>414</v>
      </c>
      <c r="AG31" s="1109"/>
      <c r="AH31" s="1109"/>
      <c r="AI31" s="1109"/>
      <c r="AJ31" s="1110"/>
      <c r="AK31" s="1069">
        <v>570</v>
      </c>
      <c r="AL31" s="1060"/>
      <c r="AM31" s="1060"/>
      <c r="AN31" s="1060"/>
      <c r="AO31" s="1060"/>
      <c r="AP31" s="1060">
        <v>5388</v>
      </c>
      <c r="AQ31" s="1060"/>
      <c r="AR31" s="1060"/>
      <c r="AS31" s="1060"/>
      <c r="AT31" s="1060"/>
      <c r="AU31" s="1060">
        <v>5124</v>
      </c>
      <c r="AV31" s="1060"/>
      <c r="AW31" s="1060"/>
      <c r="AX31" s="1060"/>
      <c r="AY31" s="1060"/>
      <c r="AZ31" s="1131" t="s">
        <v>596</v>
      </c>
      <c r="BA31" s="1131"/>
      <c r="BB31" s="1131"/>
      <c r="BC31" s="1131"/>
      <c r="BD31" s="1131"/>
      <c r="BE31" s="1121" t="s">
        <v>415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416</v>
      </c>
      <c r="C32" s="1127"/>
      <c r="D32" s="1127"/>
      <c r="E32" s="1127"/>
      <c r="F32" s="1127"/>
      <c r="G32" s="1127"/>
      <c r="H32" s="1127"/>
      <c r="I32" s="1127"/>
      <c r="J32" s="1127"/>
      <c r="K32" s="1127"/>
      <c r="L32" s="1127"/>
      <c r="M32" s="1127"/>
      <c r="N32" s="1127"/>
      <c r="O32" s="1127"/>
      <c r="P32" s="1128"/>
      <c r="Q32" s="1132">
        <v>26</v>
      </c>
      <c r="R32" s="1133"/>
      <c r="S32" s="1133"/>
      <c r="T32" s="1133"/>
      <c r="U32" s="1133"/>
      <c r="V32" s="1133">
        <v>26</v>
      </c>
      <c r="W32" s="1133"/>
      <c r="X32" s="1133"/>
      <c r="Y32" s="1133"/>
      <c r="Z32" s="1133"/>
      <c r="AA32" s="1133" t="s">
        <v>597</v>
      </c>
      <c r="AB32" s="1133"/>
      <c r="AC32" s="1133"/>
      <c r="AD32" s="1133"/>
      <c r="AE32" s="1134"/>
      <c r="AF32" s="1108">
        <v>69</v>
      </c>
      <c r="AG32" s="1109"/>
      <c r="AH32" s="1109"/>
      <c r="AI32" s="1109"/>
      <c r="AJ32" s="1110"/>
      <c r="AK32" s="1069" t="s">
        <v>593</v>
      </c>
      <c r="AL32" s="1060"/>
      <c r="AM32" s="1060"/>
      <c r="AN32" s="1060"/>
      <c r="AO32" s="1060"/>
      <c r="AP32" s="1060" t="s">
        <v>593</v>
      </c>
      <c r="AQ32" s="1060"/>
      <c r="AR32" s="1060"/>
      <c r="AS32" s="1060"/>
      <c r="AT32" s="1060"/>
      <c r="AU32" s="1060" t="s">
        <v>597</v>
      </c>
      <c r="AV32" s="1060"/>
      <c r="AW32" s="1060"/>
      <c r="AX32" s="1060"/>
      <c r="AY32" s="1060"/>
      <c r="AZ32" s="1131" t="s">
        <v>597</v>
      </c>
      <c r="BA32" s="1131"/>
      <c r="BB32" s="1131"/>
      <c r="BC32" s="1131"/>
      <c r="BD32" s="1131"/>
      <c r="BE32" s="1121" t="s">
        <v>417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396</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745</v>
      </c>
      <c r="AG63" s="1048"/>
      <c r="AH63" s="1048"/>
      <c r="AI63" s="1048"/>
      <c r="AJ63" s="1119"/>
      <c r="AK63" s="1120"/>
      <c r="AL63" s="1052"/>
      <c r="AM63" s="1052"/>
      <c r="AN63" s="1052"/>
      <c r="AO63" s="1052"/>
      <c r="AP63" s="1048">
        <v>7364</v>
      </c>
      <c r="AQ63" s="1048"/>
      <c r="AR63" s="1048"/>
      <c r="AS63" s="1048"/>
      <c r="AT63" s="1048"/>
      <c r="AU63" s="1048">
        <v>5171</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421</v>
      </c>
      <c r="B66" s="1085"/>
      <c r="C66" s="1085"/>
      <c r="D66" s="1085"/>
      <c r="E66" s="1085"/>
      <c r="F66" s="1085"/>
      <c r="G66" s="1085"/>
      <c r="H66" s="1085"/>
      <c r="I66" s="1085"/>
      <c r="J66" s="1085"/>
      <c r="K66" s="1085"/>
      <c r="L66" s="1085"/>
      <c r="M66" s="1085"/>
      <c r="N66" s="1085"/>
      <c r="O66" s="1085"/>
      <c r="P66" s="1086"/>
      <c r="Q66" s="1090" t="s">
        <v>401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384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598</v>
      </c>
      <c r="C68" s="1075"/>
      <c r="D68" s="1075"/>
      <c r="E68" s="1075"/>
      <c r="F68" s="1075"/>
      <c r="G68" s="1075"/>
      <c r="H68" s="1075"/>
      <c r="I68" s="1075"/>
      <c r="J68" s="1075"/>
      <c r="K68" s="1075"/>
      <c r="L68" s="1075"/>
      <c r="M68" s="1075"/>
      <c r="N68" s="1075"/>
      <c r="O68" s="1075"/>
      <c r="P68" s="1076"/>
      <c r="Q68" s="1077">
        <v>385</v>
      </c>
      <c r="R68" s="1071"/>
      <c r="S68" s="1071"/>
      <c r="T68" s="1071"/>
      <c r="U68" s="1071"/>
      <c r="V68" s="1071">
        <v>370</v>
      </c>
      <c r="W68" s="1071"/>
      <c r="X68" s="1071"/>
      <c r="Y68" s="1071"/>
      <c r="Z68" s="1071"/>
      <c r="AA68" s="1071">
        <v>15</v>
      </c>
      <c r="AB68" s="1071"/>
      <c r="AC68" s="1071"/>
      <c r="AD68" s="1071"/>
      <c r="AE68" s="1071"/>
      <c r="AF68" s="1071">
        <v>15</v>
      </c>
      <c r="AG68" s="1071"/>
      <c r="AH68" s="1071"/>
      <c r="AI68" s="1071"/>
      <c r="AJ68" s="1071"/>
      <c r="AK68" s="1071">
        <v>25</v>
      </c>
      <c r="AL68" s="1071"/>
      <c r="AM68" s="1071"/>
      <c r="AN68" s="1071"/>
      <c r="AO68" s="1071"/>
      <c r="AP68" s="1071">
        <v>384</v>
      </c>
      <c r="AQ68" s="1071"/>
      <c r="AR68" s="1071"/>
      <c r="AS68" s="1071"/>
      <c r="AT68" s="1071"/>
      <c r="AU68" s="1071">
        <v>157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599</v>
      </c>
      <c r="C69" s="1064"/>
      <c r="D69" s="1064"/>
      <c r="E69" s="1064"/>
      <c r="F69" s="1064"/>
      <c r="G69" s="1064"/>
      <c r="H69" s="1064"/>
      <c r="I69" s="1064"/>
      <c r="J69" s="1064"/>
      <c r="K69" s="1064"/>
      <c r="L69" s="1064"/>
      <c r="M69" s="1064"/>
      <c r="N69" s="1064"/>
      <c r="O69" s="1064"/>
      <c r="P69" s="1065"/>
      <c r="Q69" s="1066">
        <v>21797</v>
      </c>
      <c r="R69" s="1060"/>
      <c r="S69" s="1060"/>
      <c r="T69" s="1060"/>
      <c r="U69" s="1060"/>
      <c r="V69" s="1060">
        <v>21034</v>
      </c>
      <c r="W69" s="1060"/>
      <c r="X69" s="1060"/>
      <c r="Y69" s="1060"/>
      <c r="Z69" s="1060"/>
      <c r="AA69" s="1060">
        <v>763</v>
      </c>
      <c r="AB69" s="1060"/>
      <c r="AC69" s="1060"/>
      <c r="AD69" s="1060"/>
      <c r="AE69" s="1060"/>
      <c r="AF69" s="1060">
        <v>763</v>
      </c>
      <c r="AG69" s="1060"/>
      <c r="AH69" s="1060"/>
      <c r="AI69" s="1060"/>
      <c r="AJ69" s="1060"/>
      <c r="AK69" s="1060">
        <v>2839</v>
      </c>
      <c r="AL69" s="1060"/>
      <c r="AM69" s="1060"/>
      <c r="AN69" s="1060"/>
      <c r="AO69" s="1060"/>
      <c r="AP69" s="1060">
        <v>1286</v>
      </c>
      <c r="AQ69" s="1060"/>
      <c r="AR69" s="1060"/>
      <c r="AS69" s="1060"/>
      <c r="AT69" s="1060"/>
      <c r="AU69" s="1060">
        <v>220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600</v>
      </c>
      <c r="C70" s="1064"/>
      <c r="D70" s="1064"/>
      <c r="E70" s="1064"/>
      <c r="F70" s="1064"/>
      <c r="G70" s="1064"/>
      <c r="H70" s="1064"/>
      <c r="I70" s="1064"/>
      <c r="J70" s="1064"/>
      <c r="K70" s="1064"/>
      <c r="L70" s="1064"/>
      <c r="M70" s="1064"/>
      <c r="N70" s="1064"/>
      <c r="O70" s="1064"/>
      <c r="P70" s="1065"/>
      <c r="Q70" s="1066">
        <v>130115</v>
      </c>
      <c r="R70" s="1060"/>
      <c r="S70" s="1060"/>
      <c r="T70" s="1060"/>
      <c r="U70" s="1060"/>
      <c r="V70" s="1060">
        <v>126762</v>
      </c>
      <c r="W70" s="1060"/>
      <c r="X70" s="1060"/>
      <c r="Y70" s="1060"/>
      <c r="Z70" s="1060"/>
      <c r="AA70" s="1060">
        <v>3353</v>
      </c>
      <c r="AB70" s="1060"/>
      <c r="AC70" s="1060"/>
      <c r="AD70" s="1060"/>
      <c r="AE70" s="1060"/>
      <c r="AF70" s="1060">
        <v>3353</v>
      </c>
      <c r="AG70" s="1060"/>
      <c r="AH70" s="1060"/>
      <c r="AI70" s="1060"/>
      <c r="AJ70" s="1060"/>
      <c r="AK70" s="1060">
        <v>1567</v>
      </c>
      <c r="AL70" s="1060"/>
      <c r="AM70" s="1060"/>
      <c r="AN70" s="1060"/>
      <c r="AO70" s="1060"/>
      <c r="AP70" s="1060" t="s">
        <v>604</v>
      </c>
      <c r="AQ70" s="1060"/>
      <c r="AR70" s="1060"/>
      <c r="AS70" s="1060"/>
      <c r="AT70" s="1060"/>
      <c r="AU70" s="1060" t="s">
        <v>593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601</v>
      </c>
      <c r="C71" s="1064"/>
      <c r="D71" s="1064"/>
      <c r="E71" s="1064"/>
      <c r="F71" s="1064"/>
      <c r="G71" s="1064"/>
      <c r="H71" s="1064"/>
      <c r="I71" s="1064"/>
      <c r="J71" s="1064"/>
      <c r="K71" s="1064"/>
      <c r="L71" s="1064"/>
      <c r="M71" s="1064"/>
      <c r="N71" s="1064"/>
      <c r="O71" s="1064"/>
      <c r="P71" s="1065"/>
      <c r="Q71" s="1066">
        <v>3522</v>
      </c>
      <c r="R71" s="1060"/>
      <c r="S71" s="1060"/>
      <c r="T71" s="1060"/>
      <c r="U71" s="1060"/>
      <c r="V71" s="1060">
        <v>3214</v>
      </c>
      <c r="W71" s="1060"/>
      <c r="X71" s="1060"/>
      <c r="Y71" s="1060"/>
      <c r="Z71" s="1060"/>
      <c r="AA71" s="1060">
        <v>308</v>
      </c>
      <c r="AB71" s="1060"/>
      <c r="AC71" s="1060"/>
      <c r="AD71" s="1060"/>
      <c r="AE71" s="1060"/>
      <c r="AF71" s="1060">
        <v>283</v>
      </c>
      <c r="AG71" s="1060"/>
      <c r="AH71" s="1060"/>
      <c r="AI71" s="1060"/>
      <c r="AJ71" s="1060"/>
      <c r="AK71" s="1060">
        <v>53</v>
      </c>
      <c r="AL71" s="1060"/>
      <c r="AM71" s="1060"/>
      <c r="AN71" s="1060"/>
      <c r="AO71" s="1060"/>
      <c r="AP71" s="1060" t="s">
        <v>593</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602</v>
      </c>
      <c r="C72" s="1064"/>
      <c r="D72" s="1064"/>
      <c r="E72" s="1064"/>
      <c r="F72" s="1064"/>
      <c r="G72" s="1064"/>
      <c r="H72" s="1064"/>
      <c r="I72" s="1064"/>
      <c r="J72" s="1064"/>
      <c r="K72" s="1064"/>
      <c r="L72" s="1064"/>
      <c r="M72" s="1064"/>
      <c r="N72" s="1064"/>
      <c r="O72" s="1064"/>
      <c r="P72" s="1065"/>
      <c r="Q72" s="1066">
        <v>1770</v>
      </c>
      <c r="R72" s="1060"/>
      <c r="S72" s="1060"/>
      <c r="T72" s="1060"/>
      <c r="U72" s="1060"/>
      <c r="V72" s="1060">
        <v>1612</v>
      </c>
      <c r="W72" s="1060"/>
      <c r="X72" s="1060"/>
      <c r="Y72" s="1060"/>
      <c r="Z72" s="1060"/>
      <c r="AA72" s="1060">
        <v>158</v>
      </c>
      <c r="AB72" s="1060"/>
      <c r="AC72" s="1060"/>
      <c r="AD72" s="1060"/>
      <c r="AE72" s="1060"/>
      <c r="AF72" s="1060">
        <v>158</v>
      </c>
      <c r="AG72" s="1060"/>
      <c r="AH72" s="1060"/>
      <c r="AI72" s="1060"/>
      <c r="AJ72" s="1060"/>
      <c r="AK72" s="1060" t="s">
        <v>603</v>
      </c>
      <c r="AL72" s="1060"/>
      <c r="AM72" s="1060"/>
      <c r="AN72" s="1060"/>
      <c r="AO72" s="1060"/>
      <c r="AP72" s="1060">
        <v>9568</v>
      </c>
      <c r="AQ72" s="1060"/>
      <c r="AR72" s="1060"/>
      <c r="AS72" s="1060"/>
      <c r="AT72" s="1060"/>
      <c r="AU72" s="1060">
        <v>1215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396</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4572</v>
      </c>
      <c r="AG88" s="1048"/>
      <c r="AH88" s="1048"/>
      <c r="AI88" s="1048"/>
      <c r="AJ88" s="1048"/>
      <c r="AK88" s="1052"/>
      <c r="AL88" s="1052"/>
      <c r="AM88" s="1052"/>
      <c r="AN88" s="1052"/>
      <c r="AO88" s="1052"/>
      <c r="AP88" s="1048">
        <v>11238</v>
      </c>
      <c r="AQ88" s="1048"/>
      <c r="AR88" s="1048"/>
      <c r="AS88" s="1048"/>
      <c r="AT88" s="1048"/>
      <c r="AU88" s="1048">
        <v>1592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17</v>
      </c>
      <c r="CS102" s="1040"/>
      <c r="CT102" s="1040"/>
      <c r="CU102" s="1040"/>
      <c r="CV102" s="1041"/>
      <c r="CW102" s="1039">
        <v>2</v>
      </c>
      <c r="CX102" s="1040"/>
      <c r="CY102" s="1040"/>
      <c r="CZ102" s="1040"/>
      <c r="DA102" s="1041"/>
      <c r="DB102" s="1039" t="s">
        <v>612</v>
      </c>
      <c r="DC102" s="1040"/>
      <c r="DD102" s="1040"/>
      <c r="DE102" s="1040"/>
      <c r="DF102" s="1041"/>
      <c r="DG102" s="1039" t="s">
        <v>594</v>
      </c>
      <c r="DH102" s="1040"/>
      <c r="DI102" s="1040"/>
      <c r="DJ102" s="1040"/>
      <c r="DK102" s="1041"/>
      <c r="DL102" s="1039" t="s">
        <v>595</v>
      </c>
      <c r="DM102" s="1040"/>
      <c r="DN102" s="1040"/>
      <c r="DO102" s="1040"/>
      <c r="DP102" s="1041"/>
      <c r="DQ102" s="1039" t="s">
        <v>613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315</v>
      </c>
      <c r="AG109" s="983"/>
      <c r="AH109" s="983"/>
      <c r="AI109" s="983"/>
      <c r="AJ109" s="984"/>
      <c r="AK109" s="985" t="s">
        <v>314</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315</v>
      </c>
      <c r="BW109" s="983"/>
      <c r="BX109" s="983"/>
      <c r="BY109" s="983"/>
      <c r="BZ109" s="984"/>
      <c r="CA109" s="985" t="s">
        <v>314</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315</v>
      </c>
      <c r="DM109" s="983"/>
      <c r="DN109" s="983"/>
      <c r="DO109" s="983"/>
      <c r="DP109" s="984"/>
      <c r="DQ109" s="985" t="s">
        <v>314</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764189</v>
      </c>
      <c r="AB110" s="976"/>
      <c r="AC110" s="976"/>
      <c r="AD110" s="976"/>
      <c r="AE110" s="977"/>
      <c r="AF110" s="978">
        <v>746693</v>
      </c>
      <c r="AG110" s="976"/>
      <c r="AH110" s="976"/>
      <c r="AI110" s="976"/>
      <c r="AJ110" s="977"/>
      <c r="AK110" s="978">
        <v>776713</v>
      </c>
      <c r="AL110" s="976"/>
      <c r="AM110" s="976"/>
      <c r="AN110" s="976"/>
      <c r="AO110" s="977"/>
      <c r="AP110" s="979">
        <v>12.4</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10487047</v>
      </c>
      <c r="BR110" s="923"/>
      <c r="BS110" s="923"/>
      <c r="BT110" s="923"/>
      <c r="BU110" s="923"/>
      <c r="BV110" s="923">
        <v>10789122</v>
      </c>
      <c r="BW110" s="923"/>
      <c r="BX110" s="923"/>
      <c r="BY110" s="923"/>
      <c r="BZ110" s="923"/>
      <c r="CA110" s="923">
        <v>10922063</v>
      </c>
      <c r="CB110" s="923"/>
      <c r="CC110" s="923"/>
      <c r="CD110" s="923"/>
      <c r="CE110" s="923"/>
      <c r="CF110" s="947">
        <v>174</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444</v>
      </c>
      <c r="DH110" s="923"/>
      <c r="DI110" s="923"/>
      <c r="DJ110" s="923"/>
      <c r="DK110" s="923"/>
      <c r="DL110" s="923" t="s">
        <v>444</v>
      </c>
      <c r="DM110" s="923"/>
      <c r="DN110" s="923"/>
      <c r="DO110" s="923"/>
      <c r="DP110" s="923"/>
      <c r="DQ110" s="923">
        <v>482486</v>
      </c>
      <c r="DR110" s="923"/>
      <c r="DS110" s="923"/>
      <c r="DT110" s="923"/>
      <c r="DU110" s="923"/>
      <c r="DV110" s="924">
        <v>7.7</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444</v>
      </c>
      <c r="AB111" s="1004"/>
      <c r="AC111" s="1004"/>
      <c r="AD111" s="1004"/>
      <c r="AE111" s="1005"/>
      <c r="AF111" s="1006" t="s">
        <v>446</v>
      </c>
      <c r="AG111" s="1004"/>
      <c r="AH111" s="1004"/>
      <c r="AI111" s="1004"/>
      <c r="AJ111" s="1005"/>
      <c r="AK111" s="1006" t="s">
        <v>444</v>
      </c>
      <c r="AL111" s="1004"/>
      <c r="AM111" s="1004"/>
      <c r="AN111" s="1004"/>
      <c r="AO111" s="1005"/>
      <c r="AP111" s="1007" t="s">
        <v>414</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t="s">
        <v>252</v>
      </c>
      <c r="BR111" s="895"/>
      <c r="BS111" s="895"/>
      <c r="BT111" s="895"/>
      <c r="BU111" s="895"/>
      <c r="BV111" s="895" t="s">
        <v>448</v>
      </c>
      <c r="BW111" s="895"/>
      <c r="BX111" s="895"/>
      <c r="BY111" s="895"/>
      <c r="BZ111" s="895"/>
      <c r="CA111" s="895">
        <v>482486</v>
      </c>
      <c r="CB111" s="895"/>
      <c r="CC111" s="895"/>
      <c r="CD111" s="895"/>
      <c r="CE111" s="895"/>
      <c r="CF111" s="956">
        <v>7.7</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450</v>
      </c>
      <c r="DH111" s="895"/>
      <c r="DI111" s="895"/>
      <c r="DJ111" s="895"/>
      <c r="DK111" s="895"/>
      <c r="DL111" s="895" t="s">
        <v>451</v>
      </c>
      <c r="DM111" s="895"/>
      <c r="DN111" s="895"/>
      <c r="DO111" s="895"/>
      <c r="DP111" s="895"/>
      <c r="DQ111" s="895" t="s">
        <v>252</v>
      </c>
      <c r="DR111" s="895"/>
      <c r="DS111" s="895"/>
      <c r="DT111" s="895"/>
      <c r="DU111" s="895"/>
      <c r="DV111" s="872" t="s">
        <v>452</v>
      </c>
      <c r="DW111" s="872"/>
      <c r="DX111" s="872"/>
      <c r="DY111" s="872"/>
      <c r="DZ111" s="873"/>
    </row>
    <row r="112" spans="1:131" s="246" customFormat="1" ht="26.25" customHeight="1" x14ac:dyDescent="0.15">
      <c r="A112" s="997" t="s">
        <v>453</v>
      </c>
      <c r="B112" s="998"/>
      <c r="C112" s="828" t="s">
        <v>454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455</v>
      </c>
      <c r="AG112" s="858"/>
      <c r="AH112" s="858"/>
      <c r="AI112" s="858"/>
      <c r="AJ112" s="859"/>
      <c r="AK112" s="860" t="s">
        <v>252</v>
      </c>
      <c r="AL112" s="858"/>
      <c r="AM112" s="858"/>
      <c r="AN112" s="858"/>
      <c r="AO112" s="859"/>
      <c r="AP112" s="905" t="s">
        <v>252</v>
      </c>
      <c r="AQ112" s="906"/>
      <c r="AR112" s="906"/>
      <c r="AS112" s="906"/>
      <c r="AT112" s="907"/>
      <c r="AU112" s="1017"/>
      <c r="AV112" s="1018"/>
      <c r="AW112" s="1018"/>
      <c r="AX112" s="1018"/>
      <c r="AY112" s="1018"/>
      <c r="AZ112" s="893" t="s">
        <v>456</v>
      </c>
      <c r="BA112" s="828"/>
      <c r="BB112" s="828"/>
      <c r="BC112" s="828"/>
      <c r="BD112" s="828"/>
      <c r="BE112" s="828"/>
      <c r="BF112" s="828"/>
      <c r="BG112" s="828"/>
      <c r="BH112" s="828"/>
      <c r="BI112" s="828"/>
      <c r="BJ112" s="828"/>
      <c r="BK112" s="828"/>
      <c r="BL112" s="828"/>
      <c r="BM112" s="828"/>
      <c r="BN112" s="828"/>
      <c r="BO112" s="828"/>
      <c r="BP112" s="829"/>
      <c r="BQ112" s="894">
        <v>5449796</v>
      </c>
      <c r="BR112" s="895"/>
      <c r="BS112" s="895"/>
      <c r="BT112" s="895"/>
      <c r="BU112" s="895"/>
      <c r="BV112" s="895">
        <v>5034928</v>
      </c>
      <c r="BW112" s="895"/>
      <c r="BX112" s="895"/>
      <c r="BY112" s="895"/>
      <c r="BZ112" s="895"/>
      <c r="CA112" s="895">
        <v>5171508</v>
      </c>
      <c r="CB112" s="895"/>
      <c r="CC112" s="895"/>
      <c r="CD112" s="895"/>
      <c r="CE112" s="895"/>
      <c r="CF112" s="956">
        <v>82.4</v>
      </c>
      <c r="CG112" s="957"/>
      <c r="CH112" s="957"/>
      <c r="CI112" s="957"/>
      <c r="CJ112" s="957"/>
      <c r="CK112" s="1012"/>
      <c r="CL112" s="899"/>
      <c r="CM112" s="902" t="s">
        <v>457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450</v>
      </c>
      <c r="DH112" s="895"/>
      <c r="DI112" s="895"/>
      <c r="DJ112" s="895"/>
      <c r="DK112" s="895"/>
      <c r="DL112" s="895" t="s">
        <v>444</v>
      </c>
      <c r="DM112" s="895"/>
      <c r="DN112" s="895"/>
      <c r="DO112" s="895"/>
      <c r="DP112" s="895"/>
      <c r="DQ112" s="895" t="s">
        <v>252</v>
      </c>
      <c r="DR112" s="895"/>
      <c r="DS112" s="895"/>
      <c r="DT112" s="895"/>
      <c r="DU112" s="895"/>
      <c r="DV112" s="872" t="s">
        <v>252</v>
      </c>
      <c r="DW112" s="872"/>
      <c r="DX112" s="872"/>
      <c r="DY112" s="872"/>
      <c r="DZ112" s="873"/>
    </row>
    <row r="113" spans="1:130" s="246" customFormat="1" ht="26.25" customHeight="1" x14ac:dyDescent="0.15">
      <c r="A113" s="999"/>
      <c r="B113" s="1000"/>
      <c r="C113" s="828" t="s">
        <v>458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518837</v>
      </c>
      <c r="AB113" s="1004"/>
      <c r="AC113" s="1004"/>
      <c r="AD113" s="1004"/>
      <c r="AE113" s="1005"/>
      <c r="AF113" s="1006">
        <v>466618</v>
      </c>
      <c r="AG113" s="1004"/>
      <c r="AH113" s="1004"/>
      <c r="AI113" s="1004"/>
      <c r="AJ113" s="1005"/>
      <c r="AK113" s="1006">
        <v>484102</v>
      </c>
      <c r="AL113" s="1004"/>
      <c r="AM113" s="1004"/>
      <c r="AN113" s="1004"/>
      <c r="AO113" s="1005"/>
      <c r="AP113" s="1007">
        <v>7.7</v>
      </c>
      <c r="AQ113" s="1008"/>
      <c r="AR113" s="1008"/>
      <c r="AS113" s="1008"/>
      <c r="AT113" s="1009"/>
      <c r="AU113" s="1017"/>
      <c r="AV113" s="1018"/>
      <c r="AW113" s="1018"/>
      <c r="AX113" s="1018"/>
      <c r="AY113" s="1018"/>
      <c r="AZ113" s="893" t="s">
        <v>459</v>
      </c>
      <c r="BA113" s="828"/>
      <c r="BB113" s="828"/>
      <c r="BC113" s="828"/>
      <c r="BD113" s="828"/>
      <c r="BE113" s="828"/>
      <c r="BF113" s="828"/>
      <c r="BG113" s="828"/>
      <c r="BH113" s="828"/>
      <c r="BI113" s="828"/>
      <c r="BJ113" s="828"/>
      <c r="BK113" s="828"/>
      <c r="BL113" s="828"/>
      <c r="BM113" s="828"/>
      <c r="BN113" s="828"/>
      <c r="BO113" s="828"/>
      <c r="BP113" s="829"/>
      <c r="BQ113" s="894">
        <v>1693227</v>
      </c>
      <c r="BR113" s="895"/>
      <c r="BS113" s="895"/>
      <c r="BT113" s="895"/>
      <c r="BU113" s="895"/>
      <c r="BV113" s="895">
        <v>1643494</v>
      </c>
      <c r="BW113" s="895"/>
      <c r="BX113" s="895"/>
      <c r="BY113" s="895"/>
      <c r="BZ113" s="895"/>
      <c r="CA113" s="895">
        <v>1592328</v>
      </c>
      <c r="CB113" s="895"/>
      <c r="CC113" s="895"/>
      <c r="CD113" s="895"/>
      <c r="CE113" s="895"/>
      <c r="CF113" s="956">
        <v>25.4</v>
      </c>
      <c r="CG113" s="957"/>
      <c r="CH113" s="957"/>
      <c r="CI113" s="957"/>
      <c r="CJ113" s="957"/>
      <c r="CK113" s="1012"/>
      <c r="CL113" s="899"/>
      <c r="CM113" s="902" t="s">
        <v>460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252</v>
      </c>
      <c r="DH113" s="858"/>
      <c r="DI113" s="858"/>
      <c r="DJ113" s="858"/>
      <c r="DK113" s="859"/>
      <c r="DL113" s="860" t="s">
        <v>252</v>
      </c>
      <c r="DM113" s="858"/>
      <c r="DN113" s="858"/>
      <c r="DO113" s="858"/>
      <c r="DP113" s="859"/>
      <c r="DQ113" s="860" t="s">
        <v>452</v>
      </c>
      <c r="DR113" s="858"/>
      <c r="DS113" s="858"/>
      <c r="DT113" s="858"/>
      <c r="DU113" s="859"/>
      <c r="DV113" s="905" t="s">
        <v>252</v>
      </c>
      <c r="DW113" s="906"/>
      <c r="DX113" s="906"/>
      <c r="DY113" s="906"/>
      <c r="DZ113" s="907"/>
    </row>
    <row r="114" spans="1:130" s="246" customFormat="1" ht="26.25" customHeight="1" x14ac:dyDescent="0.15">
      <c r="A114" s="999"/>
      <c r="B114" s="1000"/>
      <c r="C114" s="828" t="s">
        <v>461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29900</v>
      </c>
      <c r="AB114" s="858"/>
      <c r="AC114" s="858"/>
      <c r="AD114" s="858"/>
      <c r="AE114" s="859"/>
      <c r="AF114" s="860">
        <v>55666</v>
      </c>
      <c r="AG114" s="858"/>
      <c r="AH114" s="858"/>
      <c r="AI114" s="858"/>
      <c r="AJ114" s="859"/>
      <c r="AK114" s="860">
        <v>111914</v>
      </c>
      <c r="AL114" s="858"/>
      <c r="AM114" s="858"/>
      <c r="AN114" s="858"/>
      <c r="AO114" s="859"/>
      <c r="AP114" s="905">
        <v>1.8</v>
      </c>
      <c r="AQ114" s="906"/>
      <c r="AR114" s="906"/>
      <c r="AS114" s="906"/>
      <c r="AT114" s="907"/>
      <c r="AU114" s="1017"/>
      <c r="AV114" s="1018"/>
      <c r="AW114" s="1018"/>
      <c r="AX114" s="1018"/>
      <c r="AY114" s="1018"/>
      <c r="AZ114" s="893" t="s">
        <v>462</v>
      </c>
      <c r="BA114" s="828"/>
      <c r="BB114" s="828"/>
      <c r="BC114" s="828"/>
      <c r="BD114" s="828"/>
      <c r="BE114" s="828"/>
      <c r="BF114" s="828"/>
      <c r="BG114" s="828"/>
      <c r="BH114" s="828"/>
      <c r="BI114" s="828"/>
      <c r="BJ114" s="828"/>
      <c r="BK114" s="828"/>
      <c r="BL114" s="828"/>
      <c r="BM114" s="828"/>
      <c r="BN114" s="828"/>
      <c r="BO114" s="828"/>
      <c r="BP114" s="829"/>
      <c r="BQ114" s="894">
        <v>1926209</v>
      </c>
      <c r="BR114" s="895"/>
      <c r="BS114" s="895"/>
      <c r="BT114" s="895"/>
      <c r="BU114" s="895"/>
      <c r="BV114" s="895">
        <v>1897945</v>
      </c>
      <c r="BW114" s="895"/>
      <c r="BX114" s="895"/>
      <c r="BY114" s="895"/>
      <c r="BZ114" s="895"/>
      <c r="CA114" s="895">
        <v>1852866</v>
      </c>
      <c r="CB114" s="895"/>
      <c r="CC114" s="895"/>
      <c r="CD114" s="895"/>
      <c r="CE114" s="895"/>
      <c r="CF114" s="956">
        <v>29.5</v>
      </c>
      <c r="CG114" s="957"/>
      <c r="CH114" s="957"/>
      <c r="CI114" s="957"/>
      <c r="CJ114" s="957"/>
      <c r="CK114" s="1012"/>
      <c r="CL114" s="899"/>
      <c r="CM114" s="902" t="s">
        <v>463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252</v>
      </c>
      <c r="DH114" s="858"/>
      <c r="DI114" s="858"/>
      <c r="DJ114" s="858"/>
      <c r="DK114" s="859"/>
      <c r="DL114" s="860" t="s">
        <v>452</v>
      </c>
      <c r="DM114" s="858"/>
      <c r="DN114" s="858"/>
      <c r="DO114" s="858"/>
      <c r="DP114" s="859"/>
      <c r="DQ114" s="860" t="s">
        <v>464</v>
      </c>
      <c r="DR114" s="858"/>
      <c r="DS114" s="858"/>
      <c r="DT114" s="858"/>
      <c r="DU114" s="859"/>
      <c r="DV114" s="905" t="s">
        <v>444</v>
      </c>
      <c r="DW114" s="906"/>
      <c r="DX114" s="906"/>
      <c r="DY114" s="906"/>
      <c r="DZ114" s="907"/>
    </row>
    <row r="115" spans="1:130" s="246" customFormat="1" ht="26.25" customHeight="1" x14ac:dyDescent="0.15">
      <c r="A115" s="999"/>
      <c r="B115" s="1000"/>
      <c r="C115" s="828" t="s">
        <v>465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450</v>
      </c>
      <c r="AB115" s="1004"/>
      <c r="AC115" s="1004"/>
      <c r="AD115" s="1004"/>
      <c r="AE115" s="1005"/>
      <c r="AF115" s="1006">
        <v>98</v>
      </c>
      <c r="AG115" s="1004"/>
      <c r="AH115" s="1004"/>
      <c r="AI115" s="1004"/>
      <c r="AJ115" s="1005"/>
      <c r="AK115" s="1006">
        <v>29</v>
      </c>
      <c r="AL115" s="1004"/>
      <c r="AM115" s="1004"/>
      <c r="AN115" s="1004"/>
      <c r="AO115" s="1005"/>
      <c r="AP115" s="1007">
        <v>0</v>
      </c>
      <c r="AQ115" s="1008"/>
      <c r="AR115" s="1008"/>
      <c r="AS115" s="1008"/>
      <c r="AT115" s="1009"/>
      <c r="AU115" s="1017"/>
      <c r="AV115" s="1018"/>
      <c r="AW115" s="1018"/>
      <c r="AX115" s="1018"/>
      <c r="AY115" s="1018"/>
      <c r="AZ115" s="893" t="s">
        <v>466</v>
      </c>
      <c r="BA115" s="828"/>
      <c r="BB115" s="828"/>
      <c r="BC115" s="828"/>
      <c r="BD115" s="828"/>
      <c r="BE115" s="828"/>
      <c r="BF115" s="828"/>
      <c r="BG115" s="828"/>
      <c r="BH115" s="828"/>
      <c r="BI115" s="828"/>
      <c r="BJ115" s="828"/>
      <c r="BK115" s="828"/>
      <c r="BL115" s="828"/>
      <c r="BM115" s="828"/>
      <c r="BN115" s="828"/>
      <c r="BO115" s="828"/>
      <c r="BP115" s="829"/>
      <c r="BQ115" s="894" t="s">
        <v>252</v>
      </c>
      <c r="BR115" s="895"/>
      <c r="BS115" s="895"/>
      <c r="BT115" s="895"/>
      <c r="BU115" s="895"/>
      <c r="BV115" s="895" t="s">
        <v>252</v>
      </c>
      <c r="BW115" s="895"/>
      <c r="BX115" s="895"/>
      <c r="BY115" s="895"/>
      <c r="BZ115" s="895"/>
      <c r="CA115" s="895" t="s">
        <v>252</v>
      </c>
      <c r="CB115" s="895"/>
      <c r="CC115" s="895"/>
      <c r="CD115" s="895"/>
      <c r="CE115" s="895"/>
      <c r="CF115" s="956" t="s">
        <v>252</v>
      </c>
      <c r="CG115" s="957"/>
      <c r="CH115" s="957"/>
      <c r="CI115" s="957"/>
      <c r="CJ115" s="957"/>
      <c r="CK115" s="1012"/>
      <c r="CL115" s="899"/>
      <c r="CM115" s="893" t="s">
        <v>467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252</v>
      </c>
      <c r="DH115" s="858"/>
      <c r="DI115" s="858"/>
      <c r="DJ115" s="858"/>
      <c r="DK115" s="859"/>
      <c r="DL115" s="860" t="s">
        <v>455</v>
      </c>
      <c r="DM115" s="858"/>
      <c r="DN115" s="858"/>
      <c r="DO115" s="858"/>
      <c r="DP115" s="859"/>
      <c r="DQ115" s="860" t="s">
        <v>252</v>
      </c>
      <c r="DR115" s="858"/>
      <c r="DS115" s="858"/>
      <c r="DT115" s="858"/>
      <c r="DU115" s="859"/>
      <c r="DV115" s="905" t="s">
        <v>252</v>
      </c>
      <c r="DW115" s="906"/>
      <c r="DX115" s="906"/>
      <c r="DY115" s="906"/>
      <c r="DZ115" s="907"/>
    </row>
    <row r="116" spans="1:130" s="246" customFormat="1" ht="26.25" customHeight="1" x14ac:dyDescent="0.15">
      <c r="A116" s="1001"/>
      <c r="B116" s="1002"/>
      <c r="C116" s="961" t="s">
        <v>468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448</v>
      </c>
      <c r="AB116" s="858"/>
      <c r="AC116" s="858"/>
      <c r="AD116" s="858"/>
      <c r="AE116" s="859"/>
      <c r="AF116" s="860">
        <v>32</v>
      </c>
      <c r="AG116" s="858"/>
      <c r="AH116" s="858"/>
      <c r="AI116" s="858"/>
      <c r="AJ116" s="859"/>
      <c r="AK116" s="860">
        <v>32</v>
      </c>
      <c r="AL116" s="858"/>
      <c r="AM116" s="858"/>
      <c r="AN116" s="858"/>
      <c r="AO116" s="859"/>
      <c r="AP116" s="905">
        <v>0</v>
      </c>
      <c r="AQ116" s="906"/>
      <c r="AR116" s="906"/>
      <c r="AS116" s="906"/>
      <c r="AT116" s="907"/>
      <c r="AU116" s="1017"/>
      <c r="AV116" s="1018"/>
      <c r="AW116" s="1018"/>
      <c r="AX116" s="1018"/>
      <c r="AY116" s="1018"/>
      <c r="AZ116" s="944" t="s">
        <v>469</v>
      </c>
      <c r="BA116" s="945"/>
      <c r="BB116" s="945"/>
      <c r="BC116" s="945"/>
      <c r="BD116" s="945"/>
      <c r="BE116" s="945"/>
      <c r="BF116" s="945"/>
      <c r="BG116" s="945"/>
      <c r="BH116" s="945"/>
      <c r="BI116" s="945"/>
      <c r="BJ116" s="945"/>
      <c r="BK116" s="945"/>
      <c r="BL116" s="945"/>
      <c r="BM116" s="945"/>
      <c r="BN116" s="945"/>
      <c r="BO116" s="945"/>
      <c r="BP116" s="946"/>
      <c r="BQ116" s="894" t="s">
        <v>444</v>
      </c>
      <c r="BR116" s="895"/>
      <c r="BS116" s="895"/>
      <c r="BT116" s="895"/>
      <c r="BU116" s="895"/>
      <c r="BV116" s="895" t="s">
        <v>446</v>
      </c>
      <c r="BW116" s="895"/>
      <c r="BX116" s="895"/>
      <c r="BY116" s="895"/>
      <c r="BZ116" s="895"/>
      <c r="CA116" s="895" t="s">
        <v>444</v>
      </c>
      <c r="CB116" s="895"/>
      <c r="CC116" s="895"/>
      <c r="CD116" s="895"/>
      <c r="CE116" s="895"/>
      <c r="CF116" s="956" t="s">
        <v>448</v>
      </c>
      <c r="CG116" s="957"/>
      <c r="CH116" s="957"/>
      <c r="CI116" s="957"/>
      <c r="CJ116" s="957"/>
      <c r="CK116" s="1012"/>
      <c r="CL116" s="899"/>
      <c r="CM116" s="902" t="s">
        <v>470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252</v>
      </c>
      <c r="DH116" s="858"/>
      <c r="DI116" s="858"/>
      <c r="DJ116" s="858"/>
      <c r="DK116" s="859"/>
      <c r="DL116" s="860" t="s">
        <v>444</v>
      </c>
      <c r="DM116" s="858"/>
      <c r="DN116" s="858"/>
      <c r="DO116" s="858"/>
      <c r="DP116" s="859"/>
      <c r="DQ116" s="860" t="s">
        <v>252</v>
      </c>
      <c r="DR116" s="858"/>
      <c r="DS116" s="858"/>
      <c r="DT116" s="858"/>
      <c r="DU116" s="859"/>
      <c r="DV116" s="905" t="s">
        <v>471</v>
      </c>
      <c r="DW116" s="906"/>
      <c r="DX116" s="906"/>
      <c r="DY116" s="906"/>
      <c r="DZ116" s="907"/>
    </row>
    <row r="117" spans="1:130" s="246" customFormat="1" ht="26.25" customHeight="1" x14ac:dyDescent="0.15">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472</v>
      </c>
      <c r="Z117" s="984"/>
      <c r="AA117" s="989">
        <v>1313376</v>
      </c>
      <c r="AB117" s="990"/>
      <c r="AC117" s="990"/>
      <c r="AD117" s="990"/>
      <c r="AE117" s="991"/>
      <c r="AF117" s="992">
        <v>1269107</v>
      </c>
      <c r="AG117" s="990"/>
      <c r="AH117" s="990"/>
      <c r="AI117" s="990"/>
      <c r="AJ117" s="991"/>
      <c r="AK117" s="992">
        <v>1372790</v>
      </c>
      <c r="AL117" s="990"/>
      <c r="AM117" s="990"/>
      <c r="AN117" s="990"/>
      <c r="AO117" s="991"/>
      <c r="AP117" s="993"/>
      <c r="AQ117" s="994"/>
      <c r="AR117" s="994"/>
      <c r="AS117" s="994"/>
      <c r="AT117" s="995"/>
      <c r="AU117" s="1017"/>
      <c r="AV117" s="1018"/>
      <c r="AW117" s="1018"/>
      <c r="AX117" s="1018"/>
      <c r="AY117" s="1018"/>
      <c r="AZ117" s="944" t="s">
        <v>473</v>
      </c>
      <c r="BA117" s="945"/>
      <c r="BB117" s="945"/>
      <c r="BC117" s="945"/>
      <c r="BD117" s="945"/>
      <c r="BE117" s="945"/>
      <c r="BF117" s="945"/>
      <c r="BG117" s="945"/>
      <c r="BH117" s="945"/>
      <c r="BI117" s="945"/>
      <c r="BJ117" s="945"/>
      <c r="BK117" s="945"/>
      <c r="BL117" s="945"/>
      <c r="BM117" s="945"/>
      <c r="BN117" s="945"/>
      <c r="BO117" s="945"/>
      <c r="BP117" s="946"/>
      <c r="BQ117" s="894" t="s">
        <v>471</v>
      </c>
      <c r="BR117" s="895"/>
      <c r="BS117" s="895"/>
      <c r="BT117" s="895"/>
      <c r="BU117" s="895"/>
      <c r="BV117" s="895" t="s">
        <v>450</v>
      </c>
      <c r="BW117" s="895"/>
      <c r="BX117" s="895"/>
      <c r="BY117" s="895"/>
      <c r="BZ117" s="895"/>
      <c r="CA117" s="895" t="s">
        <v>450</v>
      </c>
      <c r="CB117" s="895"/>
      <c r="CC117" s="895"/>
      <c r="CD117" s="895"/>
      <c r="CE117" s="895"/>
      <c r="CF117" s="956" t="s">
        <v>451</v>
      </c>
      <c r="CG117" s="957"/>
      <c r="CH117" s="957"/>
      <c r="CI117" s="957"/>
      <c r="CJ117" s="957"/>
      <c r="CK117" s="1012"/>
      <c r="CL117" s="899"/>
      <c r="CM117" s="902" t="s">
        <v>474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450</v>
      </c>
      <c r="DH117" s="858"/>
      <c r="DI117" s="858"/>
      <c r="DJ117" s="858"/>
      <c r="DK117" s="859"/>
      <c r="DL117" s="860" t="s">
        <v>464</v>
      </c>
      <c r="DM117" s="858"/>
      <c r="DN117" s="858"/>
      <c r="DO117" s="858"/>
      <c r="DP117" s="859"/>
      <c r="DQ117" s="860" t="s">
        <v>455</v>
      </c>
      <c r="DR117" s="858"/>
      <c r="DS117" s="858"/>
      <c r="DT117" s="858"/>
      <c r="DU117" s="859"/>
      <c r="DV117" s="905" t="s">
        <v>455</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315</v>
      </c>
      <c r="AG118" s="983"/>
      <c r="AH118" s="983"/>
      <c r="AI118" s="983"/>
      <c r="AJ118" s="984"/>
      <c r="AK118" s="985" t="s">
        <v>314</v>
      </c>
      <c r="AL118" s="983"/>
      <c r="AM118" s="983"/>
      <c r="AN118" s="983"/>
      <c r="AO118" s="984"/>
      <c r="AP118" s="986" t="s">
        <v>438</v>
      </c>
      <c r="AQ118" s="987"/>
      <c r="AR118" s="987"/>
      <c r="AS118" s="987"/>
      <c r="AT118" s="988"/>
      <c r="AU118" s="1017"/>
      <c r="AV118" s="1018"/>
      <c r="AW118" s="1018"/>
      <c r="AX118" s="1018"/>
      <c r="AY118" s="1018"/>
      <c r="AZ118" s="960" t="s">
        <v>475</v>
      </c>
      <c r="BA118" s="961"/>
      <c r="BB118" s="961"/>
      <c r="BC118" s="961"/>
      <c r="BD118" s="961"/>
      <c r="BE118" s="961"/>
      <c r="BF118" s="961"/>
      <c r="BG118" s="961"/>
      <c r="BH118" s="961"/>
      <c r="BI118" s="961"/>
      <c r="BJ118" s="961"/>
      <c r="BK118" s="961"/>
      <c r="BL118" s="961"/>
      <c r="BM118" s="961"/>
      <c r="BN118" s="961"/>
      <c r="BO118" s="961"/>
      <c r="BP118" s="962"/>
      <c r="BQ118" s="963" t="s">
        <v>452</v>
      </c>
      <c r="BR118" s="926"/>
      <c r="BS118" s="926"/>
      <c r="BT118" s="926"/>
      <c r="BU118" s="926"/>
      <c r="BV118" s="926" t="s">
        <v>398</v>
      </c>
      <c r="BW118" s="926"/>
      <c r="BX118" s="926"/>
      <c r="BY118" s="926"/>
      <c r="BZ118" s="926"/>
      <c r="CA118" s="926" t="s">
        <v>450</v>
      </c>
      <c r="CB118" s="926"/>
      <c r="CC118" s="926"/>
      <c r="CD118" s="926"/>
      <c r="CE118" s="926"/>
      <c r="CF118" s="956" t="s">
        <v>452</v>
      </c>
      <c r="CG118" s="957"/>
      <c r="CH118" s="957"/>
      <c r="CI118" s="957"/>
      <c r="CJ118" s="957"/>
      <c r="CK118" s="1012"/>
      <c r="CL118" s="899"/>
      <c r="CM118" s="902" t="s">
        <v>476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398</v>
      </c>
      <c r="DH118" s="858"/>
      <c r="DI118" s="858"/>
      <c r="DJ118" s="858"/>
      <c r="DK118" s="859"/>
      <c r="DL118" s="860" t="s">
        <v>451</v>
      </c>
      <c r="DM118" s="858"/>
      <c r="DN118" s="858"/>
      <c r="DO118" s="858"/>
      <c r="DP118" s="859"/>
      <c r="DQ118" s="860" t="s">
        <v>451</v>
      </c>
      <c r="DR118" s="858"/>
      <c r="DS118" s="858"/>
      <c r="DT118" s="858"/>
      <c r="DU118" s="859"/>
      <c r="DV118" s="905" t="s">
        <v>450</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452</v>
      </c>
      <c r="AB119" s="976"/>
      <c r="AC119" s="976"/>
      <c r="AD119" s="976"/>
      <c r="AE119" s="977"/>
      <c r="AF119" s="978" t="s">
        <v>455</v>
      </c>
      <c r="AG119" s="976"/>
      <c r="AH119" s="976"/>
      <c r="AI119" s="976"/>
      <c r="AJ119" s="977"/>
      <c r="AK119" s="978" t="s">
        <v>455</v>
      </c>
      <c r="AL119" s="976"/>
      <c r="AM119" s="976"/>
      <c r="AN119" s="976"/>
      <c r="AO119" s="977"/>
      <c r="AP119" s="979" t="s">
        <v>451</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477</v>
      </c>
      <c r="BP119" s="959"/>
      <c r="BQ119" s="963">
        <v>19556279</v>
      </c>
      <c r="BR119" s="926"/>
      <c r="BS119" s="926"/>
      <c r="BT119" s="926"/>
      <c r="BU119" s="926"/>
      <c r="BV119" s="926">
        <v>19365489</v>
      </c>
      <c r="BW119" s="926"/>
      <c r="BX119" s="926"/>
      <c r="BY119" s="926"/>
      <c r="BZ119" s="926"/>
      <c r="CA119" s="926">
        <v>20021251</v>
      </c>
      <c r="CB119" s="926"/>
      <c r="CC119" s="926"/>
      <c r="CD119" s="926"/>
      <c r="CE119" s="926"/>
      <c r="CF119" s="824"/>
      <c r="CG119" s="825"/>
      <c r="CH119" s="825"/>
      <c r="CI119" s="825"/>
      <c r="CJ119" s="915"/>
      <c r="CK119" s="1013"/>
      <c r="CL119" s="901"/>
      <c r="CM119" s="919" t="s">
        <v>478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471</v>
      </c>
      <c r="DH119" s="841"/>
      <c r="DI119" s="841"/>
      <c r="DJ119" s="841"/>
      <c r="DK119" s="842"/>
      <c r="DL119" s="843" t="s">
        <v>452</v>
      </c>
      <c r="DM119" s="841"/>
      <c r="DN119" s="841"/>
      <c r="DO119" s="841"/>
      <c r="DP119" s="842"/>
      <c r="DQ119" s="843" t="s">
        <v>455</v>
      </c>
      <c r="DR119" s="841"/>
      <c r="DS119" s="841"/>
      <c r="DT119" s="841"/>
      <c r="DU119" s="842"/>
      <c r="DV119" s="929" t="s">
        <v>446</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252</v>
      </c>
      <c r="AB120" s="858"/>
      <c r="AC120" s="858"/>
      <c r="AD120" s="858"/>
      <c r="AE120" s="859"/>
      <c r="AF120" s="860" t="s">
        <v>464</v>
      </c>
      <c r="AG120" s="858"/>
      <c r="AH120" s="858"/>
      <c r="AI120" s="858"/>
      <c r="AJ120" s="859"/>
      <c r="AK120" s="860" t="s">
        <v>398</v>
      </c>
      <c r="AL120" s="858"/>
      <c r="AM120" s="858"/>
      <c r="AN120" s="858"/>
      <c r="AO120" s="859"/>
      <c r="AP120" s="905" t="s">
        <v>452</v>
      </c>
      <c r="AQ120" s="906"/>
      <c r="AR120" s="906"/>
      <c r="AS120" s="906"/>
      <c r="AT120" s="907"/>
      <c r="AU120" s="964" t="s">
        <v>479</v>
      </c>
      <c r="AV120" s="965"/>
      <c r="AW120" s="965"/>
      <c r="AX120" s="965"/>
      <c r="AY120" s="966"/>
      <c r="AZ120" s="941" t="s">
        <v>480</v>
      </c>
      <c r="BA120" s="886"/>
      <c r="BB120" s="886"/>
      <c r="BC120" s="886"/>
      <c r="BD120" s="886"/>
      <c r="BE120" s="886"/>
      <c r="BF120" s="886"/>
      <c r="BG120" s="886"/>
      <c r="BH120" s="886"/>
      <c r="BI120" s="886"/>
      <c r="BJ120" s="886"/>
      <c r="BK120" s="886"/>
      <c r="BL120" s="886"/>
      <c r="BM120" s="886"/>
      <c r="BN120" s="886"/>
      <c r="BO120" s="886"/>
      <c r="BP120" s="887"/>
      <c r="BQ120" s="942">
        <v>3252240</v>
      </c>
      <c r="BR120" s="923"/>
      <c r="BS120" s="923"/>
      <c r="BT120" s="923"/>
      <c r="BU120" s="923"/>
      <c r="BV120" s="923">
        <v>3158979</v>
      </c>
      <c r="BW120" s="923"/>
      <c r="BX120" s="923"/>
      <c r="BY120" s="923"/>
      <c r="BZ120" s="923"/>
      <c r="CA120" s="923">
        <v>3243632</v>
      </c>
      <c r="CB120" s="923"/>
      <c r="CC120" s="923"/>
      <c r="CD120" s="923"/>
      <c r="CE120" s="923"/>
      <c r="CF120" s="947">
        <v>51.7</v>
      </c>
      <c r="CG120" s="948"/>
      <c r="CH120" s="948"/>
      <c r="CI120" s="948"/>
      <c r="CJ120" s="948"/>
      <c r="CK120" s="949" t="s">
        <v>481</v>
      </c>
      <c r="CL120" s="933"/>
      <c r="CM120" s="933"/>
      <c r="CN120" s="933"/>
      <c r="CO120" s="934"/>
      <c r="CP120" s="953" t="s">
        <v>482</v>
      </c>
      <c r="CQ120" s="954"/>
      <c r="CR120" s="954"/>
      <c r="CS120" s="954"/>
      <c r="CT120" s="954"/>
      <c r="CU120" s="954"/>
      <c r="CV120" s="954"/>
      <c r="CW120" s="954"/>
      <c r="CX120" s="954"/>
      <c r="CY120" s="954"/>
      <c r="CZ120" s="954"/>
      <c r="DA120" s="954"/>
      <c r="DB120" s="954"/>
      <c r="DC120" s="954"/>
      <c r="DD120" s="954"/>
      <c r="DE120" s="954"/>
      <c r="DF120" s="955"/>
      <c r="DG120" s="942">
        <v>5401286</v>
      </c>
      <c r="DH120" s="923"/>
      <c r="DI120" s="923"/>
      <c r="DJ120" s="923"/>
      <c r="DK120" s="923"/>
      <c r="DL120" s="923">
        <v>4986419</v>
      </c>
      <c r="DM120" s="923"/>
      <c r="DN120" s="923"/>
      <c r="DO120" s="923"/>
      <c r="DP120" s="923"/>
      <c r="DQ120" s="923">
        <v>5124084</v>
      </c>
      <c r="DR120" s="923"/>
      <c r="DS120" s="923"/>
      <c r="DT120" s="923"/>
      <c r="DU120" s="923"/>
      <c r="DV120" s="924">
        <v>81.599999999999994</v>
      </c>
      <c r="DW120" s="924"/>
      <c r="DX120" s="924"/>
      <c r="DY120" s="924"/>
      <c r="DZ120" s="925"/>
    </row>
    <row r="121" spans="1:130" s="246" customFormat="1" ht="26.25" customHeight="1" x14ac:dyDescent="0.15">
      <c r="A121" s="898"/>
      <c r="B121" s="899"/>
      <c r="C121" s="944" t="s">
        <v>483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398</v>
      </c>
      <c r="AB121" s="858"/>
      <c r="AC121" s="858"/>
      <c r="AD121" s="858"/>
      <c r="AE121" s="859"/>
      <c r="AF121" s="860" t="s">
        <v>464</v>
      </c>
      <c r="AG121" s="858"/>
      <c r="AH121" s="858"/>
      <c r="AI121" s="858"/>
      <c r="AJ121" s="859"/>
      <c r="AK121" s="860" t="s">
        <v>464</v>
      </c>
      <c r="AL121" s="858"/>
      <c r="AM121" s="858"/>
      <c r="AN121" s="858"/>
      <c r="AO121" s="859"/>
      <c r="AP121" s="905" t="s">
        <v>464</v>
      </c>
      <c r="AQ121" s="906"/>
      <c r="AR121" s="906"/>
      <c r="AS121" s="906"/>
      <c r="AT121" s="907"/>
      <c r="AU121" s="967"/>
      <c r="AV121" s="968"/>
      <c r="AW121" s="968"/>
      <c r="AX121" s="968"/>
      <c r="AY121" s="969"/>
      <c r="AZ121" s="893" t="s">
        <v>484</v>
      </c>
      <c r="BA121" s="828"/>
      <c r="BB121" s="828"/>
      <c r="BC121" s="828"/>
      <c r="BD121" s="828"/>
      <c r="BE121" s="828"/>
      <c r="BF121" s="828"/>
      <c r="BG121" s="828"/>
      <c r="BH121" s="828"/>
      <c r="BI121" s="828"/>
      <c r="BJ121" s="828"/>
      <c r="BK121" s="828"/>
      <c r="BL121" s="828"/>
      <c r="BM121" s="828"/>
      <c r="BN121" s="828"/>
      <c r="BO121" s="828"/>
      <c r="BP121" s="829"/>
      <c r="BQ121" s="894">
        <v>27851</v>
      </c>
      <c r="BR121" s="895"/>
      <c r="BS121" s="895"/>
      <c r="BT121" s="895"/>
      <c r="BU121" s="895"/>
      <c r="BV121" s="895">
        <v>22258</v>
      </c>
      <c r="BW121" s="895"/>
      <c r="BX121" s="895"/>
      <c r="BY121" s="895"/>
      <c r="BZ121" s="895"/>
      <c r="CA121" s="895">
        <v>521139</v>
      </c>
      <c r="CB121" s="895"/>
      <c r="CC121" s="895"/>
      <c r="CD121" s="895"/>
      <c r="CE121" s="895"/>
      <c r="CF121" s="956">
        <v>8.3000000000000007</v>
      </c>
      <c r="CG121" s="957"/>
      <c r="CH121" s="957"/>
      <c r="CI121" s="957"/>
      <c r="CJ121" s="957"/>
      <c r="CK121" s="950"/>
      <c r="CL121" s="936"/>
      <c r="CM121" s="936"/>
      <c r="CN121" s="936"/>
      <c r="CO121" s="937"/>
      <c r="CP121" s="916" t="s">
        <v>485</v>
      </c>
      <c r="CQ121" s="917"/>
      <c r="CR121" s="917"/>
      <c r="CS121" s="917"/>
      <c r="CT121" s="917"/>
      <c r="CU121" s="917"/>
      <c r="CV121" s="917"/>
      <c r="CW121" s="917"/>
      <c r="CX121" s="917"/>
      <c r="CY121" s="917"/>
      <c r="CZ121" s="917"/>
      <c r="DA121" s="917"/>
      <c r="DB121" s="917"/>
      <c r="DC121" s="917"/>
      <c r="DD121" s="917"/>
      <c r="DE121" s="917"/>
      <c r="DF121" s="918"/>
      <c r="DG121" s="894">
        <v>48510</v>
      </c>
      <c r="DH121" s="895"/>
      <c r="DI121" s="895"/>
      <c r="DJ121" s="895"/>
      <c r="DK121" s="895"/>
      <c r="DL121" s="895">
        <v>48509</v>
      </c>
      <c r="DM121" s="895"/>
      <c r="DN121" s="895"/>
      <c r="DO121" s="895"/>
      <c r="DP121" s="895"/>
      <c r="DQ121" s="895">
        <v>47424</v>
      </c>
      <c r="DR121" s="895"/>
      <c r="DS121" s="895"/>
      <c r="DT121" s="895"/>
      <c r="DU121" s="895"/>
      <c r="DV121" s="872">
        <v>0.8</v>
      </c>
      <c r="DW121" s="872"/>
      <c r="DX121" s="872"/>
      <c r="DY121" s="872"/>
      <c r="DZ121" s="873"/>
    </row>
    <row r="122" spans="1:130" s="246" customFormat="1" ht="26.25" customHeight="1" x14ac:dyDescent="0.15">
      <c r="A122" s="898"/>
      <c r="B122" s="899"/>
      <c r="C122" s="902" t="s">
        <v>463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252</v>
      </c>
      <c r="AB122" s="858"/>
      <c r="AC122" s="858"/>
      <c r="AD122" s="858"/>
      <c r="AE122" s="859"/>
      <c r="AF122" s="860" t="s">
        <v>398</v>
      </c>
      <c r="AG122" s="858"/>
      <c r="AH122" s="858"/>
      <c r="AI122" s="858"/>
      <c r="AJ122" s="859"/>
      <c r="AK122" s="860" t="s">
        <v>452</v>
      </c>
      <c r="AL122" s="858"/>
      <c r="AM122" s="858"/>
      <c r="AN122" s="858"/>
      <c r="AO122" s="859"/>
      <c r="AP122" s="905" t="s">
        <v>471</v>
      </c>
      <c r="AQ122" s="906"/>
      <c r="AR122" s="906"/>
      <c r="AS122" s="906"/>
      <c r="AT122" s="907"/>
      <c r="AU122" s="967"/>
      <c r="AV122" s="968"/>
      <c r="AW122" s="968"/>
      <c r="AX122" s="968"/>
      <c r="AY122" s="969"/>
      <c r="AZ122" s="960" t="s">
        <v>486</v>
      </c>
      <c r="BA122" s="961"/>
      <c r="BB122" s="961"/>
      <c r="BC122" s="961"/>
      <c r="BD122" s="961"/>
      <c r="BE122" s="961"/>
      <c r="BF122" s="961"/>
      <c r="BG122" s="961"/>
      <c r="BH122" s="961"/>
      <c r="BI122" s="961"/>
      <c r="BJ122" s="961"/>
      <c r="BK122" s="961"/>
      <c r="BL122" s="961"/>
      <c r="BM122" s="961"/>
      <c r="BN122" s="961"/>
      <c r="BO122" s="961"/>
      <c r="BP122" s="962"/>
      <c r="BQ122" s="963">
        <v>10499522</v>
      </c>
      <c r="BR122" s="926"/>
      <c r="BS122" s="926"/>
      <c r="BT122" s="926"/>
      <c r="BU122" s="926"/>
      <c r="BV122" s="926">
        <v>10160789</v>
      </c>
      <c r="BW122" s="926"/>
      <c r="BX122" s="926"/>
      <c r="BY122" s="926"/>
      <c r="BZ122" s="926"/>
      <c r="CA122" s="926">
        <v>10154437</v>
      </c>
      <c r="CB122" s="926"/>
      <c r="CC122" s="926"/>
      <c r="CD122" s="926"/>
      <c r="CE122" s="926"/>
      <c r="CF122" s="927">
        <v>161.80000000000001</v>
      </c>
      <c r="CG122" s="928"/>
      <c r="CH122" s="928"/>
      <c r="CI122" s="928"/>
      <c r="CJ122" s="928"/>
      <c r="CK122" s="950"/>
      <c r="CL122" s="936"/>
      <c r="CM122" s="936"/>
      <c r="CN122" s="936"/>
      <c r="CO122" s="937"/>
      <c r="CP122" s="916" t="s">
        <v>487</v>
      </c>
      <c r="CQ122" s="917"/>
      <c r="CR122" s="917"/>
      <c r="CS122" s="917"/>
      <c r="CT122" s="917"/>
      <c r="CU122" s="917"/>
      <c r="CV122" s="917"/>
      <c r="CW122" s="917"/>
      <c r="CX122" s="917"/>
      <c r="CY122" s="917"/>
      <c r="CZ122" s="917"/>
      <c r="DA122" s="917"/>
      <c r="DB122" s="917"/>
      <c r="DC122" s="917"/>
      <c r="DD122" s="917"/>
      <c r="DE122" s="917"/>
      <c r="DF122" s="918"/>
      <c r="DG122" s="894" t="s">
        <v>398</v>
      </c>
      <c r="DH122" s="895"/>
      <c r="DI122" s="895"/>
      <c r="DJ122" s="895"/>
      <c r="DK122" s="895"/>
      <c r="DL122" s="895" t="s">
        <v>471</v>
      </c>
      <c r="DM122" s="895"/>
      <c r="DN122" s="895"/>
      <c r="DO122" s="895"/>
      <c r="DP122" s="895"/>
      <c r="DQ122" s="895" t="s">
        <v>398</v>
      </c>
      <c r="DR122" s="895"/>
      <c r="DS122" s="895"/>
      <c r="DT122" s="895"/>
      <c r="DU122" s="895"/>
      <c r="DV122" s="872" t="s">
        <v>398</v>
      </c>
      <c r="DW122" s="872"/>
      <c r="DX122" s="872"/>
      <c r="DY122" s="872"/>
      <c r="DZ122" s="873"/>
    </row>
    <row r="123" spans="1:130" s="246" customFormat="1" ht="26.25" customHeight="1" x14ac:dyDescent="0.15">
      <c r="A123" s="898"/>
      <c r="B123" s="899"/>
      <c r="C123" s="902" t="s">
        <v>470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464</v>
      </c>
      <c r="AB123" s="858"/>
      <c r="AC123" s="858"/>
      <c r="AD123" s="858"/>
      <c r="AE123" s="859"/>
      <c r="AF123" s="860" t="s">
        <v>471</v>
      </c>
      <c r="AG123" s="858"/>
      <c r="AH123" s="858"/>
      <c r="AI123" s="858"/>
      <c r="AJ123" s="859"/>
      <c r="AK123" s="860" t="s">
        <v>451</v>
      </c>
      <c r="AL123" s="858"/>
      <c r="AM123" s="858"/>
      <c r="AN123" s="858"/>
      <c r="AO123" s="859"/>
      <c r="AP123" s="905" t="s">
        <v>455</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488</v>
      </c>
      <c r="BP123" s="959"/>
      <c r="BQ123" s="913">
        <v>13779613</v>
      </c>
      <c r="BR123" s="914"/>
      <c r="BS123" s="914"/>
      <c r="BT123" s="914"/>
      <c r="BU123" s="914"/>
      <c r="BV123" s="914">
        <v>13342026</v>
      </c>
      <c r="BW123" s="914"/>
      <c r="BX123" s="914"/>
      <c r="BY123" s="914"/>
      <c r="BZ123" s="914"/>
      <c r="CA123" s="914">
        <v>13919208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474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446</v>
      </c>
      <c r="AB124" s="858"/>
      <c r="AC124" s="858"/>
      <c r="AD124" s="858"/>
      <c r="AE124" s="859"/>
      <c r="AF124" s="860" t="s">
        <v>398</v>
      </c>
      <c r="AG124" s="858"/>
      <c r="AH124" s="858"/>
      <c r="AI124" s="858"/>
      <c r="AJ124" s="859"/>
      <c r="AK124" s="860" t="s">
        <v>455</v>
      </c>
      <c r="AL124" s="858"/>
      <c r="AM124" s="858"/>
      <c r="AN124" s="858"/>
      <c r="AO124" s="859"/>
      <c r="AP124" s="905" t="s">
        <v>398</v>
      </c>
      <c r="AQ124" s="906"/>
      <c r="AR124" s="906"/>
      <c r="AS124" s="906"/>
      <c r="AT124" s="907"/>
      <c r="AU124" s="908" t="s">
        <v>489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92.6</v>
      </c>
      <c r="BR124" s="912"/>
      <c r="BS124" s="912"/>
      <c r="BT124" s="912"/>
      <c r="BU124" s="912"/>
      <c r="BV124" s="912">
        <v>97.2</v>
      </c>
      <c r="BW124" s="912"/>
      <c r="BX124" s="912"/>
      <c r="BY124" s="912"/>
      <c r="BZ124" s="912"/>
      <c r="CA124" s="912">
        <v>97.2</v>
      </c>
      <c r="CB124" s="912"/>
      <c r="CC124" s="912"/>
      <c r="CD124" s="912"/>
      <c r="CE124" s="912"/>
      <c r="CF124" s="802"/>
      <c r="CG124" s="803"/>
      <c r="CH124" s="803"/>
      <c r="CI124" s="803"/>
      <c r="CJ124" s="943"/>
      <c r="CK124" s="951"/>
      <c r="CL124" s="951"/>
      <c r="CM124" s="951"/>
      <c r="CN124" s="951"/>
      <c r="CO124" s="952"/>
      <c r="CP124" s="916" t="s">
        <v>490</v>
      </c>
      <c r="CQ124" s="917"/>
      <c r="CR124" s="917"/>
      <c r="CS124" s="917"/>
      <c r="CT124" s="917"/>
      <c r="CU124" s="917"/>
      <c r="CV124" s="917"/>
      <c r="CW124" s="917"/>
      <c r="CX124" s="917"/>
      <c r="CY124" s="917"/>
      <c r="CZ124" s="917"/>
      <c r="DA124" s="917"/>
      <c r="DB124" s="917"/>
      <c r="DC124" s="917"/>
      <c r="DD124" s="917"/>
      <c r="DE124" s="917"/>
      <c r="DF124" s="918"/>
      <c r="DG124" s="840" t="s">
        <v>491</v>
      </c>
      <c r="DH124" s="841"/>
      <c r="DI124" s="841"/>
      <c r="DJ124" s="841"/>
      <c r="DK124" s="842"/>
      <c r="DL124" s="843" t="s">
        <v>252</v>
      </c>
      <c r="DM124" s="841"/>
      <c r="DN124" s="841"/>
      <c r="DO124" s="841"/>
      <c r="DP124" s="842"/>
      <c r="DQ124" s="843" t="s">
        <v>455</v>
      </c>
      <c r="DR124" s="841"/>
      <c r="DS124" s="841"/>
      <c r="DT124" s="841"/>
      <c r="DU124" s="842"/>
      <c r="DV124" s="929" t="s">
        <v>491</v>
      </c>
      <c r="DW124" s="930"/>
      <c r="DX124" s="930"/>
      <c r="DY124" s="930"/>
      <c r="DZ124" s="931"/>
    </row>
    <row r="125" spans="1:130" s="246" customFormat="1" ht="26.25" customHeight="1" x14ac:dyDescent="0.15">
      <c r="A125" s="898"/>
      <c r="B125" s="899"/>
      <c r="C125" s="902" t="s">
        <v>476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455</v>
      </c>
      <c r="AB125" s="858"/>
      <c r="AC125" s="858"/>
      <c r="AD125" s="858"/>
      <c r="AE125" s="859"/>
      <c r="AF125" s="860" t="s">
        <v>455</v>
      </c>
      <c r="AG125" s="858"/>
      <c r="AH125" s="858"/>
      <c r="AI125" s="858"/>
      <c r="AJ125" s="859"/>
      <c r="AK125" s="860" t="s">
        <v>252</v>
      </c>
      <c r="AL125" s="858"/>
      <c r="AM125" s="858"/>
      <c r="AN125" s="858"/>
      <c r="AO125" s="859"/>
      <c r="AP125" s="905" t="s">
        <v>455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492</v>
      </c>
      <c r="CL125" s="933"/>
      <c r="CM125" s="933"/>
      <c r="CN125" s="933"/>
      <c r="CO125" s="934"/>
      <c r="CP125" s="941" t="s">
        <v>493</v>
      </c>
      <c r="CQ125" s="886"/>
      <c r="CR125" s="886"/>
      <c r="CS125" s="886"/>
      <c r="CT125" s="886"/>
      <c r="CU125" s="886"/>
      <c r="CV125" s="886"/>
      <c r="CW125" s="886"/>
      <c r="CX125" s="886"/>
      <c r="CY125" s="886"/>
      <c r="CZ125" s="886"/>
      <c r="DA125" s="886"/>
      <c r="DB125" s="886"/>
      <c r="DC125" s="886"/>
      <c r="DD125" s="886"/>
      <c r="DE125" s="886"/>
      <c r="DF125" s="887"/>
      <c r="DG125" s="942" t="s">
        <v>491</v>
      </c>
      <c r="DH125" s="923"/>
      <c r="DI125" s="923"/>
      <c r="DJ125" s="923"/>
      <c r="DK125" s="923"/>
      <c r="DL125" s="923" t="s">
        <v>252</v>
      </c>
      <c r="DM125" s="923"/>
      <c r="DN125" s="923"/>
      <c r="DO125" s="923"/>
      <c r="DP125" s="923"/>
      <c r="DQ125" s="923" t="s">
        <v>455</v>
      </c>
      <c r="DR125" s="923"/>
      <c r="DS125" s="923"/>
      <c r="DT125" s="923"/>
      <c r="DU125" s="923"/>
      <c r="DV125" s="924" t="s">
        <v>455</v>
      </c>
      <c r="DW125" s="924"/>
      <c r="DX125" s="924"/>
      <c r="DY125" s="924"/>
      <c r="DZ125" s="925"/>
    </row>
    <row r="126" spans="1:130" s="246" customFormat="1" ht="26.25" customHeight="1" thickBot="1" x14ac:dyDescent="0.2">
      <c r="A126" s="898"/>
      <c r="B126" s="899"/>
      <c r="C126" s="902" t="s">
        <v>478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491</v>
      </c>
      <c r="AB126" s="858"/>
      <c r="AC126" s="858"/>
      <c r="AD126" s="858"/>
      <c r="AE126" s="859"/>
      <c r="AF126" s="860" t="s">
        <v>252</v>
      </c>
      <c r="AG126" s="858"/>
      <c r="AH126" s="858"/>
      <c r="AI126" s="858"/>
      <c r="AJ126" s="859"/>
      <c r="AK126" s="860" t="s">
        <v>455</v>
      </c>
      <c r="AL126" s="858"/>
      <c r="AM126" s="858"/>
      <c r="AN126" s="858"/>
      <c r="AO126" s="859"/>
      <c r="AP126" s="905" t="s">
        <v>491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491</v>
      </c>
      <c r="DH126" s="895"/>
      <c r="DI126" s="895"/>
      <c r="DJ126" s="895"/>
      <c r="DK126" s="895"/>
      <c r="DL126" s="895" t="s">
        <v>252</v>
      </c>
      <c r="DM126" s="895"/>
      <c r="DN126" s="895"/>
      <c r="DO126" s="895"/>
      <c r="DP126" s="895"/>
      <c r="DQ126" s="895" t="s">
        <v>491</v>
      </c>
      <c r="DR126" s="895"/>
      <c r="DS126" s="895"/>
      <c r="DT126" s="895"/>
      <c r="DU126" s="895"/>
      <c r="DV126" s="872" t="s">
        <v>252</v>
      </c>
      <c r="DW126" s="872"/>
      <c r="DX126" s="872"/>
      <c r="DY126" s="872"/>
      <c r="DZ126" s="873"/>
    </row>
    <row r="127" spans="1:130" s="246" customFormat="1" ht="26.25" customHeight="1" x14ac:dyDescent="0.15">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450</v>
      </c>
      <c r="AB127" s="858"/>
      <c r="AC127" s="858"/>
      <c r="AD127" s="858"/>
      <c r="AE127" s="859"/>
      <c r="AF127" s="860">
        <v>98</v>
      </c>
      <c r="AG127" s="858"/>
      <c r="AH127" s="858"/>
      <c r="AI127" s="858"/>
      <c r="AJ127" s="859"/>
      <c r="AK127" s="860">
        <v>29</v>
      </c>
      <c r="AL127" s="858"/>
      <c r="AM127" s="858"/>
      <c r="AN127" s="858"/>
      <c r="AO127" s="859"/>
      <c r="AP127" s="905">
        <v>0</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252</v>
      </c>
      <c r="DH127" s="895"/>
      <c r="DI127" s="895"/>
      <c r="DJ127" s="895"/>
      <c r="DK127" s="895"/>
      <c r="DL127" s="895" t="s">
        <v>491</v>
      </c>
      <c r="DM127" s="895"/>
      <c r="DN127" s="895"/>
      <c r="DO127" s="895"/>
      <c r="DP127" s="895"/>
      <c r="DQ127" s="895" t="s">
        <v>455</v>
      </c>
      <c r="DR127" s="895"/>
      <c r="DS127" s="895"/>
      <c r="DT127" s="895"/>
      <c r="DU127" s="895"/>
      <c r="DV127" s="872" t="s">
        <v>491</v>
      </c>
      <c r="DW127" s="872"/>
      <c r="DX127" s="872"/>
      <c r="DY127" s="872"/>
      <c r="DZ127" s="873"/>
    </row>
    <row r="128" spans="1:130" s="246" customFormat="1" ht="26.25" customHeight="1" thickBot="1" x14ac:dyDescent="0.2">
      <c r="A128" s="874" t="s">
        <v>501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502</v>
      </c>
      <c r="X128" s="876"/>
      <c r="Y128" s="876"/>
      <c r="Z128" s="877"/>
      <c r="AA128" s="878">
        <v>1765</v>
      </c>
      <c r="AB128" s="879"/>
      <c r="AC128" s="879"/>
      <c r="AD128" s="879"/>
      <c r="AE128" s="880"/>
      <c r="AF128" s="881">
        <v>11015</v>
      </c>
      <c r="AG128" s="879"/>
      <c r="AH128" s="879"/>
      <c r="AI128" s="879"/>
      <c r="AJ128" s="880"/>
      <c r="AK128" s="881">
        <v>8184</v>
      </c>
      <c r="AL128" s="879"/>
      <c r="AM128" s="879"/>
      <c r="AN128" s="879"/>
      <c r="AO128" s="880"/>
      <c r="AP128" s="882"/>
      <c r="AQ128" s="883"/>
      <c r="AR128" s="883"/>
      <c r="AS128" s="883"/>
      <c r="AT128" s="884"/>
      <c r="AU128" s="282"/>
      <c r="AV128" s="282"/>
      <c r="AW128" s="282"/>
      <c r="AX128" s="885" t="s">
        <v>503</v>
      </c>
      <c r="AY128" s="886"/>
      <c r="AZ128" s="886"/>
      <c r="BA128" s="886"/>
      <c r="BB128" s="886"/>
      <c r="BC128" s="886"/>
      <c r="BD128" s="886"/>
      <c r="BE128" s="887"/>
      <c r="BF128" s="864" t="s">
        <v>252</v>
      </c>
      <c r="BG128" s="865"/>
      <c r="BH128" s="865"/>
      <c r="BI128" s="865"/>
      <c r="BJ128" s="865"/>
      <c r="BK128" s="865"/>
      <c r="BL128" s="888"/>
      <c r="BM128" s="864">
        <v>14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504</v>
      </c>
      <c r="CQ128" s="806"/>
      <c r="CR128" s="806"/>
      <c r="CS128" s="806"/>
      <c r="CT128" s="806"/>
      <c r="CU128" s="806"/>
      <c r="CV128" s="806"/>
      <c r="CW128" s="806"/>
      <c r="CX128" s="806"/>
      <c r="CY128" s="806"/>
      <c r="CZ128" s="806"/>
      <c r="DA128" s="806"/>
      <c r="DB128" s="806"/>
      <c r="DC128" s="806"/>
      <c r="DD128" s="806"/>
      <c r="DE128" s="806"/>
      <c r="DF128" s="807"/>
      <c r="DG128" s="868" t="s">
        <v>450</v>
      </c>
      <c r="DH128" s="869"/>
      <c r="DI128" s="869"/>
      <c r="DJ128" s="869"/>
      <c r="DK128" s="869"/>
      <c r="DL128" s="869" t="s">
        <v>252</v>
      </c>
      <c r="DM128" s="869"/>
      <c r="DN128" s="869"/>
      <c r="DO128" s="869"/>
      <c r="DP128" s="869"/>
      <c r="DQ128" s="869" t="s">
        <v>252</v>
      </c>
      <c r="DR128" s="869"/>
      <c r="DS128" s="869"/>
      <c r="DT128" s="869"/>
      <c r="DU128" s="869"/>
      <c r="DV128" s="870" t="s">
        <v>252</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505</v>
      </c>
      <c r="X129" s="855"/>
      <c r="Y129" s="855"/>
      <c r="Z129" s="856"/>
      <c r="AA129" s="857">
        <v>7139988</v>
      </c>
      <c r="AB129" s="858"/>
      <c r="AC129" s="858"/>
      <c r="AD129" s="858"/>
      <c r="AE129" s="859"/>
      <c r="AF129" s="860">
        <v>7089910</v>
      </c>
      <c r="AG129" s="858"/>
      <c r="AH129" s="858"/>
      <c r="AI129" s="858"/>
      <c r="AJ129" s="859"/>
      <c r="AK129" s="860">
        <v>7136654</v>
      </c>
      <c r="AL129" s="858"/>
      <c r="AM129" s="858"/>
      <c r="AN129" s="858"/>
      <c r="AO129" s="859"/>
      <c r="AP129" s="861"/>
      <c r="AQ129" s="862"/>
      <c r="AR129" s="862"/>
      <c r="AS129" s="862"/>
      <c r="AT129" s="863"/>
      <c r="AU129" s="284"/>
      <c r="AV129" s="284"/>
      <c r="AW129" s="284"/>
      <c r="AX129" s="827" t="s">
        <v>506</v>
      </c>
      <c r="AY129" s="828"/>
      <c r="AZ129" s="828"/>
      <c r="BA129" s="828"/>
      <c r="BB129" s="828"/>
      <c r="BC129" s="828"/>
      <c r="BD129" s="828"/>
      <c r="BE129" s="829"/>
      <c r="BF129" s="847" t="s">
        <v>450</v>
      </c>
      <c r="BG129" s="848"/>
      <c r="BH129" s="848"/>
      <c r="BI129" s="848"/>
      <c r="BJ129" s="848"/>
      <c r="BK129" s="848"/>
      <c r="BL129" s="849"/>
      <c r="BM129" s="847">
        <v>19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508</v>
      </c>
      <c r="X130" s="855"/>
      <c r="Y130" s="855"/>
      <c r="Z130" s="856"/>
      <c r="AA130" s="857">
        <v>907133</v>
      </c>
      <c r="AB130" s="858"/>
      <c r="AC130" s="858"/>
      <c r="AD130" s="858"/>
      <c r="AE130" s="859"/>
      <c r="AF130" s="860">
        <v>893656</v>
      </c>
      <c r="AG130" s="858"/>
      <c r="AH130" s="858"/>
      <c r="AI130" s="858"/>
      <c r="AJ130" s="859"/>
      <c r="AK130" s="860">
        <v>860373</v>
      </c>
      <c r="AL130" s="858"/>
      <c r="AM130" s="858"/>
      <c r="AN130" s="858"/>
      <c r="AO130" s="859"/>
      <c r="AP130" s="861"/>
      <c r="AQ130" s="862"/>
      <c r="AR130" s="862"/>
      <c r="AS130" s="862"/>
      <c r="AT130" s="863"/>
      <c r="AU130" s="284"/>
      <c r="AV130" s="284"/>
      <c r="AW130" s="284"/>
      <c r="AX130" s="827" t="s">
        <v>509</v>
      </c>
      <c r="AY130" s="828"/>
      <c r="AZ130" s="828"/>
      <c r="BA130" s="828"/>
      <c r="BB130" s="828"/>
      <c r="BC130" s="828"/>
      <c r="BD130" s="828"/>
      <c r="BE130" s="829"/>
      <c r="BF130" s="830">
        <v>6.8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510</v>
      </c>
      <c r="X131" s="838"/>
      <c r="Y131" s="838"/>
      <c r="Z131" s="839"/>
      <c r="AA131" s="840">
        <v>6232855</v>
      </c>
      <c r="AB131" s="841"/>
      <c r="AC131" s="841"/>
      <c r="AD131" s="841"/>
      <c r="AE131" s="842"/>
      <c r="AF131" s="843">
        <v>6196254</v>
      </c>
      <c r="AG131" s="841"/>
      <c r="AH131" s="841"/>
      <c r="AI131" s="841"/>
      <c r="AJ131" s="842"/>
      <c r="AK131" s="843">
        <v>6276281</v>
      </c>
      <c r="AL131" s="841"/>
      <c r="AM131" s="841"/>
      <c r="AN131" s="841"/>
      <c r="AO131" s="842"/>
      <c r="AP131" s="844"/>
      <c r="AQ131" s="845"/>
      <c r="AR131" s="845"/>
      <c r="AS131" s="845"/>
      <c r="AT131" s="846"/>
      <c r="AU131" s="284"/>
      <c r="AV131" s="284"/>
      <c r="AW131" s="284"/>
      <c r="AX131" s="805" t="s">
        <v>511</v>
      </c>
      <c r="AY131" s="806"/>
      <c r="AZ131" s="806"/>
      <c r="BA131" s="806"/>
      <c r="BB131" s="806"/>
      <c r="BC131" s="806"/>
      <c r="BD131" s="806"/>
      <c r="BE131" s="807"/>
      <c r="BF131" s="808">
        <v>97.2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513</v>
      </c>
      <c r="W132" s="818"/>
      <c r="X132" s="818"/>
      <c r="Y132" s="818"/>
      <c r="Z132" s="819"/>
      <c r="AA132" s="820">
        <v>6.4894498589999996</v>
      </c>
      <c r="AB132" s="821"/>
      <c r="AC132" s="821"/>
      <c r="AD132" s="821"/>
      <c r="AE132" s="822"/>
      <c r="AF132" s="823">
        <v>5.8815535969999999</v>
      </c>
      <c r="AG132" s="821"/>
      <c r="AH132" s="821"/>
      <c r="AI132" s="821"/>
      <c r="AJ132" s="822"/>
      <c r="AK132" s="823">
        <v>8.0339455799999993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514</v>
      </c>
      <c r="W133" s="797"/>
      <c r="X133" s="797"/>
      <c r="Y133" s="797"/>
      <c r="Z133" s="798"/>
      <c r="AA133" s="799">
        <v>7</v>
      </c>
      <c r="AB133" s="800"/>
      <c r="AC133" s="800"/>
      <c r="AD133" s="800"/>
      <c r="AE133" s="801"/>
      <c r="AF133" s="799">
        <v>6.3</v>
      </c>
      <c r="AG133" s="800"/>
      <c r="AH133" s="800"/>
      <c r="AI133" s="800"/>
      <c r="AJ133" s="801"/>
      <c r="AK133" s="799">
        <v>6.8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2wnOXA84+8DfnI0Mm0SiEi0BL37TziyIQ70h8Y3Vhx7DhVPPkIJFnhUPCrzXLhczRcImrOEx14B6PYecVoZMTg==" saltValue="4Jz/0dJoc4JB3QSVMZ17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34" header="0.39370078740157483" footer="0.2"/>
  <pageSetup paperSize="8" scale="5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7KNp8019LnIkOO6lqAsIqYz5Wx0GQauq6rbRyENWCUKO0wZRJWol2J7xUZuayhd9LjBd/sJLkNlbsXLV+zE1Q==" saltValue="zjkqaCHUhNpbDMTESdtY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9"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pdcUxvsJJztaFkE+AOc72b2JGbvZt0k7g2wCm7vb7aTkbx3j/Z8uYPeCtOqLab/nttx/zmmLF/7Jjl1saoI7A==" saltValue="NSH9zTOWwXxL33EKhm91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523</v>
      </c>
      <c r="AL9" s="1227"/>
      <c r="AM9" s="1227"/>
      <c r="AN9" s="1228"/>
      <c r="AO9" s="312">
        <v>2127814</v>
      </c>
      <c r="AP9" s="312">
        <v>72495</v>
      </c>
      <c r="AQ9" s="313">
        <v>90414</v>
      </c>
      <c r="AR9" s="314">
        <v>-19.8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524</v>
      </c>
      <c r="AL10" s="1227"/>
      <c r="AM10" s="1227"/>
      <c r="AN10" s="1228"/>
      <c r="AO10" s="315">
        <v>144816</v>
      </c>
      <c r="AP10" s="315">
        <v>4934</v>
      </c>
      <c r="AQ10" s="316">
        <v>7325</v>
      </c>
      <c r="AR10" s="317">
        <v>-32.6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525</v>
      </c>
      <c r="AL11" s="1227"/>
      <c r="AM11" s="1227"/>
      <c r="AN11" s="1228"/>
      <c r="AO11" s="315">
        <v>289635</v>
      </c>
      <c r="AP11" s="315">
        <v>9868</v>
      </c>
      <c r="AQ11" s="316">
        <v>9426</v>
      </c>
      <c r="AR11" s="317">
        <v>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526</v>
      </c>
      <c r="AL12" s="1227"/>
      <c r="AM12" s="1227"/>
      <c r="AN12" s="1228"/>
      <c r="AO12" s="315" t="s">
        <v>527</v>
      </c>
      <c r="AP12" s="315" t="s">
        <v>527</v>
      </c>
      <c r="AQ12" s="316">
        <v>1167</v>
      </c>
      <c r="AR12" s="317" t="s">
        <v>527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528</v>
      </c>
      <c r="AL13" s="1227"/>
      <c r="AM13" s="1227"/>
      <c r="AN13" s="1228"/>
      <c r="AO13" s="315" t="s">
        <v>527</v>
      </c>
      <c r="AP13" s="315" t="s">
        <v>527</v>
      </c>
      <c r="AQ13" s="316">
        <v>3</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529</v>
      </c>
      <c r="AL14" s="1227"/>
      <c r="AM14" s="1227"/>
      <c r="AN14" s="1228"/>
      <c r="AO14" s="315">
        <v>162692</v>
      </c>
      <c r="AP14" s="315">
        <v>5543</v>
      </c>
      <c r="AQ14" s="316">
        <v>4078</v>
      </c>
      <c r="AR14" s="317">
        <v>35.9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530</v>
      </c>
      <c r="AL15" s="1227"/>
      <c r="AM15" s="1227"/>
      <c r="AN15" s="1228"/>
      <c r="AO15" s="315">
        <v>64103</v>
      </c>
      <c r="AP15" s="315">
        <v>2184</v>
      </c>
      <c r="AQ15" s="316">
        <v>2195</v>
      </c>
      <c r="AR15" s="317">
        <v>-0.5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531</v>
      </c>
      <c r="AL16" s="1230"/>
      <c r="AM16" s="1230"/>
      <c r="AN16" s="1231"/>
      <c r="AO16" s="315">
        <v>-187728</v>
      </c>
      <c r="AP16" s="315">
        <v>-6396</v>
      </c>
      <c r="AQ16" s="316">
        <v>-8893</v>
      </c>
      <c r="AR16" s="317">
        <v>-28.1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2601332</v>
      </c>
      <c r="AP17" s="315">
        <v>88628</v>
      </c>
      <c r="AQ17" s="316">
        <v>105714</v>
      </c>
      <c r="AR17" s="317">
        <v>-16.2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536</v>
      </c>
      <c r="AL21" s="1224"/>
      <c r="AM21" s="1224"/>
      <c r="AN21" s="1225"/>
      <c r="AO21" s="327">
        <v>6.85</v>
      </c>
      <c r="AP21" s="328">
        <v>10.07</v>
      </c>
      <c r="AQ21" s="329">
        <v>-3.22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537</v>
      </c>
      <c r="AL22" s="1224"/>
      <c r="AM22" s="1224"/>
      <c r="AN22" s="1225"/>
      <c r="AO22" s="332">
        <v>98.1</v>
      </c>
      <c r="AP22" s="333">
        <v>97.6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541</v>
      </c>
      <c r="AL32" s="1215"/>
      <c r="AM32" s="1215"/>
      <c r="AN32" s="1216"/>
      <c r="AO32" s="342">
        <v>776713</v>
      </c>
      <c r="AP32" s="342">
        <v>26463</v>
      </c>
      <c r="AQ32" s="343">
        <v>67110</v>
      </c>
      <c r="AR32" s="344">
        <v>-60.6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542</v>
      </c>
      <c r="AL33" s="1215"/>
      <c r="AM33" s="1215"/>
      <c r="AN33" s="1216"/>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543</v>
      </c>
      <c r="AL34" s="1215"/>
      <c r="AM34" s="1215"/>
      <c r="AN34" s="1216"/>
      <c r="AO34" s="342" t="s">
        <v>527</v>
      </c>
      <c r="AP34" s="342" t="s">
        <v>527</v>
      </c>
      <c r="AQ34" s="343">
        <v>6</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544</v>
      </c>
      <c r="AL35" s="1215"/>
      <c r="AM35" s="1215"/>
      <c r="AN35" s="1216"/>
      <c r="AO35" s="342">
        <v>484102</v>
      </c>
      <c r="AP35" s="342">
        <v>16494</v>
      </c>
      <c r="AQ35" s="343">
        <v>17795</v>
      </c>
      <c r="AR35" s="344">
        <v>-7.3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545</v>
      </c>
      <c r="AL36" s="1215"/>
      <c r="AM36" s="1215"/>
      <c r="AN36" s="1216"/>
      <c r="AO36" s="342">
        <v>111914</v>
      </c>
      <c r="AP36" s="342">
        <v>3813</v>
      </c>
      <c r="AQ36" s="343">
        <v>2500</v>
      </c>
      <c r="AR36" s="344">
        <v>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546</v>
      </c>
      <c r="AL37" s="1215"/>
      <c r="AM37" s="1215"/>
      <c r="AN37" s="1216"/>
      <c r="AO37" s="342">
        <v>29</v>
      </c>
      <c r="AP37" s="342">
        <v>1</v>
      </c>
      <c r="AQ37" s="343">
        <v>1001</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547</v>
      </c>
      <c r="AL38" s="1218"/>
      <c r="AM38" s="1218"/>
      <c r="AN38" s="1219"/>
      <c r="AO38" s="345">
        <v>32</v>
      </c>
      <c r="AP38" s="345">
        <v>1</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548</v>
      </c>
      <c r="AL39" s="1218"/>
      <c r="AM39" s="1218"/>
      <c r="AN39" s="1219"/>
      <c r="AO39" s="342">
        <v>-8184</v>
      </c>
      <c r="AP39" s="342">
        <v>-279</v>
      </c>
      <c r="AQ39" s="343">
        <v>-3748</v>
      </c>
      <c r="AR39" s="344">
        <v>-92.6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549</v>
      </c>
      <c r="AL40" s="1215"/>
      <c r="AM40" s="1215"/>
      <c r="AN40" s="1216"/>
      <c r="AO40" s="342">
        <v>-860373</v>
      </c>
      <c r="AP40" s="342">
        <v>-29313</v>
      </c>
      <c r="AQ40" s="343">
        <v>-58908</v>
      </c>
      <c r="AR40" s="344">
        <v>-50.2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309</v>
      </c>
      <c r="AL41" s="1221"/>
      <c r="AM41" s="1221"/>
      <c r="AN41" s="1222"/>
      <c r="AO41" s="342">
        <v>504233</v>
      </c>
      <c r="AP41" s="342">
        <v>17179</v>
      </c>
      <c r="AQ41" s="343">
        <v>25761</v>
      </c>
      <c r="AR41" s="344">
        <v>-33.299999999999997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518</v>
      </c>
      <c r="AN49" s="1209" t="s">
        <v>553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3148874</v>
      </c>
      <c r="AN51" s="364">
        <v>102140</v>
      </c>
      <c r="AO51" s="365">
        <v>81.7</v>
      </c>
      <c r="AP51" s="366">
        <v>106614</v>
      </c>
      <c r="AQ51" s="367">
        <v>17.2</v>
      </c>
      <c r="AR51" s="368">
        <v>64.5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1525635</v>
      </c>
      <c r="AN52" s="372">
        <v>49487</v>
      </c>
      <c r="AO52" s="373">
        <v>157.6</v>
      </c>
      <c r="AP52" s="374">
        <v>45545</v>
      </c>
      <c r="AQ52" s="375">
        <v>20.7</v>
      </c>
      <c r="AR52" s="376">
        <v>136.9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2056162</v>
      </c>
      <c r="AN53" s="364">
        <v>67364</v>
      </c>
      <c r="AO53" s="365">
        <v>-34</v>
      </c>
      <c r="AP53" s="366">
        <v>85459</v>
      </c>
      <c r="AQ53" s="367">
        <v>-19.8</v>
      </c>
      <c r="AR53" s="368">
        <v>-14.2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1419702</v>
      </c>
      <c r="AN54" s="372">
        <v>46513</v>
      </c>
      <c r="AO54" s="373">
        <v>-6</v>
      </c>
      <c r="AP54" s="374">
        <v>44378</v>
      </c>
      <c r="AQ54" s="375">
        <v>-2.6</v>
      </c>
      <c r="AR54" s="376">
        <v>-3.4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3401336</v>
      </c>
      <c r="AN55" s="364">
        <v>112608</v>
      </c>
      <c r="AO55" s="365">
        <v>67.2</v>
      </c>
      <c r="AP55" s="366">
        <v>83280</v>
      </c>
      <c r="AQ55" s="367">
        <v>-2.5</v>
      </c>
      <c r="AR55" s="368">
        <v>69.7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2192970</v>
      </c>
      <c r="AN56" s="372">
        <v>72603</v>
      </c>
      <c r="AO56" s="373">
        <v>56.1</v>
      </c>
      <c r="AP56" s="374">
        <v>43123</v>
      </c>
      <c r="AQ56" s="375">
        <v>-2.8</v>
      </c>
      <c r="AR56" s="376">
        <v>58.9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1914649</v>
      </c>
      <c r="AN57" s="364">
        <v>64192</v>
      </c>
      <c r="AO57" s="365">
        <v>-43</v>
      </c>
      <c r="AP57" s="366">
        <v>88968</v>
      </c>
      <c r="AQ57" s="367">
        <v>6.8</v>
      </c>
      <c r="AR57" s="368">
        <v>-49.8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656558</v>
      </c>
      <c r="AN58" s="372">
        <v>22012</v>
      </c>
      <c r="AO58" s="373">
        <v>-69.7</v>
      </c>
      <c r="AP58" s="374">
        <v>45482</v>
      </c>
      <c r="AQ58" s="375">
        <v>5.5</v>
      </c>
      <c r="AR58" s="376">
        <v>-75.2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2167674</v>
      </c>
      <c r="AN59" s="364">
        <v>73853</v>
      </c>
      <c r="AO59" s="365">
        <v>15.1</v>
      </c>
      <c r="AP59" s="366">
        <v>85173</v>
      </c>
      <c r="AQ59" s="367">
        <v>-4.3</v>
      </c>
      <c r="AR59" s="368">
        <v>19.399999999999999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725443</v>
      </c>
      <c r="AN60" s="372">
        <v>24716</v>
      </c>
      <c r="AO60" s="373">
        <v>12.3</v>
      </c>
      <c r="AP60" s="374">
        <v>43913</v>
      </c>
      <c r="AQ60" s="375">
        <v>-3.4</v>
      </c>
      <c r="AR60" s="376">
        <v>15.7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2537739</v>
      </c>
      <c r="AN61" s="379">
        <v>84031</v>
      </c>
      <c r="AO61" s="380">
        <v>17.399999999999999</v>
      </c>
      <c r="AP61" s="381">
        <v>89899</v>
      </c>
      <c r="AQ61" s="382">
        <v>-0.5</v>
      </c>
      <c r="AR61" s="368">
        <v>17.899999999999999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1304062</v>
      </c>
      <c r="AN62" s="372">
        <v>43066</v>
      </c>
      <c r="AO62" s="373">
        <v>30.1</v>
      </c>
      <c r="AP62" s="374">
        <v>44488</v>
      </c>
      <c r="AQ62" s="375">
        <v>3.5</v>
      </c>
      <c r="AR62" s="376">
        <v>26.6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a/lHFWjT81KCmojHfn6qLvi0yq9GKdz6OY4pRsICCWLReMm5cLU4Jv5+dBthloC2IlJ77vKV8q8/+/V4lqNSw==" saltValue="90SCUbF7mZG/9z1app23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2"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20CkbtnDQF/sqOX8SWeRyhrhn5dvhv31hNu2xZmhgFf+0GtRGWu94wBEEQKs1Gs2+huyG/yKXmMh1J8Vv1RA==" saltValue="WBnizXDeiOxGRkJj4GR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bL/GJ5IuF7spucFVVNZ27pgoCTBHJzCBqABQuTgEEwhoEHn0MqgRW2JVx5Q3uHSZcrpX7UoKMRDJ1Tb566jiw==" saltValue="N82h++grzr1jpbn0olIq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2" t="s">
        <v>3</v>
      </c>
      <c r="D47" s="1232"/>
      <c r="E47" s="1233"/>
      <c r="F47" s="11">
        <v>20.95</v>
      </c>
      <c r="G47" s="12">
        <v>20.63</v>
      </c>
      <c r="H47" s="12">
        <v>20.91</v>
      </c>
      <c r="I47" s="12">
        <v>20.190000000000001</v>
      </c>
      <c r="J47" s="13">
        <v>18.59</v>
      </c>
    </row>
    <row r="48" spans="2:10" ht="57.75" customHeight="1" x14ac:dyDescent="0.15">
      <c r="B48" s="14"/>
      <c r="C48" s="1234" t="s">
        <v>4</v>
      </c>
      <c r="D48" s="1234"/>
      <c r="E48" s="1235"/>
      <c r="F48" s="15">
        <v>4.25</v>
      </c>
      <c r="G48" s="16">
        <v>3.91</v>
      </c>
      <c r="H48" s="16">
        <v>4.28</v>
      </c>
      <c r="I48" s="16">
        <v>3.37</v>
      </c>
      <c r="J48" s="17">
        <v>4.9400000000000004</v>
      </c>
    </row>
    <row r="49" spans="2:10" ht="57.75" customHeight="1" thickBot="1" x14ac:dyDescent="0.2">
      <c r="B49" s="18"/>
      <c r="C49" s="1236" t="s">
        <v>5</v>
      </c>
      <c r="D49" s="1236"/>
      <c r="E49" s="1237"/>
      <c r="F49" s="19" t="s">
        <v>574</v>
      </c>
      <c r="G49" s="20" t="s">
        <v>575</v>
      </c>
      <c r="H49" s="20">
        <v>0.26</v>
      </c>
      <c r="I49" s="20" t="s">
        <v>576</v>
      </c>
      <c r="J49" s="21">
        <v>0.13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TtGXl+RT0ctgVAPg2L5JsbO5LjvY0pPz/eWczqnTx6AoV8Qw6VfliKEScy5yTmvoafc6jebn5mWrpoFVHIqQ==" saltValue="lyjL3uxKTzg6FdujN3G9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2020-09-09T07:17:22Z</cp:lastPrinted>
  <dcterms:created xsi:type="dcterms:W3CDTF">2020-02-10T06:01:29Z</dcterms:created>
  <dcterms:modified xsi:type="dcterms:W3CDTF">2020-09-29T04:33:54Z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