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9F563D2C-784E-4741-969B-24742D9EA45F}"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A31" i="12" l="1"/>
  <c r="AA30" i="12"/>
  <c r="AA29" i="12"/>
  <c r="AA8" i="12"/>
  <c r="AA7"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<sst xmlns="http://schemas.openxmlformats.org/spreadsheetml/2006/main" count="1054" uniqueCount="599">
  <si>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</si>
  <si>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</si>
  <si>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</si>
  <si>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</si>
  <si>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</si>
  <si>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</si>
  <si>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</si>
  <si>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</si>
  <si>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</si>
  <si>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</si>
  <si>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</si>
  <si>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</si>
  <si>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</si>
  <si>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</si>
  <si>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</si>
  <si>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</si>
  <si>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</si>
  <si>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</si>
  <si>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</si>
  <si>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</si>
  <si>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</si>
  <si>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</si>
  <si>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</si>
  <si>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</si>
  <si>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</si>
  <si>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</si>
  <si>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</si>
  <si>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</si>
  <si>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</si>
  <si>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</si>
  <si>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</si>
  <si>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</si>
  <si>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</si>
  <si>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</si>
  <si>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</si>
  <si>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</si>
  <si>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</si>
  <si>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</si>
  <si>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</si>
  <si>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</si>
  <si>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</si>
  <si>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</si>
  <si>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</si>
  <si>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</si>
  <si>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</si>
  <si>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</si>
  <si>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</si>
  <si>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</si>
  <si>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</si>
  <si>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</si>
  <si>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</si>
  <si>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</si>
  <si>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</si>
  <si>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</si>
  <si>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</si>
  <si>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</si>
  <si>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</si>
  <si>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</si>
  <si>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</si>
  <si>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</si>
  <si>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</si>
  <si>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</si>
  <si>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</si>
  <si>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</si>
  <si>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</si>
  <si>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</si>
  <si>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</si>
  <si>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</si>
  <si>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</si>
  <si>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</si>
  <si>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</si>
  <si>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</si>
  <si>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</si>
  <si>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</si>
  <si>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</si>
  <si>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</si>
  <si>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</si>
  <si>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</si>
  <si>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</si>
  <si>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</si>
  <si>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</si>
  <si>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</si>
  <si>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</si>
  <si>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</si>
  <si>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</si>
  <si>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</si>
  <si>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</si>
  <si>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</si>
  <si>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</si>
  <si>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</si>
  <si>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</si>
  <si>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</si>
  <si>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</si>
  <si>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</si>
  <si>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</si>
  <si>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</si>
  <si>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</si>
  <si>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</si>
  <si>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神埼市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</si>
  <si>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</si>
  <si>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</si>
  <si>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</si>
  <si>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</si>
  <si>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</si>
  <si>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</si>
  <si>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</si>
  <si>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</si>
  <si>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</si>
  <si>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</si>
  <si>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</si>
  <si>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</si>
  <si>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</si>
  <si>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</si>
  <si>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</si>
  <si>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</si>
  <si>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</si>
  <si>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</si>
  <si>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</si>
  <si>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</si>
  <si>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</si>
  <si>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</si>
  <si>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</si>
  <si>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</si>
  <si>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</si>
  <si>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</si>
  <si>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</si>
  <si>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</si>
  <si>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</si>
  <si>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</si>
  <si>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</si>
  <si>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</si>
  <si>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</si>
  <si>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</si>
  <si>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</si>
  <si>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</si>
  <si>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</si>
  <si>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</si>
  <si>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</si>
  <si>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</si>
  <si>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</si>
  <si>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</si>
  <si>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</si>
  <si>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</si>
  <si>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</si>
  <si>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</si>
  <si>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</si>
  <si>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</si>
  <si>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</si>
  <si>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</si>
  <si>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</si>
  <si>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</si>
  <si>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</si>
  <si>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</si>
  <si>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</si>
  <si>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</si>
  <si>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</si>
  <si>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</si>
  <si>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</si>
  <si>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</si>
  <si>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</si>
  <si>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</si>
  <si>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</si>
  <si>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</si>
  <si>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</si>
  <si>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</si>
  <si>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</si>
  <si>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</si>
  <si>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</si>
  <si>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</si>
  <si>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</si>
  <si>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</si>
  <si>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</si>
  <si>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</si>
  <si>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</si>
  <si>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</si>
  <si>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</si>
  <si>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</si>
  <si>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</si>
  <si>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</si>
  <si>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</si>
  <si>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</si>
  <si>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</si>
  <si>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</si>
  <si>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</si>
  <si>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</si>
  <si>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</si>
  <si>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</si>
  <si>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</si>
  <si>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</si>
  <si>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</si>
  <si>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</si>
  <si>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</si>
  <si>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</si>
  <si>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</si>
  <si>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</si>
  <si>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</si>
  <si>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</si>
  <si>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</si>
  <si>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</si>
  <si>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</si>
  <si>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</si>
  <si>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</si>
  <si>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</si>
  <si>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</si>
  <si>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</si>
  <si>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</si>
  <si>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</si>
  <si>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</si>
  <si>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</si>
  <si>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</si>
  <si>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</si>
  <si>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</si>
  <si>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佐賀県神埼市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</si>
  <si>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</si>
  <si>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</si>
  <si>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</si>
  <si>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</si>
  <si>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</si>
  <si>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</si>
  <si>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</si>
  <si>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</si>
  <si>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</si>
  <si>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</si>
  <si>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</si>
  <si>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</si>
  <si>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</si>
  <si>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</si>
  <si>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</si>
  <si>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</si>
  <si>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</si>
  <si>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</si>
  <si>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</si>
  <si>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</si>
  <si>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</si>
  <si>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</si>
  <si>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</si>
  <si>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</si>
  <si>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</si>
  <si>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</si>
  <si>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</si>
  <si>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</si>
  <si>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</si>
  <si>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</si>
  <si>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</si>
  <si>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</si>
  <si>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</si>
  <si>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</si>
  <si>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</si>
  <si>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</si>
  <si>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</si>
  <si>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</si>
  <si>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</si>
  <si>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</si>
  <si>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</si>
  <si>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</si>
  <si>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</si>
  <si>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</si>
  <si>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</si>
  <si>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</si>
  <si>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</si>
  <si>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</si>
  <si>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</si>
  <si>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</si>
  <si>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</si>
  <si>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</si>
  <si>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</si>
  <si>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</si>
  <si>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</si>
  <si>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</si>
  <si>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</si>
  <si>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</si>
  <si>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</si>
  <si>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</si>
  <si>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</si>
  <si>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</si>
  <si>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</si>
  <si>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</si>
  <si>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</si>
  <si>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</si>
  <si>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</si>
  <si>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</si>
  <si>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</si>
  <si>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</si>
  <si>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</si>
  <si>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</si>
  <si>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</si>
  <si>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</si>
  <si>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</si>
  <si>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</si>
  <si>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</si>
  <si>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</si>
  <si>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</si>
  <si>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</si>
  <si>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</si>
  <si>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</si>
  <si>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</si>
  <si>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</si>
  <si>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</si>
  <si>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</si>
  <si>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</si>
  <si>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</si>
  <si>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</si>
  <si>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</si>
  <si>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</si>
  <si>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</si>
  <si>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</si>
  <si>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</si>
  <si>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</si>
  <si>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</si>
  <si>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</si>
  <si>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</si>
  <si>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</si>
  <si>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</si>
  <si>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</si>
  <si>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</si>
  <si>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</si>
  <si>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</si>
  <si>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</si>
  <si>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</si>
  <si>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</si>
  <si>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</si>
  <si>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</si>
  <si>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</si>
  <si>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</si>
  <si>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</si>
  <si>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</si>
  <si>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</si>
  <si>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</si>
  <si>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</si>
  <si>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</si>
  <si>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</si>
  <si>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</si>
  <si>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</si>
  <si>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</si>
  <si>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</si>
  <si>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</si>
  <si>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</si>
  <si>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</si>
  <si>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</si>
  <si>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</si>
  <si>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</si>
  <si>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</si>
  <si>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</si>
  <si>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</si>
  <si>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</si>
  <si>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</si>
  <si>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</si>
  <si>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</si>
  <si>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</si>
  <si>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</si>
  <si>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</si>
  <si>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</si>
  <si>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</si>
  <si>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</si>
  <si>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</si>
  <si>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</si>
  <si>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</si>
  <si>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</si>
  <si>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</si>
  <si>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</si>
  <si>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</si>
  <si>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</si>
  <si>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</si>
  <si>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佐賀県神埼市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</si>
  <si>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</si>
  <si>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</si>
  <si>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</si>
  <si>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</si>
  <si>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</si>
  <si>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</si>
  <si>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</si>
  <si>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</si>
  <si>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</si>
  <si>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</si>
  <si>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</si>
  <si>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</si>
  <si>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</si>
  <si>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</si>
  <si>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</si>
  <si>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</si>
  <si>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</si>
  <si>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</si>
  <si>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</si>
  <si>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</si>
  <si>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</si>
  <si>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</si>
  <si>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</si>
  <si>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</si>
  <si>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</si>
  <si>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</si>
  <si>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</si>
  <si>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</si>
  <si>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</si>
  <si>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</si>
  <si>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</si>
  <si>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</si>
  <si>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</si>
  <si>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</si>
  <si>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神埼市国民健康保険事業特別会計</t>
    <phoneticPr fontId="5"/>
  </si>
  <si>
    <t>神埼市国民健康保険診療所特別会計</t>
    <phoneticPr fontId="5"/>
  </si>
  <si>
    <t>神埼市後期高齢者医療特別会計</t>
    <phoneticPr fontId="5"/>
  </si>
  <si>
    <t>神埼市下水道事業特別会計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</si>
  <si>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</si>
  <si>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</si>
  <si>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</si>
  <si>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</si>
  <si>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</si>
  <si>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</si>
  <si>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</si>
  <si>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</si>
  <si>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</si>
  <si>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</si>
  <si>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</si>
  <si>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</si>
  <si>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</si>
  <si>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</si>
  <si>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</si>
  <si>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</si>
  <si>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</si>
  <si>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</si>
  <si>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</si>
  <si>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</si>
  <si>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</si>
  <si>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</si>
  <si>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</si>
  <si>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</si>
  <si>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</si>
  <si>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</si>
  <si>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</si>
  <si>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</si>
  <si>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</si>
  <si>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</si>
  <si>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</si>
  <si>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</si>
  <si>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</si>
  <si>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</si>
  <si>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</si>
  <si>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</si>
  <si>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</si>
  <si>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</si>
  <si>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</si>
  <si>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</si>
  <si>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</si>
  <si>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</si>
  <si>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</si>
  <si>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</si>
  <si>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</si>
  <si>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</si>
  <si>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</si>
  <si>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</si>
  <si>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</si>
  <si>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</si>
  <si>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</si>
  <si>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</si>
  <si>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</si>
  <si>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</si>
  <si>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</si>
  <si>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</si>
  <si>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</si>
  <si>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</si>
  <si>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</si>
  <si>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</si>
  <si>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神埼市下水道事業特別会計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</si>
  <si>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</si>
  <si>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</si>
  <si>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神埼市国民健康保険診療所特別会計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</si>
  <si>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</si>
  <si>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神埼市後期高齢者医療特別会計</t>
    <phoneticPr fontId="5"/>
  </si>
  <si>
    <t>(Ｆ)</t>
    <phoneticPr fontId="5"/>
  </si>
  <si>
    <t>神埼市国民健康保険事業特別会計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</si>
  <si>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</si>
  <si>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</si>
  <si>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</si>
  <si>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</si>
  <si>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</si>
  <si>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</si>
  <si>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</si>
  <si>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</si>
  <si>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</si>
  <si>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</si>
  <si>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</si>
  <si>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</si>
  <si>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</si>
  <si>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</si>
  <si>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</si>
  <si>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</si>
  <si>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</si>
  <si>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</si>
  <si>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</si>
  <si>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</si>
  <si>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</si>
  <si>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</si>
  <si>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</si>
  <si>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</si>
  <si>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</si>
  <si>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</si>
  <si>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</si>
  <si>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</si>
  <si>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</si>
  <si>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</si>
  <si>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</si>
  <si>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</si>
  <si>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</si>
  <si>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</si>
  <si>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</si>
  <si>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</si>
  <si>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</si>
  <si>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</si>
  <si>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</si>
  <si>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</si>
  <si>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</si>
  <si>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</si>
  <si>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</si>
  <si>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</si>
  <si>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</si>
  <si>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</si>
  <si>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</si>
  <si>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</si>
  <si>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</si>
  <si>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</si>
  <si>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</si>
  <si>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</si>
  <si>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</si>
  <si>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</si>
  <si>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</si>
  <si>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</si>
  <si>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</si>
  <si>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</si>
  <si>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</si>
  <si>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</si>
  <si>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</si>
  <si>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</si>
  <si>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</si>
  <si>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</si>
  <si>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</si>
  <si>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</si>
  <si>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</si>
  <si>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</si>
  <si>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</si>
  <si>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</si>
  <si>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</si>
  <si>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</si>
  <si>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</si>
  <si>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</si>
  <si>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</si>
  <si>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</si>
  <si>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</si>
  <si>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</si>
  <si>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</si>
  <si>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</si>
  <si>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</si>
  <si>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</si>
  <si>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</si>
  <si>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</si>
  <si>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</si>
  <si>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0.08</t>
  </si>
  <si>
    <t>▲ 2.07</t>
  </si>
  <si>
    <t>神埼市国民健康保険事業特別会計</t>
  </si>
  <si>
    <t>神埼市下水道事業特別会計</t>
  </si>
  <si>
    <t>神埼市後期高齢者医療特別会計</t>
  </si>
  <si>
    <t>神埼市国民健康保険診療所特別会計</t>
  </si>
  <si>
    <t>一般会計</t>
  </si>
  <si>
    <t>簡易水道特別会計</t>
  </si>
  <si>
    <t>その他会計（赤字）</t>
  </si>
  <si>
    <t>その他会計（黒字）</t>
  </si>
  <si>
    <t>H25末</t>
    <phoneticPr fontId="5"/>
  </si>
  <si>
    <t>H26末</t>
    <phoneticPr fontId="5"/>
  </si>
  <si>
    <t>H27末</t>
    <phoneticPr fontId="5"/>
  </si>
  <si>
    <t>H28末</t>
    <phoneticPr fontId="5"/>
  </si>
  <si>
    <t>H29末</t>
    <phoneticPr fontId="5"/>
  </si>
  <si>
    <t>脊振共同塵芥処理組合</t>
    <rPh sb="0" eb="2">
      <t>セフリ</t>
    </rPh>
    <rPh sb="2" eb="4">
      <t>キョウドウ</t>
    </rPh>
    <rPh sb="4" eb="6">
      <t>ジンカイ</t>
    </rPh>
    <rPh sb="6" eb="8">
      <t>ショリ</t>
    </rPh>
    <rPh sb="8" eb="10">
      <t>クミアイ</t>
    </rPh>
    <phoneticPr fontId="2"/>
  </si>
  <si>
    <t>佐賀中部広域連合（一般会計）</t>
    <rPh sb="0" eb="2">
      <t>サガ</t>
    </rPh>
    <rPh sb="2" eb="4">
      <t>チュウブ</t>
    </rPh>
    <rPh sb="4" eb="6">
      <t>コウイキ</t>
    </rPh>
    <rPh sb="6" eb="8">
      <t>レンゴウ</t>
    </rPh>
    <rPh sb="9" eb="11">
      <t>イッパン</t>
    </rPh>
    <rPh sb="11" eb="13">
      <t>カイケイ</t>
    </rPh>
    <phoneticPr fontId="2"/>
  </si>
  <si>
    <t>佐賀中部広域連合（特別会計）</t>
    <rPh sb="0" eb="2">
      <t>サガ</t>
    </rPh>
    <rPh sb="2" eb="4">
      <t>チュウブ</t>
    </rPh>
    <rPh sb="4" eb="6">
      <t>コウイキ</t>
    </rPh>
    <rPh sb="6" eb="8">
      <t>レンゴウ</t>
    </rPh>
    <rPh sb="9" eb="11">
      <t>トクベツ</t>
    </rPh>
    <rPh sb="11" eb="13">
      <t>カイケイ</t>
    </rPh>
    <phoneticPr fontId="2"/>
  </si>
  <si>
    <t>三神地区環境事務組合</t>
    <rPh sb="0" eb="1">
      <t>サン</t>
    </rPh>
    <rPh sb="1" eb="2">
      <t>カミ</t>
    </rPh>
    <rPh sb="2" eb="4">
      <t>チク</t>
    </rPh>
    <rPh sb="4" eb="6">
      <t>カンキョウ</t>
    </rPh>
    <rPh sb="6" eb="8">
      <t>ジム</t>
    </rPh>
    <rPh sb="8" eb="10">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</si>
  <si>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</si>
  <si>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</si>
  <si>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</si>
  <si>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佐賀県市町総合事務組合（特別会計）</t>
    <rPh sb="0" eb="3">
      <t>サガケン</t>
    </rPh>
    <rPh sb="3" eb="4">
      <t>シ</t>
    </rPh>
    <rPh sb="4" eb="5">
      <t>マチ</t>
    </rPh>
    <rPh sb="5" eb="7">
      <t>ソウゴウ</t>
    </rPh>
    <rPh sb="7" eb="9">
      <t>ジム</t>
    </rPh>
    <rPh sb="9" eb="11">
      <t>クミアイ</t>
    </rPh>
    <rPh sb="12" eb="14">
      <t>トクベツ</t>
    </rPh>
    <rPh sb="14" eb="16">
      <t>カイケイ</t>
    </rPh>
    <phoneticPr fontId="2"/>
  </si>
  <si>
    <t>神埼市・吉野ヶ里町葬祭組合</t>
    <rPh sb="0" eb="3">
      <t>カンザキシ</t>
    </rPh>
    <rPh sb="4" eb="9">
      <t>ヨシノガリチョウ</t>
    </rPh>
    <rPh sb="9" eb="11">
      <t>ソウサイ</t>
    </rPh>
    <rPh sb="11" eb="13">
      <t>クミアイ</t>
    </rPh>
    <phoneticPr fontId="2"/>
  </si>
  <si>
    <t>佐賀県東部環境施設組合</t>
    <rPh sb="0" eb="2">
      <t>サガ</t>
    </rPh>
    <rPh sb="2" eb="3">
      <t>ケン</t>
    </rPh>
    <rPh sb="3" eb="5">
      <t>トウブ</t>
    </rPh>
    <rPh sb="5" eb="7">
      <t>カンキョウ</t>
    </rPh>
    <rPh sb="7" eb="9">
      <t>シセツ</t>
    </rPh>
    <rPh sb="9" eb="11">
      <t>クミアイ</t>
    </rPh>
    <phoneticPr fontId="2"/>
  </si>
  <si>
    <t>佐賀東部水道企業団</t>
    <rPh sb="0" eb="2">
      <t>サガ</t>
    </rPh>
    <rPh sb="2" eb="4">
      <t>トウブ</t>
    </rPh>
    <rPh sb="4" eb="6">
      <t>スイドウ</t>
    </rPh>
    <rPh sb="6" eb="8">
      <t>キギョウ</t>
    </rPh>
    <rPh sb="8" eb="9">
      <t>ダン</t>
    </rPh>
    <phoneticPr fontId="2"/>
  </si>
  <si>
    <t>神埼地区土地開発公社</t>
    <phoneticPr fontId="2"/>
  </si>
  <si>
    <t>神埼市まちづくり基金</t>
    <rPh sb="0" eb="3">
      <t>カ</t>
    </rPh>
    <rPh sb="8" eb="10">
      <t>キキン</t>
    </rPh>
    <phoneticPr fontId="2"/>
  </si>
  <si>
    <t>神埼市公共施設整備基金</t>
    <rPh sb="0" eb="3">
      <t>カ</t>
    </rPh>
    <rPh sb="3" eb="5">
      <t>コウキョウ</t>
    </rPh>
    <rPh sb="5" eb="7">
      <t>シセツ</t>
    </rPh>
    <rPh sb="7" eb="9">
      <t>セイビ</t>
    </rPh>
    <rPh sb="9" eb="11">
      <t>キキン</t>
    </rPh>
    <phoneticPr fontId="2"/>
  </si>
  <si>
    <t>神埼市地域福祉基金</t>
    <rPh sb="0" eb="3">
      <t>カ</t>
    </rPh>
    <rPh sb="3" eb="5">
      <t>チイキ</t>
    </rPh>
    <rPh sb="5" eb="7">
      <t>フクシ</t>
    </rPh>
    <rPh sb="7" eb="9">
      <t>キキン</t>
    </rPh>
    <phoneticPr fontId="2"/>
  </si>
  <si>
    <t>神埼市ふるさと寄附金基金</t>
    <rPh sb="0" eb="3">
      <t>カ</t>
    </rPh>
    <rPh sb="7" eb="10">
      <t>キフキン</t>
    </rPh>
    <rPh sb="10" eb="12">
      <t>キキン</t>
    </rPh>
    <phoneticPr fontId="2"/>
  </si>
  <si>
    <t>神埼市土地改良事業基金</t>
    <rPh sb="0" eb="3">
      <t>カ</t>
    </rPh>
    <rPh sb="3" eb="5">
      <t>トチ</t>
    </rPh>
    <rPh sb="5" eb="7">
      <t>カイリョウ</t>
    </rPh>
    <rPh sb="7" eb="9">
      <t>ジギョウ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</si>
  <si>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</si>
  <si>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</si>
  <si>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</si>
  <si>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のいずれも類似団体と比べ低く抑えられてきた。今後は新庁舎等新たな施設の建設に係る起債額の増加が想定され、大型事業が完了を迎える令和2年度ごろまでは同比率の増加が見込まれる。
※平成29年度将来負担比率について、法律または政令に設置根拠がある基金を充当可能基金に含めて計上していたため修正を行った。（修正前　35.3％　→　修正後　53.6％）
※平成30年度将来負担比率について、基準財政需要額算入見込額の算定方法見直しにより修正を行った。（修正前　51.0％　→　修正後　35.2％）</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4" eb="26">
      <t>ルイジ</t>
    </rPh>
    <rPh sb="26" eb="28">
      <t>ダンタイ</t>
    </rPh>
    <rPh sb="29" eb="30">
      <t>クラ</t>
    </rPh>
    <rPh sb="31" eb="32">
      <t>ヒク</t>
    </rPh>
    <rPh sb="33" eb="34">
      <t>オサ</t>
    </rPh>
    <rPh sb="41" eb="43">
      <t>コンゴ</t>
    </rPh>
    <rPh sb="44" eb="47">
      <t>シンチョウシャ</t>
    </rPh>
    <rPh sb="47" eb="48">
      <t>トウ</t>
    </rPh>
    <rPh sb="48" eb="49">
      <t>アラ</t>
    </rPh>
    <rPh sb="51" eb="53">
      <t>シセツ</t>
    </rPh>
    <rPh sb="54" eb="56">
      <t>ケンセツ</t>
    </rPh>
    <rPh sb="57" eb="58">
      <t>カカワ</t>
    </rPh>
    <rPh sb="59" eb="61">
      <t>キサイ</t>
    </rPh>
    <rPh sb="61" eb="62">
      <t>ガク</t>
    </rPh>
    <rPh sb="63" eb="65">
      <t>ゾウカ</t>
    </rPh>
    <rPh sb="66" eb="68">
      <t>ソウテイ</t>
    </rPh>
    <rPh sb="71" eb="73">
      <t>オオガタ</t>
    </rPh>
    <rPh sb="73" eb="75">
      <t>ジギョウ</t>
    </rPh>
    <rPh sb="76" eb="78">
      <t>カンリョウ</t>
    </rPh>
    <rPh sb="79" eb="80">
      <t>ムカ</t>
    </rPh>
    <rPh sb="82" eb="84">
      <t>レイワ</t>
    </rPh>
    <rPh sb="85" eb="87">
      <t>ネンド</t>
    </rPh>
    <rPh sb="92" eb="93">
      <t>ドウ</t>
    </rPh>
    <rPh sb="93" eb="95">
      <t>ヒリツ</t>
    </rPh>
    <rPh sb="96" eb="98">
      <t>ゾウカ</t>
    </rPh>
    <rPh sb="99" eb="101">
      <t>ミコ</t>
    </rPh>
    <rPh sb="107" eb="109">
      <t>ヘイセイ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</si>
  <si>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</si>
  <si>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</si>
  <si>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</si>
  <si>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</si>
  <si>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</si>
  <si>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</si>
  <si>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実質公債費比率については、近年の国営土地改良事業に係る債務負担行為支出予定額等の減により減少傾向となっている。
　将来負担比率については、債務負担行為支出予定額等の減による減少が続いていたが、平成29年度以降は合併特例債等の地方債残高の増により大きく増加している。
　今後、新庁舎建設事業等の大型事業の進捗に伴う地方債発行が見込まれるため、財政規模に見合った財政運営を図り、将来負担比率と公債費比率の抑制に努める。
※平成29年度将来負担比率について、法律または政令に設置根拠がある基金を充当可能基金に含めて計上していたため修正を行った。（修正前　35.3％　→　修正後　53.6％）
※平成30年度将来負担比率について、基準財政需要額算入見込額の算定方法見直しにより修正を行った。（修正前　51.0％　→　修正後　35.2％）</t>
    <rPh sb="97" eb="99">
      <t>ヘイセイ</t>
    </rPh>
    <rPh sb="295" eb="297">
      <t>ヘイセイ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</si>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</sst>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F97B50C-E8EF-4DAD-B40C-DCD6ECE7CA2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A651-48FD-950F-809A541927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109089</c:v>
                </c:pt>
                <c:pt idx="1">
                  <c:v>55131</c:v>
                </c:pt>
                <c:pt idx="2">
                  <c:v>52112</c:v>
                </c:pt>
                <c:pt idx="3">
                  <c:v>121578</c:v>
                </c:pt>
                <c:pt idx="4">
                  <c:v>117959</c:v>
                </c:pt>
              </c:numCache>
            </c:numRef>
          </c:val>
          <c:smooth val="0"/>
          <c:extLst>
            <c:ext xmlns:c16="http://schemas.microsoft.com/office/drawing/2014/chart" uri="{C3380CC4-5D6E-409C-BE32-E72D297353CC}">
              <c16:uniqueId val="{00000001-A651-48FD-950F-809A54192756}"/>
            </c:ext>
          </c:extLst>
        </c:ser>
        <c:dLbls>
          <c:showLegendKey val="0"/>
          <c:showVal val="0"/>
          <c:showCatName val="0"/>
          <c:showSerName val="0"/>
          <c:showPercent val="0"/>
          <c:showBubbleSize val="0"/>
        </c:dLbls>
        <c:marker val="1"/>
        <c:smooth val="0"/>
        <c:axId val="125635416"/>
        <c:axId val="248386768"/>
      </c:lineChart>
      <c:catAx>
        <c:axId val="12563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386768"/>
        <c:crosses val="autoZero"/>
        <c:auto val="1"/>
        <c:lblAlgn val="ctr"/>
        <c:lblOffset val="100"/>
        <c:tickLblSkip val="1"/>
        <c:tickMarkSkip val="1"/>
        <c:noMultiLvlLbl val="0"/>
      </c:catAx>
      <c:valAx>
        <c:axId val="248386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3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3.03</c:v>
                </c:pt>
                <c:pt idx="1">
                  <c:v>4.37</c:v>
                </c:pt>
                <c:pt idx="2">
                  <c:v>2.5499999999999998</c:v>
                </c:pt>
                <c:pt idx="3">
                  <c:v>2.2200000000000002</c:v>
                </c:pt>
                <c:pt idx="4">
                  <c:v>0.01</c:v>
                </c:pt>
              </c:numCache>
            </c:numRef>
          </c:val>
          <c:extLst>
            <c:ext xmlns:c16="http://schemas.microsoft.com/office/drawing/2014/chart" uri="{C3380CC4-5D6E-409C-BE32-E72D297353CC}">
              <c16:uniqueId val="{00000000-28EC-4631-A208-BD9F9D7310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26.7</c:v>
                </c:pt>
                <c:pt idx="1">
                  <c:v>27.84</c:v>
                </c:pt>
                <c:pt idx="2">
                  <c:v>30.65</c:v>
                </c:pt>
                <c:pt idx="3">
                  <c:v>30.59</c:v>
                </c:pt>
                <c:pt idx="4">
                  <c:v>31.06</c:v>
                </c:pt>
              </c:numCache>
            </c:numRef>
          </c:val>
          <c:extLst>
            <c:ext xmlns:c16="http://schemas.microsoft.com/office/drawing/2014/chart" uri="{C3380CC4-5D6E-409C-BE32-E72D297353CC}">
              <c16:uniqueId val="{00000001-28EC-4631-A208-BD9F9D73104C}"/>
            </c:ext>
          </c:extLst>
        </c:ser>
        <c:dLbls>
          <c:showLegendKey val="0"/>
          <c:showVal val="0"/>
          <c:showCatName val="0"/>
          <c:showSerName val="0"/>
          <c:showPercent val="0"/>
          <c:showBubbleSize val="0"/>
        </c:dLbls>
        <c:gapWidth val="250"/>
        <c:overlap val="100"/>
        <c:axId val="211940568"/>
        <c:axId val="21194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5.68</c:v>
                </c:pt>
                <c:pt idx="2">
                  <c:v>1.69</c:v>
                </c:pt>
                <c:pt idx="3">
                  <c:v>1.02</c:v>
                </c:pt>
                <c:pt idx="4">
                  <c:v>-2.0699999999999998</c:v>
                </c:pt>
              </c:numCache>
            </c:numRef>
          </c:val>
          <c:smooth val="0"/>
          <c:extLst>
            <c:ext xmlns:c16="http://schemas.microsoft.com/office/drawing/2014/chart" uri="{C3380CC4-5D6E-409C-BE32-E72D297353CC}">
              <c16:uniqueId val="{00000002-28EC-4631-A208-BD9F9D73104C}"/>
            </c:ext>
          </c:extLst>
        </c:ser>
        <c:dLbls>
          <c:showLegendKey val="0"/>
          <c:showVal val="0"/>
          <c:showCatName val="0"/>
          <c:showSerName val="0"/>
          <c:showPercent val="0"/>
          <c:showBubbleSize val="0"/>
        </c:dLbls>
        <c:marker val="1"/>
        <c:smooth val="0"/>
        <c:axId val="211940568"/>
        <c:axId val="211940960"/>
      </c:lineChart>
      <c:catAx>
        <c:axId val="21194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940960"/>
        <c:crosses val="autoZero"/>
        <c:auto val="1"/>
        <c:lblAlgn val="ctr"/>
        <c:lblOffset val="100"/>
        <c:tickLblSkip val="1"/>
        <c:tickMarkSkip val="1"/>
        <c:noMultiLvlLbl val="0"/>
      </c:catAx>
      <c:valAx>
        <c:axId val="21194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94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B0-43CD-B400-D447F26EF8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B0-43CD-B400-D447F26EF8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B0-43CD-B400-D447F26EF8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B0-43CD-B400-D447F26EF8FB}"/>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78B0-43CD-B400-D447F26EF8F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3.03</c:v>
                </c:pt>
                <c:pt idx="2">
                  <c:v>#N/A</c:v>
                </c:pt>
                <c:pt idx="3">
                  <c:v>4.3600000000000003</c:v>
                </c:pt>
                <c:pt idx="4">
                  <c:v>#N/A</c:v>
                </c:pt>
                <c:pt idx="5">
                  <c:v>2.54</c:v>
                </c:pt>
                <c:pt idx="6">
                  <c:v>#N/A</c:v>
                </c:pt>
                <c:pt idx="7">
                  <c:v>2.2200000000000002</c:v>
                </c:pt>
                <c:pt idx="8">
                  <c:v>#N/A</c:v>
                </c:pt>
                <c:pt idx="9">
                  <c:v>0.01</c:v>
                </c:pt>
              </c:numCache>
            </c:numRef>
          </c:val>
          <c:extLst>
            <c:ext xmlns:c16="http://schemas.microsoft.com/office/drawing/2014/chart" uri="{C3380CC4-5D6E-409C-BE32-E72D297353CC}">
              <c16:uniqueId val="{00000005-78B0-43CD-B400-D447F26EF8FB}"/>
            </c:ext>
          </c:extLst>
        </c:ser>
        <c:ser>
          <c:idx val="6"/>
          <c:order val="6"/>
          <c:tx>
            <c:strRef>
              <c:f>データシート!$A$33</c:f>
              <c:strCache>
                <c:ptCount val="1"/>
                <c:pt idx="0">
                  <c:v>神埼市国民健康保険診療所特別会計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0.06</c:v>
                </c:pt>
                <c:pt idx="4">
                  <c:v>#N/A</c:v>
                </c:pt>
                <c:pt idx="5">
                  <c:v>0.02</c:v>
                </c:pt>
                <c:pt idx="6">
                  <c:v>#N/A</c:v>
                </c:pt>
                <c:pt idx="7">
                  <c:v>0.01</c:v>
                </c:pt>
                <c:pt idx="8">
                  <c:v>#N/A</c:v>
                </c:pt>
                <c:pt idx="9">
                  <c:v>0.01</c:v>
                </c:pt>
              </c:numCache>
            </c:numRef>
          </c:val>
          <c:extLst>
            <c:ext xmlns:c16="http://schemas.microsoft.com/office/drawing/2014/chart" uri="{C3380CC4-5D6E-409C-BE32-E72D297353CC}">
              <c16:uniqueId val="{00000006-78B0-43CD-B400-D447F26EF8FB}"/>
            </c:ext>
          </c:extLst>
        </c:ser>
        <c:ser>
          <c:idx val="7"/>
          <c:order val="7"/>
          <c:tx>
            <c:strRef>
              <c:f>データシート!$A$34</c:f>
              <c:strCache>
                <c:ptCount val="1"/>
                <c:pt idx="0">
                  <c:v>神埼市後期高齢者医療特別会計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0.09</c:v>
                </c:pt>
                <c:pt idx="4">
                  <c:v>#N/A</c:v>
                </c:pt>
                <c:pt idx="5">
                  <c:v>0.09</c:v>
                </c:pt>
                <c:pt idx="6">
                  <c:v>#N/A</c:v>
                </c:pt>
                <c:pt idx="7">
                  <c:v>0.09</c:v>
                </c:pt>
                <c:pt idx="8">
                  <c:v>#N/A</c:v>
                </c:pt>
                <c:pt idx="9">
                  <c:v>0.11</c:v>
                </c:pt>
              </c:numCache>
            </c:numRef>
          </c:val>
          <c:extLst>
            <c:ext xmlns:c16="http://schemas.microsoft.com/office/drawing/2014/chart" uri="{C3380CC4-5D6E-409C-BE32-E72D297353CC}">
              <c16:uniqueId val="{00000007-78B0-43CD-B400-D447F26EF8FB}"/>
            </c:ext>
          </c:extLst>
        </c:ser>
        <c:ser>
          <c:idx val="8"/>
          <c:order val="8"/>
          <c:tx>
            <c:strRef>
              <c:f>データシート!$A$35</c:f>
              <c:strCache>
                <c:ptCount val="1"/>
                <c:pt idx="0">
                  <c:v>神埼市下水道事業特別会計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0.28000000000000003</c:v>
                </c:pt>
                <c:pt idx="2">
                  <c:v>#N/A</c:v>
                </c:pt>
                <c:pt idx="3">
                  <c:v>0.33</c:v>
                </c:pt>
                <c:pt idx="4">
                  <c:v>#N/A</c:v>
                </c:pt>
                <c:pt idx="5">
                  <c:v>0.26</c:v>
                </c:pt>
                <c:pt idx="6">
                  <c:v>#N/A</c:v>
                </c:pt>
                <c:pt idx="7">
                  <c:v>0.45</c:v>
                </c:pt>
                <c:pt idx="8">
                  <c:v>#N/A</c:v>
                </c:pt>
                <c:pt idx="9">
                  <c:v>0.26</c:v>
                </c:pt>
              </c:numCache>
            </c:numRef>
          </c:val>
          <c:extLst>
            <c:ext xmlns:c16="http://schemas.microsoft.com/office/drawing/2014/chart" uri="{C3380CC4-5D6E-409C-BE32-E72D297353CC}">
              <c16:uniqueId val="{00000008-78B0-43CD-B400-D447F26EF8FB}"/>
            </c:ext>
          </c:extLst>
        </c:ser>
        <c:ser>
          <c:idx val="9"/>
          <c:order val="9"/>
          <c:tx>
            <c:strRef>
              <c:f>データシート!$A$36</c:f>
              <c:strCache>
                <c:ptCount val="1"/>
                <c:pt idx="0">
                  <c:v>神埼市国民健康保険事業特別会計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1.71</c:v>
                </c:pt>
                <c:pt idx="2">
                  <c:v>#N/A</c:v>
                </c:pt>
                <c:pt idx="3">
                  <c:v>0.09</c:v>
                </c:pt>
                <c:pt idx="4">
                  <c:v>#N/A</c:v>
                </c:pt>
                <c:pt idx="5">
                  <c:v>1.51</c:v>
                </c:pt>
                <c:pt idx="6">
                  <c:v>#N/A</c:v>
                </c:pt>
                <c:pt idx="7">
                  <c:v>1.5</c:v>
                </c:pt>
                <c:pt idx="8">
                  <c:v>#N/A</c:v>
                </c:pt>
                <c:pt idx="9">
                  <c:v>0.8</c:v>
                </c:pt>
              </c:numCache>
            </c:numRef>
          </c:val>
          <c:extLst>
            <c:ext xmlns:c16="http://schemas.microsoft.com/office/drawing/2014/chart" uri="{C3380CC4-5D6E-409C-BE32-E72D297353CC}">
              <c16:uniqueId val="{00000009-78B0-43CD-B400-D447F26EF8FB}"/>
            </c:ext>
          </c:extLst>
        </c:ser>
        <c:dLbls>
          <c:showLegendKey val="0"/>
          <c:showVal val="0"/>
          <c:showCatName val="0"/>
          <c:showSerName val="0"/>
          <c:showPercent val="0"/>
          <c:showBubbleSize val="0"/>
        </c:dLbls>
        <c:gapWidth val="150"/>
        <c:overlap val="100"/>
        <c:axId val="211941744"/>
        <c:axId val="254670448"/>
      </c:barChart>
      <c:catAx>
        <c:axId val="21194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670448"/>
        <c:crosses val="autoZero"/>
        <c:auto val="1"/>
        <c:lblAlgn val="ctr"/>
        <c:lblOffset val="100"/>
        <c:tickLblSkip val="1"/>
        <c:tickMarkSkip val="1"/>
        <c:noMultiLvlLbl val="0"/>
      </c:catAx>
      <c:valAx>
        <c:axId val="25467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94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1648</c:v>
                </c:pt>
                <c:pt idx="5">
                  <c:v>1626</c:v>
                </c:pt>
                <c:pt idx="8">
                  <c:v>1593</c:v>
                </c:pt>
                <c:pt idx="11">
                  <c:v>1662</c:v>
                </c:pt>
                <c:pt idx="14">
                  <c:v>1626</c:v>
                </c:pt>
              </c:numCache>
            </c:numRef>
          </c:val>
          <c:extLst>
            <c:ext xmlns:c16="http://schemas.microsoft.com/office/drawing/2014/chart" uri="{C3380CC4-5D6E-409C-BE32-E72D297353CC}">
              <c16:uniqueId val="{00000000-E17E-4AF8-B3D3-8B84AF4920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7E-4AF8-B3D3-8B84AF4920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264</c:v>
                </c:pt>
                <c:pt idx="3">
                  <c:v>236</c:v>
                </c:pt>
                <c:pt idx="6">
                  <c:v>189</c:v>
                </c:pt>
                <c:pt idx="9">
                  <c:v>170</c:v>
                </c:pt>
                <c:pt idx="12">
                  <c:v>142</c:v>
                </c:pt>
              </c:numCache>
            </c:numRef>
          </c:val>
          <c:extLst>
            <c:ext xmlns:c16="http://schemas.microsoft.com/office/drawing/2014/chart" uri="{C3380CC4-5D6E-409C-BE32-E72D297353CC}">
              <c16:uniqueId val="{00000002-E17E-4AF8-B3D3-8B84AF4920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200</c:v>
                </c:pt>
                <c:pt idx="3">
                  <c:v>173</c:v>
                </c:pt>
                <c:pt idx="6">
                  <c:v>123</c:v>
                </c:pt>
                <c:pt idx="9">
                  <c:v>98</c:v>
                </c:pt>
                <c:pt idx="12">
                  <c:v>91</c:v>
                </c:pt>
              </c:numCache>
            </c:numRef>
          </c:val>
          <c:extLst>
            <c:ext xmlns:c16="http://schemas.microsoft.com/office/drawing/2014/chart" uri="{C3380CC4-5D6E-409C-BE32-E72D297353CC}">
              <c16:uniqueId val="{00000003-E17E-4AF8-B3D3-8B84AF4920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198</c:v>
                </c:pt>
                <c:pt idx="3">
                  <c:v>197</c:v>
                </c:pt>
                <c:pt idx="6">
                  <c:v>216</c:v>
                </c:pt>
                <c:pt idx="9">
                  <c:v>235</c:v>
                </c:pt>
                <c:pt idx="12">
                  <c:v>240</c:v>
                </c:pt>
              </c:numCache>
            </c:numRef>
          </c:val>
          <c:extLst>
            <c:ext xmlns:c16="http://schemas.microsoft.com/office/drawing/2014/chart" uri="{C3380CC4-5D6E-409C-BE32-E72D297353CC}">
              <c16:uniqueId val="{00000004-E17E-4AF8-B3D3-8B84AF4920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7E-4AF8-B3D3-8B84AF4920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7E-4AF8-B3D3-8B84AF4920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1982</c:v>
                </c:pt>
                <c:pt idx="3">
                  <c:v>1983</c:v>
                </c:pt>
                <c:pt idx="6">
                  <c:v>1863</c:v>
                </c:pt>
                <c:pt idx="9">
                  <c:v>1921</c:v>
                </c:pt>
                <c:pt idx="12">
                  <c:v>1825</c:v>
                </c:pt>
              </c:numCache>
            </c:numRef>
          </c:val>
          <c:extLst>
            <c:ext xmlns:c16="http://schemas.microsoft.com/office/drawing/2014/chart" uri="{C3380CC4-5D6E-409C-BE32-E72D297353CC}">
              <c16:uniqueId val="{00000007-E17E-4AF8-B3D3-8B84AF4920B7}"/>
            </c:ext>
          </c:extLst>
        </c:ser>
        <c:dLbls>
          <c:showLegendKey val="0"/>
          <c:showVal val="0"/>
          <c:showCatName val="0"/>
          <c:showSerName val="0"/>
          <c:showPercent val="0"/>
          <c:showBubbleSize val="0"/>
        </c:dLbls>
        <c:gapWidth val="100"/>
        <c:overlap val="100"/>
        <c:axId val="254671232"/>
        <c:axId val="254671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996</c:v>
                </c:pt>
                <c:pt idx="2">
                  <c:v>#N/A</c:v>
                </c:pt>
                <c:pt idx="3">
                  <c:v>#N/A</c:v>
                </c:pt>
                <c:pt idx="4">
                  <c:v>963</c:v>
                </c:pt>
                <c:pt idx="5">
                  <c:v>#N/A</c:v>
                </c:pt>
                <c:pt idx="6">
                  <c:v>#N/A</c:v>
                </c:pt>
                <c:pt idx="7">
                  <c:v>798</c:v>
                </c:pt>
                <c:pt idx="8">
                  <c:v>#N/A</c:v>
                </c:pt>
                <c:pt idx="9">
                  <c:v>#N/A</c:v>
                </c:pt>
                <c:pt idx="10">
                  <c:v>762</c:v>
                </c:pt>
                <c:pt idx="11">
                  <c:v>#N/A</c:v>
                </c:pt>
                <c:pt idx="12">
                  <c:v>#N/A</c:v>
                </c:pt>
                <c:pt idx="13">
                  <c:v>672</c:v>
                </c:pt>
                <c:pt idx="14">
                  <c:v>#N/A</c:v>
                </c:pt>
              </c:numCache>
            </c:numRef>
          </c:val>
          <c:smooth val="0"/>
          <c:extLst>
            <c:ext xmlns:c16="http://schemas.microsoft.com/office/drawing/2014/chart" uri="{C3380CC4-5D6E-409C-BE32-E72D297353CC}">
              <c16:uniqueId val="{00000008-E17E-4AF8-B3D3-8B84AF4920B7}"/>
            </c:ext>
          </c:extLst>
        </c:ser>
        <c:dLbls>
          <c:showLegendKey val="0"/>
          <c:showVal val="0"/>
          <c:showCatName val="0"/>
          <c:showSerName val="0"/>
          <c:showPercent val="0"/>
          <c:showBubbleSize val="0"/>
        </c:dLbls>
        <c:marker val="1"/>
        <c:smooth val="0"/>
        <c:axId val="254671232"/>
        <c:axId val="254671624"/>
      </c:lineChart>
      <c:catAx>
        <c:axId val="2546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671624"/>
        <c:crosses val="autoZero"/>
        <c:auto val="1"/>
        <c:lblAlgn val="ctr"/>
        <c:lblOffset val="100"/>
        <c:tickLblSkip val="1"/>
        <c:tickMarkSkip val="1"/>
        <c:noMultiLvlLbl val="0"/>
      </c:catAx>
      <c:valAx>
        <c:axId val="25467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6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14940</c:v>
                </c:pt>
                <c:pt idx="5">
                  <c:v>14978</c:v>
                </c:pt>
                <c:pt idx="8">
                  <c:v>14541</c:v>
                </c:pt>
                <c:pt idx="11">
                  <c:v>14282</c:v>
                </c:pt>
                <c:pt idx="14">
                  <c:v>16048</c:v>
                </c:pt>
              </c:numCache>
            </c:numRef>
          </c:val>
          <c:extLst>
            <c:ext xmlns:c16="http://schemas.microsoft.com/office/drawing/2014/chart" uri="{C3380CC4-5D6E-409C-BE32-E72D297353CC}">
              <c16:uniqueId val="{00000000-025E-4B2B-8790-33A4DD0969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115</c:v>
                </c:pt>
                <c:pt idx="5">
                  <c:v>100</c:v>
                </c:pt>
                <c:pt idx="8">
                  <c:v>85</c:v>
                </c:pt>
                <c:pt idx="11">
                  <c:v>70</c:v>
                </c:pt>
                <c:pt idx="14">
                  <c:v>70</c:v>
                </c:pt>
              </c:numCache>
            </c:numRef>
          </c:val>
          <c:extLst>
            <c:ext xmlns:c16="http://schemas.microsoft.com/office/drawing/2014/chart" uri="{C3380CC4-5D6E-409C-BE32-E72D297353CC}">
              <c16:uniqueId val="{00000001-025E-4B2B-8790-33A4DD0969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5622</c:v>
                </c:pt>
                <c:pt idx="5">
                  <c:v>5886</c:v>
                </c:pt>
                <c:pt idx="8">
                  <c:v>6371</c:v>
                </c:pt>
                <c:pt idx="11">
                  <c:v>6331</c:v>
                </c:pt>
                <c:pt idx="14">
                  <c:v>5149</c:v>
                </c:pt>
              </c:numCache>
            </c:numRef>
          </c:val>
          <c:extLst>
            <c:ext xmlns:c16="http://schemas.microsoft.com/office/drawing/2014/chart" uri="{C3380CC4-5D6E-409C-BE32-E72D297353CC}">
              <c16:uniqueId val="{00000002-025E-4B2B-8790-33A4DD0969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5E-4B2B-8790-33A4DD0969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5E-4B2B-8790-33A4DD0969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5E-4B2B-8790-33A4DD0969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2325</c:v>
                </c:pt>
                <c:pt idx="3">
                  <c:v>2174</c:v>
                </c:pt>
                <c:pt idx="6">
                  <c:v>2374</c:v>
                </c:pt>
                <c:pt idx="9">
                  <c:v>2279</c:v>
                </c:pt>
                <c:pt idx="12">
                  <c:v>2131</c:v>
                </c:pt>
              </c:numCache>
            </c:numRef>
          </c:val>
          <c:extLst>
            <c:ext xmlns:c16="http://schemas.microsoft.com/office/drawing/2014/chart" uri="{C3380CC4-5D6E-409C-BE32-E72D297353CC}">
              <c16:uniqueId val="{00000006-025E-4B2B-8790-33A4DD0969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770</c:v>
                </c:pt>
                <c:pt idx="3">
                  <c:v>572</c:v>
                </c:pt>
                <c:pt idx="6">
                  <c:v>459</c:v>
                </c:pt>
                <c:pt idx="9">
                  <c:v>385</c:v>
                </c:pt>
                <c:pt idx="12">
                  <c:v>316</c:v>
                </c:pt>
              </c:numCache>
            </c:numRef>
          </c:val>
          <c:extLst>
            <c:ext xmlns:c16="http://schemas.microsoft.com/office/drawing/2014/chart" uri="{C3380CC4-5D6E-409C-BE32-E72D297353CC}">
              <c16:uniqueId val="{00000007-025E-4B2B-8790-33A4DD0969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4564</c:v>
                </c:pt>
                <c:pt idx="3">
                  <c:v>4478</c:v>
                </c:pt>
                <c:pt idx="6">
                  <c:v>4396</c:v>
                </c:pt>
                <c:pt idx="9">
                  <c:v>4489</c:v>
                </c:pt>
                <c:pt idx="12">
                  <c:v>4877</c:v>
                </c:pt>
              </c:numCache>
            </c:numRef>
          </c:val>
          <c:extLst>
            <c:ext xmlns:c16="http://schemas.microsoft.com/office/drawing/2014/chart" uri="{C3380CC4-5D6E-409C-BE32-E72D297353CC}">
              <c16:uniqueId val="{00000008-025E-4B2B-8790-33A4DD0969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1100</c:v>
                </c:pt>
                <c:pt idx="3">
                  <c:v>885</c:v>
                </c:pt>
                <c:pt idx="6">
                  <c:v>711</c:v>
                </c:pt>
                <c:pt idx="9">
                  <c:v>539</c:v>
                </c:pt>
                <c:pt idx="12">
                  <c:v>414</c:v>
                </c:pt>
              </c:numCache>
            </c:numRef>
          </c:val>
          <c:extLst>
            <c:ext xmlns:c16="http://schemas.microsoft.com/office/drawing/2014/chart" uri="{C3380CC4-5D6E-409C-BE32-E72D297353CC}">
              <c16:uniqueId val="{00000009-025E-4B2B-8790-33A4DD0969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16243</c:v>
                </c:pt>
                <c:pt idx="3">
                  <c:v>15215</c:v>
                </c:pt>
                <c:pt idx="6">
                  <c:v>14608</c:v>
                </c:pt>
                <c:pt idx="9">
                  <c:v>15561</c:v>
                </c:pt>
                <c:pt idx="12">
                  <c:v>17213</c:v>
                </c:pt>
              </c:numCache>
            </c:numRef>
          </c:val>
          <c:extLst>
            <c:ext xmlns:c16="http://schemas.microsoft.com/office/drawing/2014/chart" uri="{C3380CC4-5D6E-409C-BE32-E72D297353CC}">
              <c16:uniqueId val="{0000000A-025E-4B2B-8790-33A4DD09691A}"/>
            </c:ext>
          </c:extLst>
        </c:ser>
        <c:dLbls>
          <c:showLegendKey val="0"/>
          <c:showVal val="0"/>
          <c:showCatName val="0"/>
          <c:showSerName val="0"/>
          <c:showPercent val="0"/>
          <c:showBubbleSize val="0"/>
        </c:dLbls>
        <c:gapWidth val="100"/>
        <c:overlap val="100"/>
        <c:axId val="306692072"/>
        <c:axId val="30669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4326</c:v>
                </c:pt>
                <c:pt idx="2">
                  <c:v>#N/A</c:v>
                </c:pt>
                <c:pt idx="3">
                  <c:v>#N/A</c:v>
                </c:pt>
                <c:pt idx="4">
                  <c:v>2360</c:v>
                </c:pt>
                <c:pt idx="5">
                  <c:v>#N/A</c:v>
                </c:pt>
                <c:pt idx="6">
                  <c:v>#N/A</c:v>
                </c:pt>
                <c:pt idx="7">
                  <c:v>1551</c:v>
                </c:pt>
                <c:pt idx="8">
                  <c:v>#N/A</c:v>
                </c:pt>
                <c:pt idx="9">
                  <c:v>#N/A</c:v>
                </c:pt>
                <c:pt idx="10">
                  <c:v>2571</c:v>
                </c:pt>
                <c:pt idx="11">
                  <c:v>#N/A</c:v>
                </c:pt>
                <c:pt idx="12">
                  <c:v>#N/A</c:v>
                </c:pt>
                <c:pt idx="13">
                  <c:v>3684</c:v>
                </c:pt>
                <c:pt idx="14">
                  <c:v>#N/A</c:v>
                </c:pt>
              </c:numCache>
            </c:numRef>
          </c:val>
          <c:smooth val="0"/>
          <c:extLst>
            <c:ext xmlns:c16="http://schemas.microsoft.com/office/drawing/2014/chart" uri="{C3380CC4-5D6E-409C-BE32-E72D297353CC}">
              <c16:uniqueId val="{0000000B-025E-4B2B-8790-33A4DD09691A}"/>
            </c:ext>
          </c:extLst>
        </c:ser>
        <c:dLbls>
          <c:showLegendKey val="0"/>
          <c:showVal val="0"/>
          <c:showCatName val="0"/>
          <c:showSerName val="0"/>
          <c:showPercent val="0"/>
          <c:showBubbleSize val="0"/>
        </c:dLbls>
        <c:marker val="1"/>
        <c:smooth val="0"/>
        <c:axId val="306692072"/>
        <c:axId val="306692464"/>
      </c:lineChart>
      <c:catAx>
        <c:axId val="30669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692464"/>
        <c:crosses val="autoZero"/>
        <c:auto val="1"/>
        <c:lblAlgn val="ctr"/>
        <c:lblOffset val="100"/>
        <c:tickLblSkip val="1"/>
        <c:tickMarkSkip val="1"/>
        <c:noMultiLvlLbl val="0"/>
      </c:catAx>
      <c:valAx>
        <c:axId val="30669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69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2738</c:v>
                </c:pt>
                <c:pt idx="1">
                  <c:v>2728</c:v>
                </c:pt>
                <c:pt idx="2">
                  <c:v>2742</c:v>
                </c:pt>
              </c:numCache>
            </c:numRef>
          </c:val>
          <c:extLst>
            <c:ext xmlns:c16="http://schemas.microsoft.com/office/drawing/2014/chart" uri="{C3380CC4-5D6E-409C-BE32-E72D297353CC}">
              <c16:uniqueId val="{00000000-CF44-475A-9BC2-D2A8003351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602</c:v>
                </c:pt>
                <c:pt idx="1">
                  <c:v>483</c:v>
                </c:pt>
                <c:pt idx="2">
                  <c:v>484</c:v>
                </c:pt>
              </c:numCache>
            </c:numRef>
          </c:val>
          <c:extLst>
            <c:ext xmlns:c16="http://schemas.microsoft.com/office/drawing/2014/chart" uri="{C3380CC4-5D6E-409C-BE32-E72D297353CC}">
              <c16:uniqueId val="{00000001-CF44-475A-9BC2-D2A8003351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2649</c:v>
                </c:pt>
                <c:pt idx="1">
                  <c:v>2737</c:v>
                </c:pt>
                <c:pt idx="2">
                  <c:v>3044</c:v>
                </c:pt>
              </c:numCache>
            </c:numRef>
          </c:val>
          <c:extLst>
            <c:ext xmlns:c16="http://schemas.microsoft.com/office/drawing/2014/chart" uri="{C3380CC4-5D6E-409C-BE32-E72D297353CC}">
              <c16:uniqueId val="{00000002-CF44-475A-9BC2-D2A80033515E}"/>
            </c:ext>
          </c:extLst>
        </c:ser>
        <c:dLbls>
          <c:showLegendKey val="0"/>
          <c:showVal val="0"/>
          <c:showCatName val="0"/>
          <c:showSerName val="0"/>
          <c:showPercent val="0"/>
          <c:showBubbleSize val="0"/>
        </c:dLbls>
        <c:gapWidth val="120"/>
        <c:overlap val="100"/>
        <c:axId val="306693640"/>
        <c:axId val="306694032"/>
      </c:barChart>
      <c:catAx>
        <c:axId val="30669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6694032"/>
        <c:crosses val="autoZero"/>
        <c:auto val="1"/>
        <c:lblAlgn val="ctr"/>
        <c:lblOffset val="100"/>
        <c:tickLblSkip val="1"/>
        <c:tickMarkSkip val="1"/>
        <c:noMultiLvlLbl val="0"/>
      </c:catAx>
      <c:valAx>
        <c:axId val="306694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669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{8AC4B084-BE0B-4B07-8BB9-9B82EF966708}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5F2-4594-ACCB-E65401F9F8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{DEA7E3FD-293C-4A00-8589-025E13D0C409}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F2-4594-ACCB-E65401F9F8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{8D14926A-CF01-4A02-9115-10BCE03B5E5C}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F2-4594-ACCB-E65401F9F8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{77CC72B3-9BE0-4080-97EE-FFED02DBB1CF}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F2-4594-ACCB-E65401F9F8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{EB5B3AEC-5B16-450C-BFD7-A42198A11D42}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F2-4594-ACCB-E65401F9F8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{FB52D5F5-6422-43DE-A96F-5132FD337C30}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5F2-4594-ACCB-E65401F9F834}"/>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{45FC3F38-801F-4AF2-98B6-AF2DACDD2029}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5F2-4594-ACCB-E65401F9F834}"/>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{0AD8C7BF-C4BA-4603-9303-359AB85C0B73}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5F2-4594-ACCB-E65401F9F83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{3B400764-10D8-43C2-8F57-66A573626F2E}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5F2-4594-ACCB-E65401F9F8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52.7</c:v>
                </c:pt>
                <c:pt idx="24">
                  <c:v>53.5</c:v>
                </c:pt>
                <c:pt idx="32">
                  <c:v>54.7</c:v>
                </c:pt>
              </c:numCache>
            </c:numRef>
          </c:xVal>
          <c:yVal>
            <c:numRef>
              <c:f>公会計指標分析・財政指標組合せ分析表!$BP$51:$DC$51</c:f>
              <c:numCache>
                <c:formatCode>#,##0.0;"▲ "#,##0.0</c:formatCode>
                <c:ptCount val="40"/>
                <c:pt idx="16">
                  <c:v>21</c:v>
                </c:pt>
                <c:pt idx="24">
                  <c:v>35.299999999999997</c:v>
                </c:pt>
                <c:pt idx="32">
                  <c:v>51</c:v>
                </c:pt>
              </c:numCache>
            </c:numRef>
          </c:yVal>
          <c:smooth val="0"/>
          <c:extLst>
            <c:ext xmlns:c16="http://schemas.microsoft.com/office/drawing/2014/chart" uri="{C3380CC4-5D6E-409C-BE32-E72D297353CC}">
              <c16:uniqueId val="{00000009-15F2-4594-ACCB-E65401F9F8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{09FDF7F7-2798-49C6-99B6-00E87D633CCA}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5F2-4594-ACCB-E65401F9F8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{6A1A39A5-BD60-438D-A982-F743A377CBB4}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F2-4594-ACCB-E65401F9F8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{FB882150-AA35-4683-A3B7-E26CC784E219}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F2-4594-ACCB-E65401F9F8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{C4CC10FC-D7DA-4AC5-BDF0-406921482EA8}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F2-4594-ACCB-E65401F9F8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{D5345BB2-A84C-4113-9C11-CE98927E4977}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F2-4594-ACCB-E65401F9F8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{C87202AB-293B-4EAC-B065-0A418FBC6F47}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5F2-4594-ACCB-E65401F9F8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{A71D6F2C-7F36-46A6-9E06-22A1B4753E82}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5F2-4594-ACCB-E65401F9F8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{0D32F5B9-FD4D-4D45-8612-70199CD43898}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5F2-4594-ACCB-E65401F9F8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{9FC25E3B-DA65-434F-9105-F4726FBAD27F}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5F2-4594-ACCB-E65401F9F8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15F2-4594-ACCB-E65401F9F834}"/>
            </c:ext>
          </c:extLst>
        </c:ser>
        <c:dLbls>
          <c:showLegendKey val="0"/>
          <c:showVal val="1"/>
          <c:showCatName val="0"/>
          <c:showSerName val="0"/>
          <c:showPercent val="0"/>
          <c:showBubbleSize val="0"/>
        </c:dLbls>
        <c:axId val="46179840"/>
        <c:axId val="46181760"/>
      </c:scatterChart>
      <c:valAx>
        <c:axId val="46179840"/>
        <c:scaling>
          <c:orientation val="minMax"/>
          <c:max val="61.2"/>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{DB3DE68C-330C-46E0-BF13-56EBDBB04E67}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CBF-4C8A-B376-65D41D2D1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{7D526500-ADA0-4786-BBD3-90D0A7B1C1CE}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F-4C8A-B376-65D41D2D1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{A0EB87BA-82B5-460D-9F07-BDB21D166A77}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F-4C8A-B376-65D41D2D1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{87185BF5-5ED0-49CC-B850-0B01227A7AAD}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F-4C8A-B376-65D41D2D1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{77248889-26F5-48D1-9672-15F802575104}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F-4C8A-B376-65D41D2D10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{F39A0657-8CCB-4038-94AA-1A19873C63CE}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CBF-4C8A-B376-65D41D2D10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{36B3FC5E-38B0-4EE6-8107-18505F324E8A}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CBF-4C8A-B376-65D41D2D10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{067E8E22-13CA-4F66-9C19-04FC88475314}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CBF-4C8A-B376-65D41D2D10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{87CAB3EB-125C-4A60-B2FB-5496B7F59392}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CBF-4C8A-B376-65D41D2D1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13.5</c:v>
                </c:pt>
                <c:pt idx="16">
                  <c:v>12.5</c:v>
                </c:pt>
                <c:pt idx="24">
                  <c:v>11.3</c:v>
                </c:pt>
                <c:pt idx="32">
                  <c:v>10.199999999999999</c:v>
                </c:pt>
              </c:numCache>
            </c:numRef>
          </c:xVal>
          <c:yVal>
            <c:numRef>
              <c:f>公会計指標分析・財政指標組合せ分析表!$BP$73:$DC$73</c:f>
              <c:numCache>
                <c:formatCode>#,##0.0;"▲ "#,##0.0</c:formatCode>
                <c:ptCount val="40"/>
                <c:pt idx="0">
                  <c:v>59.9</c:v>
                </c:pt>
                <c:pt idx="8">
                  <c:v>31.4</c:v>
                </c:pt>
                <c:pt idx="16">
                  <c:v>21</c:v>
                </c:pt>
                <c:pt idx="24">
                  <c:v>35.299999999999997</c:v>
                </c:pt>
                <c:pt idx="32">
                  <c:v>51</c:v>
                </c:pt>
              </c:numCache>
            </c:numRef>
          </c:yVal>
          <c:smooth val="0"/>
          <c:extLst>
            <c:ext xmlns:c16="http://schemas.microsoft.com/office/drawing/2014/chart" uri="{C3380CC4-5D6E-409C-BE32-E72D297353CC}">
              <c16:uniqueId val="{00000009-8CBF-4C8A-B376-65D41D2D10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{B4D78BF9-C00D-48B4-A8A4-FC3E5BCA3624}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CBF-4C8A-B376-65D41D2D10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{75B2C557-7DD2-45C9-A73E-FD755A5C5C25}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F-4C8A-B376-65D41D2D1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{C29362A6-B7C4-4CAE-9113-8902D84595B0}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F-4C8A-B376-65D41D2D1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{95341578-B8EA-406C-8E95-FAE9771AAD97}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F-4C8A-B376-65D41D2D1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{0094A42D-F0C5-4EB1-A567-59C09B5ABC7E}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F-4C8A-B376-65D41D2D10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{71CC86E1-5957-4149-96F6-8C126E3FD7F9}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CBF-4C8A-B376-65D41D2D10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{B7370FE2-2063-4597-8F65-C33F063CBFB5}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CBF-4C8A-B376-65D41D2D10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{FB7E0430-F8AC-4BD8-9E19-0140C916D196}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CBF-4C8A-B376-65D41D2D10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{08F53F44-6466-4BE2-9A88-BFDD4225CA41}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CBF-4C8A-B376-65D41D2D1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8CBF-4C8A-B376-65D41D2D10FC}"/>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元利償還金は前年度比</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百万円の減となった。平成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年度臨時財政対策債の償還完了等によるものである。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年度以降公営企業債の元利償還金に対する繰入金は増加傾向にある。令和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年度予定の公共下水道整備の概成まではこの傾向が続くことが想定される。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新庁舎建設事業等の大型事業の進捗に伴い地方債の借入額の増加が見込まれるため、償還期間等を考慮し、平準化するなど、後年度における公債費負担の軽減を図っていく。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一般会計等に係る地方債の現在高は前年比</a:t>
          </a:r>
          <a:r>
            <a:rPr kumimoji="1" lang="en-US" altLang="ja-JP" sz="1100">
              <a:latin typeface="ＭＳ ゴシック" pitchFamily="49" charset="-128"/>
              <a:ea typeface="ＭＳ ゴシック" pitchFamily="49" charset="-128"/>
            </a:rPr>
            <a:t>10.6</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1,652</a:t>
          </a:r>
          <a:r>
            <a:rPr kumimoji="1" lang="ja-JP" altLang="en-US" sz="1100">
              <a:latin typeface="ＭＳ ゴシック" pitchFamily="49" charset="-128"/>
              <a:ea typeface="ＭＳ ゴシック" pitchFamily="49" charset="-128"/>
            </a:rPr>
            <a:t>百万円と伸びが著しい。これは新庁舎建設事業等大型事業の進捗に伴う借入の増加によるものである。しかし、合併特例事業債など交付税措置率が高い地方債を優先的に活用したことにより、基準財政需要額算入見込額が</a:t>
          </a:r>
          <a:r>
            <a:rPr kumimoji="1" lang="en-US" altLang="ja-JP" sz="1100">
              <a:latin typeface="ＭＳ ゴシック" pitchFamily="49" charset="-128"/>
              <a:ea typeface="ＭＳ ゴシック" pitchFamily="49" charset="-128"/>
            </a:rPr>
            <a:t>12.4</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1,766</a:t>
          </a:r>
          <a:r>
            <a:rPr kumimoji="1" lang="ja-JP" altLang="en-US" sz="1100">
              <a:latin typeface="ＭＳ ゴシック" pitchFamily="49" charset="-128"/>
              <a:ea typeface="ＭＳ ゴシック" pitchFamily="49" charset="-128"/>
            </a:rPr>
            <a:t>百万円と大きく伸びており、借入額の増加による将来負担比率の影響を抑制している。大型事業完了までは財政的に有利な地方債を積極活用しつつ、事業完了後は財政規模の適切なスリム化を進める必要があ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年度将来負担比率について、法律または政令に設置根拠がある基金を充当可能基金に含めて計上していたため、以下のとおり修正を行った。</a:t>
          </a:r>
        </a:p>
        <a:p>
          <a:r>
            <a:rPr kumimoji="1" lang="ja-JP" altLang="en-US" sz="1100">
              <a:latin typeface="ＭＳ ゴシック" pitchFamily="49" charset="-128"/>
              <a:ea typeface="ＭＳ ゴシック" pitchFamily="49" charset="-128"/>
            </a:rPr>
            <a:t> 充当可能基金：修正前 </a:t>
          </a:r>
          <a:r>
            <a:rPr kumimoji="1" lang="en-US" altLang="ja-JP" sz="1100">
              <a:latin typeface="ＭＳ ゴシック" pitchFamily="49" charset="-128"/>
              <a:ea typeface="ＭＳ ゴシック" pitchFamily="49" charset="-128"/>
            </a:rPr>
            <a:t>6,331</a:t>
          </a:r>
          <a:r>
            <a:rPr kumimoji="1" lang="ja-JP" altLang="en-US" sz="1100">
              <a:latin typeface="ＭＳ ゴシック" pitchFamily="49" charset="-128"/>
              <a:ea typeface="ＭＳ ゴシック" pitchFamily="49" charset="-128"/>
            </a:rPr>
            <a:t>　→　修正後 </a:t>
          </a:r>
          <a:r>
            <a:rPr kumimoji="1" lang="en-US" altLang="ja-JP" sz="1100">
              <a:latin typeface="ＭＳ ゴシック" pitchFamily="49" charset="-128"/>
              <a:ea typeface="ＭＳ ゴシック" pitchFamily="49" charset="-128"/>
            </a:rPr>
            <a:t>5,002</a:t>
          </a:r>
        </a:p>
        <a:p>
          <a:r>
            <a:rPr kumimoji="1" lang="ja-JP" altLang="en-US" sz="1100">
              <a:latin typeface="ＭＳ ゴシック" pitchFamily="49" charset="-128"/>
              <a:ea typeface="ＭＳ ゴシック" pitchFamily="49" charset="-128"/>
            </a:rPr>
            <a:t> 将来負担比率の分子：修正前 </a:t>
          </a:r>
          <a:r>
            <a:rPr kumimoji="1" lang="en-US" altLang="ja-JP" sz="1100">
              <a:latin typeface="ＭＳ ゴシック" pitchFamily="49" charset="-128"/>
              <a:ea typeface="ＭＳ ゴシック" pitchFamily="49" charset="-128"/>
            </a:rPr>
            <a:t>2,571</a:t>
          </a:r>
          <a:r>
            <a:rPr kumimoji="1" lang="ja-JP" altLang="en-US" sz="1100">
              <a:latin typeface="ＭＳ ゴシック" pitchFamily="49" charset="-128"/>
              <a:ea typeface="ＭＳ ゴシック" pitchFamily="49" charset="-128"/>
            </a:rPr>
            <a:t>　→　修正後 </a:t>
          </a:r>
          <a:r>
            <a:rPr kumimoji="1" lang="en-US" altLang="ja-JP" sz="1100">
              <a:latin typeface="ＭＳ ゴシック" pitchFamily="49" charset="-128"/>
              <a:ea typeface="ＭＳ ゴシック" pitchFamily="49" charset="-128"/>
            </a:rPr>
            <a:t>3,900</a:t>
          </a:r>
        </a:p>
        <a:p>
          <a:r>
            <a:rPr kumimoji="1" lang="en-US" altLang="ja-JP" sz="1100">
              <a:solidFill>
                <a:srgbClr val="FF0000"/>
              </a:solidFill>
              <a:latin typeface="ＭＳ ゴシック" pitchFamily="49" charset="-128"/>
              <a:ea typeface="ＭＳ ゴシック" pitchFamily="49" charset="-128"/>
            </a:rPr>
            <a:t>※</a:t>
          </a:r>
          <a:r>
            <a:rPr kumimoji="1" lang="ja-JP" altLang="en-US" sz="1100">
              <a:solidFill>
                <a:srgbClr val="FF0000"/>
              </a:solidFill>
              <a:latin typeface="ＭＳ ゴシック" pitchFamily="49" charset="-128"/>
              <a:ea typeface="ＭＳ ゴシック" pitchFamily="49" charset="-128"/>
            </a:rPr>
            <a:t>平成</a:t>
          </a:r>
          <a:r>
            <a:rPr kumimoji="1" lang="en-US" altLang="ja-JP" sz="1100">
              <a:solidFill>
                <a:srgbClr val="FF0000"/>
              </a:solidFill>
              <a:latin typeface="ＭＳ ゴシック" pitchFamily="49" charset="-128"/>
              <a:ea typeface="ＭＳ ゴシック" pitchFamily="49" charset="-128"/>
            </a:rPr>
            <a:t>30</a:t>
          </a:r>
          <a:r>
            <a:rPr kumimoji="1" lang="ja-JP" altLang="en-US" sz="1100">
              <a:solidFill>
                <a:srgbClr val="FF0000"/>
              </a:solidFill>
              <a:latin typeface="ＭＳ ゴシック" pitchFamily="49" charset="-128"/>
              <a:ea typeface="ＭＳ ゴシック" pitchFamily="49" charset="-128"/>
            </a:rPr>
            <a:t>年度将来負担比率について、基準財政需要額算入見込額の算定方法見直しにより修正を行った。</a:t>
          </a:r>
          <a:endParaRPr kumimoji="1" lang="en-US" altLang="ja-JP" sz="1100">
            <a:solidFill>
              <a:srgbClr val="FF0000"/>
            </a:solidFill>
            <a:latin typeface="ＭＳ ゴシック" pitchFamily="49" charset="-128"/>
            <a:ea typeface="ＭＳ ゴシック" pitchFamily="49" charset="-128"/>
          </a:endParaRPr>
        </a:p>
        <a:p>
          <a:r>
            <a:rPr kumimoji="1" lang="ja-JP" altLang="en-US" sz="1100">
              <a:solidFill>
                <a:srgbClr val="FF0000"/>
              </a:solidFill>
              <a:latin typeface="ＭＳ ゴシック" pitchFamily="49" charset="-128"/>
              <a:ea typeface="ＭＳ ゴシック" pitchFamily="49" charset="-128"/>
            </a:rPr>
            <a:t> 基準財政需要額参入見込額：</a:t>
          </a:r>
          <a:endParaRPr kumimoji="1" lang="en-US" altLang="ja-JP" sz="1100">
            <a:solidFill>
              <a:srgbClr val="FF0000"/>
            </a:solidFill>
            <a:latin typeface="ＭＳ ゴシック" pitchFamily="49" charset="-128"/>
            <a:ea typeface="ＭＳ ゴシック" pitchFamily="49" charset="-128"/>
          </a:endParaRPr>
        </a:p>
        <a:p>
          <a:r>
            <a:rPr kumimoji="1" lang="ja-JP" altLang="en-US" sz="1100">
              <a:solidFill>
                <a:srgbClr val="FF0000"/>
              </a:solidFill>
              <a:latin typeface="ＭＳ ゴシック" pitchFamily="49" charset="-128"/>
              <a:ea typeface="ＭＳ ゴシック" pitchFamily="49" charset="-128"/>
            </a:rPr>
            <a:t> 修正前 </a:t>
          </a:r>
          <a:r>
            <a:rPr kumimoji="1" lang="en-US" altLang="ja-JP" sz="1100">
              <a:solidFill>
                <a:srgbClr val="FF0000"/>
              </a:solidFill>
              <a:latin typeface="ＭＳ ゴシック" pitchFamily="49" charset="-128"/>
              <a:ea typeface="ＭＳ ゴシック" pitchFamily="49" charset="-128"/>
            </a:rPr>
            <a:t>16,048</a:t>
          </a:r>
          <a:r>
            <a:rPr kumimoji="1" lang="ja-JP" altLang="en-US" sz="1100">
              <a:solidFill>
                <a:srgbClr val="FF0000"/>
              </a:solidFill>
              <a:latin typeface="ＭＳ ゴシック" pitchFamily="49" charset="-128"/>
              <a:ea typeface="ＭＳ ゴシック" pitchFamily="49" charset="-128"/>
            </a:rPr>
            <a:t>　→　修正後 </a:t>
          </a:r>
          <a:r>
            <a:rPr kumimoji="1" lang="en-US" altLang="ja-JP" sz="1100">
              <a:solidFill>
                <a:srgbClr val="FF0000"/>
              </a:solidFill>
              <a:latin typeface="ＭＳ ゴシック" pitchFamily="49" charset="-128"/>
              <a:ea typeface="ＭＳ ゴシック" pitchFamily="49" charset="-128"/>
            </a:rPr>
            <a:t>17,190</a:t>
          </a:r>
        </a:p>
        <a:p>
          <a:r>
            <a:rPr kumimoji="1" lang="ja-JP" altLang="en-US" sz="1100">
              <a:solidFill>
                <a:srgbClr val="FF0000"/>
              </a:solidFill>
              <a:latin typeface="ＭＳ ゴシック" pitchFamily="49" charset="-128"/>
              <a:ea typeface="ＭＳ ゴシック" pitchFamily="49" charset="-128"/>
            </a:rPr>
            <a:t> 将来負担比率の分子：修正前 </a:t>
          </a:r>
          <a:r>
            <a:rPr kumimoji="1" lang="en-US" altLang="ja-JP" sz="1100">
              <a:solidFill>
                <a:srgbClr val="FF0000"/>
              </a:solidFill>
              <a:latin typeface="ＭＳ ゴシック" pitchFamily="49" charset="-128"/>
              <a:ea typeface="ＭＳ ゴシック" pitchFamily="49" charset="-128"/>
            </a:rPr>
            <a:t>3,684</a:t>
          </a:r>
          <a:r>
            <a:rPr kumimoji="1" lang="ja-JP" altLang="en-US" sz="1100">
              <a:solidFill>
                <a:srgbClr val="FF0000"/>
              </a:solidFill>
              <a:latin typeface="ＭＳ ゴシック" pitchFamily="49" charset="-128"/>
              <a:ea typeface="ＭＳ ゴシック" pitchFamily="49" charset="-128"/>
            </a:rPr>
            <a:t>　→　修正後 </a:t>
          </a:r>
          <a:r>
            <a:rPr kumimoji="1" lang="en-US" altLang="ja-JP" sz="1100">
              <a:solidFill>
                <a:srgbClr val="FF0000"/>
              </a:solidFill>
              <a:latin typeface="ＭＳ ゴシック" pitchFamily="49" charset="-128"/>
              <a:ea typeface="ＭＳ ゴシック" pitchFamily="49" charset="-128"/>
            </a:rPr>
            <a:t>2,541</a:t>
          </a:r>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佐賀県神埼市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合併特例事業債によりまちづくり基金に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万円、後年度発生する国営事業の事業負担分の償還に備え土地改良事業基金に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百万円を積み立て、ふるさと寄附金受入額の増加によりふるさと寄附金基金を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百万円積み立てた。新庁舎建設事業等の大型事業の本格化に伴い、公共施設整備基金を取り崩したことにより対前年度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割近い状態であるため、国や県の動向に大きく左右される財政状況である。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そのため、後年度の大型事業、災害等への備える必要があり、今後も節約に努め、可能な限り基金積立を増額する。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・神埼市まちづくり基金：第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次総合計画に掲げる事業等を含め、市の主要事業等の実施。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・神埼市地域福祉基金：敬老祝い金、敬老会開催補助など、地域における保健福祉活動の推進。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・神埼市ふるさと寄附金基金：寄附者が選択した事業及びふるさと納税推進事業の実施。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・神埼市土地改良事業基金：土地改良事業の健全な運営と施設等の適正な維持管理及び後年度発生する国営事業負担金の財源。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・神埼市まちづくり基金：合併特例事業債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・神埼市公共施設整備基金：新庁舎建設事業等の財源として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百万円を充当したことことになどによる減少。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・神埼市ふるさと寄附金基金：ふるさと納税寄附金の増額による増加。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・神埼市土地改良事業基金：後年度発生する国営事業負担金の財源として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・神埼市まちづくり基金：令和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年度まで合併特例事業債を活用し、基金残高を増額する。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・神埼市公共施設整備基金：進行中及び後年度の公共施設整備事業に備え、今後も可能な限り基金残高を維持または増額する。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・神埼市地域福祉基金：債券購入など基金運用益の増額を図り、運用益による充当財源を増額する。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・神埼市ふるさと寄附金基金：寄附額を積み立て、寄附者が選択した事業に充当及びふるさと納税推進事業の財源に充てる。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・神埼市土地改良事業基金：後年度発生する国営事業事業負担金に備え、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不用額の減額に伴う基金への積立てによる増。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割近い状態であるため、国や県の動向に大きく左右される財政状況である。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そのため、後年度の大型事業、災害等への備える必要があり、今後も節約に努め、可能な限り基金積立を増額する。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将来の市債償還の財源に充てるために基金の運用益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割近い状態であるため、国や県の動向に大きく左右される財政状況である。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そのため、大型事業の進捗による地方債増に伴う後年度の元利償還金の増に備える必要があり、今後も節約に努め、可能な限り基金積立を増額する。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C42F466-CFB8-4C7C-8326-DA2959AEB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933410-EE54-419E-BDC7-5F897646E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705F00-F87A-492B-99DA-1BDFE2CFDC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BB379E8-4E4A-4F6F-A2C5-7AC0791309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F2FC0D5-CA23-4F20-BE64-EB833962C6C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7099943-71BA-4728-8140-133D68B524E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5C63D0D-85AA-4B9F-BE30-98ADAF1ACA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1D5DB73-733E-4D72-ACDB-0AE75BB7E6E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023A9A4-6D4A-4C3D-A6D5-A0907DA8B97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252A5A4-BAB4-4B78-8438-B42DD0368B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6B51F2C-8BD4-4AA0-8463-716F1B49615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CA6F92C-AE9D-49A5-9177-F4FC0C2C29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31,775
31,548
125.13
16,924,911
16,878,101
1,050
8,829,199
17,208,765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230D4F4-A5BF-4439-A58C-A8E497B01AF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DF709F-0368-4600-8620-4D82A5AF618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71F21AE-B530-46D4-81E9-04B339DD3C2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EB99E0B-603A-4D65-A9F8-E66A5E21DE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6A1B360-14CC-4A25-91AD-413261A955B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C1791EA-5DF4-4918-940B-ABF6C11D888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A846210-EF0F-444B-91B2-3FF5C72123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FFD7030-A09A-4029-AF49-87A1D6C4EE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5A61CCF-63F5-4B86-8F80-6E87FAF2CA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419CEA0-9550-42CB-82C6-A13C79707A7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BA42458-1687-4BBF-89FD-2B2BFC4616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848CF47-DE77-4348-8270-14F1AB18F40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0690465-3D5A-4F1A-8802-F0DFB34D4B0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F345F1B-2F03-4614-B2C7-3D553FB6177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5086B0E-B5E8-443B-8CDE-5C223A9DF7F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8C9C24B-DC34-4000-B236-3737B49B810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DE109C-BE76-4E51-A240-DD673F595D1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5F0AA31-F38F-441F-9F7B-95CF90C8B7F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35FE5D1-D2F5-49EC-BADA-187436E56FA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5EC053A-AB00-4B0D-B3B2-61303FD8260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35A142C-C668-48D2-ADD0-7A805A6490B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2E252E5-F45A-4F5A-B533-3135CCA7FB9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5F5BF7D-1B0B-4FC1-B43B-1E32A14A71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F62E75B-E525-4C9B-879E-9FC0CE6676E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DABE9F1-CF4F-44D8-A5A1-15FD7EC2CA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10F332C-012A-487D-B46E-F0A567F0A7F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350C9D2-44A9-43DF-8E11-03453DAE1F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35F4D2F-6764-4980-941F-54B1CE6F5B3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E28B9E4-D8B9-4323-BBEC-BB3520C43E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39CD2A8-9D9E-4A24-9C40-12087BB9297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FF286AE-5F57-4354-9FEA-735886BF11A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0DCC5EC-34C1-4AA6-A878-3BD4DF2BD0A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FEA1AA6-3029-4A39-BF59-BD366C4E09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C2631A2-42D4-40B3-A0CD-FC8F028129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有形固定資産減価償却率は類似団体と比較して低い水準にある。令和元年～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年度でそれぞれの公共施設等について個別施設計画を策定中であり、今後は当該計画に基き施設の適切な維持管理に努める。また、既存施設の集約化・複合化、除却についても計画的に進めていく。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D48E27B-C9D0-4154-B4D6-A8E764C173B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8F06376-2F42-4BA6-85C6-0B79D848F6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1F826E42-4F63-47D5-BA43-393BA769BA9C}"/>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ED69676D-19A2-4C8A-B808-C14277779AC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436DE4F5-C10C-4548-8877-C7B188BF114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6FD74159-FBE7-43BA-954D-1E42D8640CF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29F474F2-0A5F-49FF-A008-7E2C7BA9C64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D2728D9-B279-4686-AF1F-2CEEB6061C3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3FAA6A17-9F54-4A9B-9E2B-67F5C6F5A56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A7BDC4C9-F22D-41D0-9DC2-182483015B5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F4AD0E09-5E58-4137-A56F-078D0E43344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50887E6-89E7-47F2-A45E-07D20C89EA2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F2519015-F37B-40BC-85E1-152B95D6AF5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CF2A267-49A9-4116-8FD7-B1A28A374C9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EDDA592F-26E0-4BE9-881D-713CD3B39B2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FBDA021B-6C52-45D1-A2BF-DB3644DF498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7D150090-7B37-4C5B-A3AF-D3AB26C0F624}"/>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125769B3-4783-4224-9DB1-04E54040FA69}"/>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53B13851-22F7-41EF-A878-58C94ABDCC59}"/>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8083FD60-F516-43D8-A3C6-8816FB06F327}"/>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9771CCF9-D689-495A-A207-485956BDA245}"/>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3C1DE310-C6AF-4D61-A4EF-315AD8F83685}"/>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733720E5-8948-4323-81DC-601446B5DFEE}"/>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930E8D9D-FFEB-4168-B133-E1C2651B2BDD}"/>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1F04856D-4238-40AB-BA08-3C66976DFE14}"/>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F984E439-3513-4AD7-99AF-941D9B43B7D1}"/>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F789BDA-8263-47C3-A33B-EBE1F2E0E82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64FD26A-3A7F-473E-A363-7F3EDDCBEFF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85A1BF1-B389-4171-9074-95A21D3E9FB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A530CD0-B5AD-48D3-81E8-7381EBE62F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38E7FAF-177E-45CC-8FFC-E7B56188C7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162031</xdr:rowOff>
    </xdr:from>
    <xdr:to>
      <xdr:col>23</xdr:col>
      <xdr:colOff>136525</xdr:colOff>
      <xdr:row>31</xdr:row>
      <xdr:rowOff>92181</xdr:rowOff>
    </xdr:to>
    <xdr:sp macro="" textlink="">
      <xdr:nvSpPr>
        <xdr:cNvPr id="79" name="楕円 78">
          <a:extLst>
            <a:ext uri="{FF2B5EF4-FFF2-40B4-BE49-F238E27FC236}">
              <a16:creationId xmlns:a16="http://schemas.microsoft.com/office/drawing/2014/main" id="{AF3FD781-22A2-4BC1-8FBD-5D91B7901E9F}"/>
            </a:ext>
          </a:extLst>
        </xdr:cNvPr>
        <xdr:cNvSpPr/>
      </xdr:nvSpPr>
      <xdr:spPr>
        <a:xfrm>
          <a:off x="47117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140458</xdr:rowOff>
    </xdr:from>
    <xdr:ext cx="405111" cy="259045"/>
    <xdr:sp macro="" textlink="">
      <xdr:nvSpPr>
        <xdr:cNvPr id="80" name="有形固定資産減価償却率該当値テキスト">
          <a:extLst>
            <a:ext uri="{FF2B5EF4-FFF2-40B4-BE49-F238E27FC236}">
              <a16:creationId xmlns:a16="http://schemas.microsoft.com/office/drawing/2014/main" id="{1178E446-26EA-4233-B3BF-25617C13C022}"/>
            </a:ext>
          </a:extLst>
        </xdr:cNvPr>
        <xdr:cNvSpPr txBox="1"/>
      </xdr:nvSpPr>
      <xdr:spPr>
        <a:xfrm>
          <a:off x="4813300" y="605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12171</xdr:rowOff>
    </xdr:from>
    <xdr:to>
      <xdr:col>19</xdr:col>
      <xdr:colOff>187325</xdr:colOff>
      <xdr:row>31</xdr:row>
      <xdr:rowOff>113771</xdr:rowOff>
    </xdr:to>
    <xdr:sp macro="" textlink="">
      <xdr:nvSpPr>
        <xdr:cNvPr id="81" name="楕円 80">
          <a:extLst>
            <a:ext uri="{FF2B5EF4-FFF2-40B4-BE49-F238E27FC236}">
              <a16:creationId xmlns:a16="http://schemas.microsoft.com/office/drawing/2014/main" id="{4263FB6F-8421-43C3-8C6F-1768E60CDC20}"/>
            </a:ext>
          </a:extLst>
        </xdr:cNvPr>
        <xdr:cNvSpPr/>
      </xdr:nvSpPr>
      <xdr:spPr>
        <a:xfrm>
          <a:off x="4000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41381</xdr:rowOff>
    </xdr:from>
    <xdr:to>
      <xdr:col>23</xdr:col>
      <xdr:colOff>85725</xdr:colOff>
      <xdr:row>31</xdr:row>
      <xdr:rowOff>62971</xdr:rowOff>
    </xdr:to>
    <xdr:cxnSp macro="">
      <xdr:nvCxnSpPr>
        <xdr:cNvPr id="82" name="直線コネクタ 81">
          <a:extLst>
            <a:ext uri="{FF2B5EF4-FFF2-40B4-BE49-F238E27FC236}">
              <a16:creationId xmlns:a16="http://schemas.microsoft.com/office/drawing/2014/main" id="{0ACF6325-E86B-409A-BC22-810D8805CC8C}"/>
            </a:ext>
          </a:extLst>
        </xdr:cNvPr>
        <xdr:cNvCxnSpPr/>
      </xdr:nvCxnSpPr>
      <xdr:spPr>
        <a:xfrm flipV="1">
          <a:off x="4051300" y="612785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26564</xdr:rowOff>
    </xdr:from>
    <xdr:to>
      <xdr:col>15</xdr:col>
      <xdr:colOff>187325</xdr:colOff>
      <xdr:row>31</xdr:row>
      <xdr:rowOff>128164</xdr:rowOff>
    </xdr:to>
    <xdr:sp macro="" textlink="">
      <xdr:nvSpPr>
        <xdr:cNvPr id="83" name="楕円 82">
          <a:extLst>
            <a:ext uri="{FF2B5EF4-FFF2-40B4-BE49-F238E27FC236}">
              <a16:creationId xmlns:a16="http://schemas.microsoft.com/office/drawing/2014/main" id="{00BE1D31-34E5-4524-9D4F-AF3A7D7276F5}"/>
            </a:ext>
          </a:extLst>
        </xdr:cNvPr>
        <xdr:cNvSpPr/>
      </xdr:nvSpPr>
      <xdr:spPr>
        <a:xfrm>
          <a:off x="3238500" y="61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62971</xdr:rowOff>
    </xdr:from>
    <xdr:to>
      <xdr:col>19</xdr:col>
      <xdr:colOff>136525</xdr:colOff>
      <xdr:row>31</xdr:row>
      <xdr:rowOff>77364</xdr:rowOff>
    </xdr:to>
    <xdr:cxnSp macro="">
      <xdr:nvCxnSpPr>
        <xdr:cNvPr id="84" name="直線コネクタ 83">
          <a:extLst>
            <a:ext uri="{FF2B5EF4-FFF2-40B4-BE49-F238E27FC236}">
              <a16:creationId xmlns:a16="http://schemas.microsoft.com/office/drawing/2014/main" id="{D075C681-DE1A-406A-9C4A-146CEBA8D619}"/>
            </a:ext>
          </a:extLst>
        </xdr:cNvPr>
        <xdr:cNvCxnSpPr/>
      </xdr:nvCxnSpPr>
      <xdr:spPr>
        <a:xfrm flipV="1">
          <a:off x="3289300" y="614944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a:extLst>
            <a:ext uri="{FF2B5EF4-FFF2-40B4-BE49-F238E27FC236}">
              <a16:creationId xmlns:a16="http://schemas.microsoft.com/office/drawing/2014/main" id="{AAEA94C6-0456-48B9-B886-966C761BEB73}"/>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6" name="n_2aveValue有形固定資産減価償却率">
          <a:extLst>
            <a:ext uri="{FF2B5EF4-FFF2-40B4-BE49-F238E27FC236}">
              <a16:creationId xmlns:a16="http://schemas.microsoft.com/office/drawing/2014/main" id="{3C48C2BA-D5A6-4BCF-B91F-86B5ADC623EE}"/>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a:extLst>
            <a:ext uri="{FF2B5EF4-FFF2-40B4-BE49-F238E27FC236}">
              <a16:creationId xmlns:a16="http://schemas.microsoft.com/office/drawing/2014/main" id="{E07B46C0-33B5-4622-A013-06114FD98619}"/>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104898</xdr:rowOff>
    </xdr:from>
    <xdr:ext cx="405111" cy="259045"/>
    <xdr:sp macro="" textlink="">
      <xdr:nvSpPr>
        <xdr:cNvPr id="88" name="n_1mainValue有形固定資産減価償却率">
          <a:extLst>
            <a:ext uri="{FF2B5EF4-FFF2-40B4-BE49-F238E27FC236}">
              <a16:creationId xmlns:a16="http://schemas.microsoft.com/office/drawing/2014/main" id="{73AF4CE1-794E-4104-B972-37277C2DAB16}"/>
            </a:ext>
          </a:extLst>
        </xdr:cNvPr>
        <xdr:cNvSpPr txBox="1"/>
      </xdr:nvSpPr>
      <xdr:spPr>
        <a:xfrm>
          <a:off x="38360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119291</xdr:rowOff>
    </xdr:from>
    <xdr:ext cx="405111" cy="259045"/>
    <xdr:sp macro="" textlink="">
      <xdr:nvSpPr>
        <xdr:cNvPr id="89" name="n_2mainValue有形固定資産減価償却率">
          <a:extLst>
            <a:ext uri="{FF2B5EF4-FFF2-40B4-BE49-F238E27FC236}">
              <a16:creationId xmlns:a16="http://schemas.microsoft.com/office/drawing/2014/main" id="{BAC9DB0D-CE74-4F62-BE84-9FB76FEF08B8}"/>
            </a:ext>
          </a:extLst>
        </xdr:cNvPr>
        <xdr:cNvSpPr txBox="1"/>
      </xdr:nvSpPr>
      <xdr:spPr>
        <a:xfrm>
          <a:off x="3086744" y="620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BBEFEE24-0FB4-4BE5-AB7B-C94FB6A62C1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AC833A7A-BCC8-4DAE-B988-D6F61EA5191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1F06670C-6BC8-4266-8E6A-C553963B5A2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A734A7C-BE29-4721-9DEC-74C3DACA41E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B503D843-0D08-4498-888F-5DC26A298D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7AA4A570-74BB-49C2-9ED7-D7B960D8CE2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1884F78A-468A-4391-84A4-3A18A3F26C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DFC078B1-AC59-42E6-A3BB-4F0D9C27F5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E049D5CE-8C94-4D87-86BD-8A01909735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771771A2-CA25-4026-A0BB-F9AAC594D3A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A864C898-C79E-455A-8B0C-CD55EF2DF2F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E7AF50C5-659E-4945-B240-9B0FA215EEE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EE668325-F712-4357-8773-0198E8EA966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債務償還可能年数は類似団体の平均をわずかながら上回っている。新庁舎建設事業（平成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年度着工）等大型事業の実施による地方債残高の上昇が主な要因であり、引き続き経常経費の節減が急務といえる。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C513E812-9BAF-412E-9D47-3148F989F06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5DEA0947-BDF8-43FD-821F-9E60DB79D60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BBE6C03E-7AD9-4917-8E95-0B7A8CA32BD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14BFD0C6-FC49-4D74-A3B3-13A46490853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8931C95B-AA3A-4D88-9B0D-9353E75F2E4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E447BA8E-37CB-47D6-8CD8-385B2D9579E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446DE49C-2A73-4C2A-AD1E-F5AC9E3186E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0259F299-EAB9-4241-989E-1B9ED090483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46325179-F6EB-44B6-9196-44A9B98CD9E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D2161E1E-DEB3-4935-8BD7-31CFDAC0BB7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6FC44BA7-91B4-483D-8071-FDF6664B617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C32D6229-D754-4BEF-8CD3-BB85935D496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21704ADB-8170-49B1-BFAF-73CF380D476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DCEF19CE-3955-46D2-AC07-452D561D46EB}"/>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E9409ABE-9A00-4C9F-96A2-AD98E2B06B3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C9B197CB-5B62-4918-9BB9-A6BC3AD00E0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970C6CF3-540B-4DC0-9D7C-F47E83C4F7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a:extLst>
            <a:ext uri="{FF2B5EF4-FFF2-40B4-BE49-F238E27FC236}">
              <a16:creationId xmlns:a16="http://schemas.microsoft.com/office/drawing/2014/main" id="{510948FC-8991-4503-B501-23BD527DEA1C}"/>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a:extLst>
            <a:ext uri="{FF2B5EF4-FFF2-40B4-BE49-F238E27FC236}">
              <a16:creationId xmlns:a16="http://schemas.microsoft.com/office/drawing/2014/main" id="{64C764D2-C650-4D50-9900-7901EA324DE8}"/>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a:extLst>
            <a:ext uri="{FF2B5EF4-FFF2-40B4-BE49-F238E27FC236}">
              <a16:creationId xmlns:a16="http://schemas.microsoft.com/office/drawing/2014/main" id="{0518EE1F-BCAC-4C38-9A9F-F8E142DC413A}"/>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a:extLst>
            <a:ext uri="{FF2B5EF4-FFF2-40B4-BE49-F238E27FC236}">
              <a16:creationId xmlns:a16="http://schemas.microsoft.com/office/drawing/2014/main" id="{15F73B11-9505-4EEF-BB7F-563123CB35FE}"/>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a:extLst>
            <a:ext uri="{FF2B5EF4-FFF2-40B4-BE49-F238E27FC236}">
              <a16:creationId xmlns:a16="http://schemas.microsoft.com/office/drawing/2014/main" id="{CC1A43D4-AC48-46B4-BDCD-5FA542B2F249}"/>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a:extLst>
            <a:ext uri="{FF2B5EF4-FFF2-40B4-BE49-F238E27FC236}">
              <a16:creationId xmlns:a16="http://schemas.microsoft.com/office/drawing/2014/main" id="{47312901-397B-4452-884E-90E500D177AD}"/>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a:extLst>
            <a:ext uri="{FF2B5EF4-FFF2-40B4-BE49-F238E27FC236}">
              <a16:creationId xmlns:a16="http://schemas.microsoft.com/office/drawing/2014/main" id="{AAD20C00-F2E5-417B-A592-4E8AC61B9D99}"/>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a:extLst>
            <a:ext uri="{FF2B5EF4-FFF2-40B4-BE49-F238E27FC236}">
              <a16:creationId xmlns:a16="http://schemas.microsoft.com/office/drawing/2014/main" id="{D7B47FF1-6C64-4DE1-B181-7EB8FB249DC9}"/>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9E2B250-6D73-4B9B-A371-A54C875FA7A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BC33302-D056-46B3-A40A-BBB99F07851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92635C3-AEC5-40A4-AE1F-ED146DBA355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9A897CB-F506-4821-AD17-0D80CF9C04D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98AE204-DF32-43C6-82DC-009D0F56021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117668</xdr:rowOff>
    </xdr:from>
    <xdr:to>
      <xdr:col>76</xdr:col>
      <xdr:colOff>73025</xdr:colOff>
      <xdr:row>31</xdr:row>
      <xdr:rowOff>47818</xdr:rowOff>
    </xdr:to>
    <xdr:sp macro="" textlink="">
      <xdr:nvSpPr>
        <xdr:cNvPr id="133" name="楕円 132">
          <a:extLst>
            <a:ext uri="{FF2B5EF4-FFF2-40B4-BE49-F238E27FC236}">
              <a16:creationId xmlns:a16="http://schemas.microsoft.com/office/drawing/2014/main" id="{D6AA73B6-AFBA-4060-AE97-F7D86358367E}"/>
            </a:ext>
          </a:extLst>
        </xdr:cNvPr>
        <xdr:cNvSpPr/>
      </xdr:nvSpPr>
      <xdr:spPr>
        <a:xfrm>
          <a:off x="14744700" y="60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140545</xdr:rowOff>
    </xdr:from>
    <xdr:ext cx="469744" cy="259045"/>
    <xdr:sp macro="" textlink="">
      <xdr:nvSpPr>
        <xdr:cNvPr id="134" name="債務償還比率該当値テキスト">
          <a:extLst>
            <a:ext uri="{FF2B5EF4-FFF2-40B4-BE49-F238E27FC236}">
              <a16:creationId xmlns:a16="http://schemas.microsoft.com/office/drawing/2014/main" id="{B7F791F7-F0D6-409B-BCC0-098E17699FF3}"/>
            </a:ext>
          </a:extLst>
        </xdr:cNvPr>
        <xdr:cNvSpPr txBox="1"/>
      </xdr:nvSpPr>
      <xdr:spPr>
        <a:xfrm>
          <a:off x="14846300" y="588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103209</xdr:rowOff>
    </xdr:from>
    <xdr:to>
      <xdr:col>72</xdr:col>
      <xdr:colOff>123825</xdr:colOff>
      <xdr:row>32</xdr:row>
      <xdr:rowOff>33359</xdr:rowOff>
    </xdr:to>
    <xdr:sp macro="" textlink="">
      <xdr:nvSpPr>
        <xdr:cNvPr id="135" name="楕円 134">
          <a:extLst>
            <a:ext uri="{FF2B5EF4-FFF2-40B4-BE49-F238E27FC236}">
              <a16:creationId xmlns:a16="http://schemas.microsoft.com/office/drawing/2014/main" id="{47163A77-E685-4A6E-8EA3-375F1AE094C4}"/>
            </a:ext>
          </a:extLst>
        </xdr:cNvPr>
        <xdr:cNvSpPr/>
      </xdr:nvSpPr>
      <xdr:spPr>
        <a:xfrm>
          <a:off x="14033500" y="61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168468</xdr:rowOff>
    </xdr:from>
    <xdr:to>
      <xdr:col>76</xdr:col>
      <xdr:colOff>22225</xdr:colOff>
      <xdr:row>31</xdr:row>
      <xdr:rowOff>154009</xdr:rowOff>
    </xdr:to>
    <xdr:cxnSp macro="">
      <xdr:nvCxnSpPr>
        <xdr:cNvPr id="136" name="直線コネクタ 135">
          <a:extLst>
            <a:ext uri="{FF2B5EF4-FFF2-40B4-BE49-F238E27FC236}">
              <a16:creationId xmlns:a16="http://schemas.microsoft.com/office/drawing/2014/main" id="{AE21B7A4-1D85-476A-9AC1-F4DF84E706AC}"/>
            </a:ext>
          </a:extLst>
        </xdr:cNvPr>
        <xdr:cNvCxnSpPr/>
      </xdr:nvCxnSpPr>
      <xdr:spPr>
        <a:xfrm flipV="1">
          <a:off x="14084300" y="6083493"/>
          <a:ext cx="711200" cy="1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7" name="n_1aveValue債務償還比率">
          <a:extLst>
            <a:ext uri="{FF2B5EF4-FFF2-40B4-BE49-F238E27FC236}">
              <a16:creationId xmlns:a16="http://schemas.microsoft.com/office/drawing/2014/main" id="{924BFECF-89C8-48AF-B65A-B9531E65B14B}"/>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24486</xdr:rowOff>
    </xdr:from>
    <xdr:ext cx="469744" cy="259045"/>
    <xdr:sp macro="" textlink="">
      <xdr:nvSpPr>
        <xdr:cNvPr id="138" name="n_1mainValue債務償還比率">
          <a:extLst>
            <a:ext uri="{FF2B5EF4-FFF2-40B4-BE49-F238E27FC236}">
              <a16:creationId xmlns:a16="http://schemas.microsoft.com/office/drawing/2014/main" id="{1E88EBAE-E070-4B3F-AC98-90C6DAA1005F}"/>
            </a:ext>
          </a:extLst>
        </xdr:cNvPr>
        <xdr:cNvSpPr txBox="1"/>
      </xdr:nvSpPr>
      <xdr:spPr>
        <a:xfrm>
          <a:off x="13836727" y="628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6A1D75D7-FD14-4FB3-9A5C-AE93AAFCAD8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3F820D3E-FB97-4EA5-A900-146B159051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AEA53E-22B8-46F8-8BE6-B23A61C642B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B049D7DE-051B-48FA-A8E5-BDCA0842D7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49474656-0448-428F-BCA5-F3B16FB35B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47706ACF-6AE6-4120-ABEB-3F06158CA6F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2750EA-3843-4DE0-9B7B-475405BB9A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16D0E3-1E2D-4091-81C6-C8DC0C4185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33BD5B-B224-4E6A-89AD-64FBBD98B2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A4EFF8-8A87-43FC-B8D4-4533E404FE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E512E8-62F4-44C0-815C-AA6CBBBF68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02F127-75A8-471A-BBA7-52F2DF0771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3AEC07-2945-440B-9E06-4B4DE9964E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56C463-8DAE-499C-BF0A-C0BE77321E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960241-D31E-42A0-A620-86FC1DADC3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F9D50C-426D-4AF0-ACBC-24F1BE4EEE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31,775
31,548
125.13
16,924,911
16,878,101
1,050
8,829,199
17,208,765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7F90BA-88DF-4F5F-A8B6-E8E534C6A7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33A803-CC79-4F4F-9A7A-3A3718E8DE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BA39DB-B42D-4EBB-91F8-43DB31E08A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203A00-F701-4F70-99C6-1B7BB76D90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4E3303-CA2F-4A03-A699-2768FE1185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E0C90F-D7D8-4A56-901C-389E9AA4945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2A27CC-CB09-421D-A77B-E2518DCC03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746D52-0A58-4755-A0B7-C714B8BC79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B6E6E8-BCDF-47DD-BDD2-3BD209BA19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8D8DA1-403D-4226-B989-928DA6321A5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A81DF2C-8586-405E-827E-B426184641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693B5C-0E74-4DC5-8CAF-3317AF0CFE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908F33-8043-4F17-9915-2350B62EA2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F09C2D-AA9C-4DF2-B95E-1ECC5B6FF3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AB6A27-8EA5-48C1-9B95-DF892D57B6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B816F9-DAFD-45F3-AF79-18565C0952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25A732-3527-4798-92A1-03A81AB546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9000D9-785F-4551-A834-F530CE4219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AEBB5D-3BC2-4D68-9402-0BD9ACCD10C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C9F6C2A-746F-40C4-9448-57CDF29313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77E107D-53C7-4C74-9D62-57A164C811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A668010-8CC6-4CC6-AED0-D7F6F72C45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97A0D13-2DC3-4DF7-BCB3-DFCA55B82D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D4A07C2-3475-412A-8500-98F2600536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FA5618E-4143-4896-ACED-B954ADA191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B1AEDE5-E8B1-4F3D-BBE6-325EEE2D4A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11D6FDB-E1D6-4A39-8836-BF4712133F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E36CACE-7652-4F37-BE73-B66617D05B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F61C645-9E18-4A53-B5F9-FA90EA85DD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8871BF5-FB60-47E3-99D5-558F8C6256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50C6F73-30EA-4C80-AD91-D41558CBB8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905FF60-B48D-4CA1-8511-52ECE164004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F58E58E-01DE-4C0A-AD36-908E669D12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C9A7AE9-0623-458E-8186-9ED76A600AB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D81A2C0-FD97-493C-A73F-690C79648BF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0313836-162C-4D67-A92C-5CE5F8FA5E2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C0D9590-6DE1-4FD1-B8C2-CDD3CA71AB2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8D84053-AB02-4792-B2AD-7A5079F08D1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5A88AC9-1E4A-496D-9D57-5A38B88CDF6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BC54E1C-B22D-4F46-B416-2AC3E391595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1954043-AB12-4A16-9A4C-EC5D684B697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F4D7ADF-1159-4101-947A-3BA4BBC8EEF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98C6A15-97FC-4F23-8D17-8D7B4F285DF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CD39CA5-5B05-46D7-93D0-66E33687AAE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82852A0-248B-4AEB-A03C-DB9AF6620B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60A510D5-DC91-443D-8847-A2228BB414A9}"/>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BCFE8B65-D4B9-49B9-8B09-78029434AB9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19CE596-9A9B-4BBD-B7BB-98124DCB2759}"/>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9579D537-4A57-4C55-BAAB-44B6E061DFD6}"/>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390DEADC-9E33-4BBA-9B7A-48FCD04932C2}"/>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BE6F4A66-4A4D-4829-ADCC-E50291183118}"/>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FEC856A6-C3A7-462A-8577-088F3B8CE523}"/>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7A973145-0699-4150-A993-C99024D56ECA}"/>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34A4D7EC-FD30-49D3-8F77-703D1F04949F}"/>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DE427840-D2B4-46B4-B55B-784F74A6EC48}"/>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E15D5AE-8B34-42F2-8815-D0B91743B49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07D174-6EEB-4504-A32C-9A6496B050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FA6AF7-5E38-4295-9E97-D937AC1F4A8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D7ACCF-08E7-4483-A531-1F7BBAC8665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16C31B-DDB3-4956-A616-69074BDCCA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2" name="楕円 71">
          <a:extLst>
            <a:ext uri="{FF2B5EF4-FFF2-40B4-BE49-F238E27FC236}">
              <a16:creationId xmlns:a16="http://schemas.microsoft.com/office/drawing/2014/main" id="{8AC6CFCB-822C-494F-82A1-B03A0D6EB479}"/>
            </a:ext>
          </a:extLst>
        </xdr:cNvPr>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3" name="【道路】&#10;有形固定資産減価償却率該当値テキスト">
          <a:extLst>
            <a:ext uri="{FF2B5EF4-FFF2-40B4-BE49-F238E27FC236}">
              <a16:creationId xmlns:a16="http://schemas.microsoft.com/office/drawing/2014/main" id="{1D3C7C2F-F1EA-4AEC-8FB6-5DEAAEE4E5CE}"/>
            </a:ext>
          </a:extLst>
        </xdr:cNvPr>
        <xdr:cNvSpPr txBox="1"/>
      </xdr:nvSpPr>
      <xdr:spPr>
        <a:xfrm>
          <a:off x="46736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4" name="楕円 73">
          <a:extLst>
            <a:ext uri="{FF2B5EF4-FFF2-40B4-BE49-F238E27FC236}">
              <a16:creationId xmlns:a16="http://schemas.microsoft.com/office/drawing/2014/main" id="{5581D9E9-8072-4151-BFC7-2F802A9C0A50}"/>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7620</xdr:rowOff>
    </xdr:to>
    <xdr:cxnSp macro="">
      <xdr:nvCxnSpPr>
        <xdr:cNvPr id="75" name="直線コネクタ 74">
          <a:extLst>
            <a:ext uri="{FF2B5EF4-FFF2-40B4-BE49-F238E27FC236}">
              <a16:creationId xmlns:a16="http://schemas.microsoft.com/office/drawing/2014/main" id="{3B6CC11D-A36D-4536-9EF9-A39A8FF48ECC}"/>
            </a:ext>
          </a:extLst>
        </xdr:cNvPr>
        <xdr:cNvCxnSpPr/>
      </xdr:nvCxnSpPr>
      <xdr:spPr>
        <a:xfrm flipV="1">
          <a:off x="3797300" y="64982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6" name="楕円 75">
          <a:extLst>
            <a:ext uri="{FF2B5EF4-FFF2-40B4-BE49-F238E27FC236}">
              <a16:creationId xmlns:a16="http://schemas.microsoft.com/office/drawing/2014/main" id="{9B5A612B-D675-4038-BA4C-F8FFCCD355C1}"/>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20683</xdr:rowOff>
    </xdr:to>
    <xdr:cxnSp macro="">
      <xdr:nvCxnSpPr>
        <xdr:cNvPr id="77" name="直線コネクタ 76">
          <a:extLst>
            <a:ext uri="{FF2B5EF4-FFF2-40B4-BE49-F238E27FC236}">
              <a16:creationId xmlns:a16="http://schemas.microsoft.com/office/drawing/2014/main" id="{445A62A3-E744-4136-AB40-2D309CFC3013}"/>
            </a:ext>
          </a:extLst>
        </xdr:cNvPr>
        <xdr:cNvCxnSpPr/>
      </xdr:nvCxnSpPr>
      <xdr:spPr>
        <a:xfrm flipV="1">
          <a:off x="2908300" y="65227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a:extLst>
            <a:ext uri="{FF2B5EF4-FFF2-40B4-BE49-F238E27FC236}">
              <a16:creationId xmlns:a16="http://schemas.microsoft.com/office/drawing/2014/main" id="{E4FF6BE4-E51C-4250-B800-344A4B1E78F4}"/>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a:extLst>
            <a:ext uri="{FF2B5EF4-FFF2-40B4-BE49-F238E27FC236}">
              <a16:creationId xmlns:a16="http://schemas.microsoft.com/office/drawing/2014/main" id="{3AEB09C1-0E30-4100-9C13-178E81FDED47}"/>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41283F3E-D0A3-4A58-9DFE-1505B03EDBCE}"/>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1" name="n_1mainValue【道路】&#10;有形固定資産減価償却率">
          <a:extLst>
            <a:ext uri="{FF2B5EF4-FFF2-40B4-BE49-F238E27FC236}">
              <a16:creationId xmlns:a16="http://schemas.microsoft.com/office/drawing/2014/main" id="{A2942133-1C7A-4AFB-92AB-7E50C5AD9EEE}"/>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62610</xdr:rowOff>
    </xdr:from>
    <xdr:ext cx="405111" cy="259045"/>
    <xdr:sp macro="" textlink="">
      <xdr:nvSpPr>
        <xdr:cNvPr id="82" name="n_2mainValue【道路】&#10;有形固定資産減価償却率">
          <a:extLst>
            <a:ext uri="{FF2B5EF4-FFF2-40B4-BE49-F238E27FC236}">
              <a16:creationId xmlns:a16="http://schemas.microsoft.com/office/drawing/2014/main" id="{5299698E-95A1-4F31-8409-023D388B3B20}"/>
            </a:ext>
          </a:extLst>
        </xdr:cNvPr>
        <xdr:cNvSpPr txBox="1"/>
      </xdr:nvSpPr>
      <xdr:spPr>
        <a:xfrm>
          <a:off x="2705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DEF2276-F66C-4222-9C67-2A53CB9B02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90DB8653-83ED-4CB2-81E8-FF74F2B9C8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7329B1E4-80C7-4C54-B2CC-619A8323F9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7EE86BAA-2ADC-4380-AEF9-511ECE2FB2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AF20AD8-6A7F-4778-A397-3D3B0BAA52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641B7B2-3373-4B14-AF58-63E1A38A7AF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A42787FD-C2A4-4E46-908C-9D3A892468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922E25A-ADCA-4122-93C2-A90CFD9657C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FD1C0B28-EFF6-4B2B-97CA-31BB853EF43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20A7F5D-29F3-46FB-B459-73561388BE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2B64E124-1801-4A19-9ABA-1AEAB52D79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FE697B3B-8B74-48D5-8E8F-152F4CA9645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F8596D7B-872D-430B-9DB5-11488AD471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229DB74C-B7C3-4E8C-BCA7-3E5E98DD20B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C4555876-D495-4DD2-8A77-84C176AD8D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F7D97F5B-17FA-4289-85C9-A30917E2A69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7DF93E4D-A2B4-459D-9E3F-46CE99BA7DD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5A59EAD8-90F1-482C-AA5F-9A2A78A6B35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B4FB2A84-52C1-407A-8C9B-AEFB63A2005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2DC2D7BD-30AA-432F-A70F-ABF4E748DA7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250539FD-55AC-4C81-8649-0457476C842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D511D1DF-9BED-4BB3-A391-018B7B8880F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8F3CD740-DB27-40F9-AD94-7CC080DD793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8DB43B99-BDE3-4978-A29D-E12F88E6A0ED}"/>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2EF8B86F-2B23-4E8F-BB9F-34AE8AE91679}"/>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47BAA24-1F23-4AA1-B586-9AF89B5B4D92}"/>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5ED2CE88-52C8-4F39-AAFA-7E0908A1B807}"/>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31AE1324-B308-476B-B3D4-38E35F5125D7}"/>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24B06AD8-CD82-47C2-B626-93F0E73D0088}"/>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66CA2AD6-63D3-4B1B-BAD4-BB725FB761DD}"/>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D8F11992-0A10-4C8E-8E0A-0563DD7F72C7}"/>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3BA9813F-D691-4E78-B348-92B047137864}"/>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88AAE961-FE9F-4C04-8333-755FDA130D12}"/>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942E953-B8D0-4FE3-BBF7-5323A96ADC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FB8CAC8-BD63-46E0-A1EC-9B033CE52D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0C290A4-F6D2-4586-86DF-BE68483E5EB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58DA016-BEDD-4CAF-9F9A-AC7383FF76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087159E-BB5E-48DE-9C15-0378FD956F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169628</xdr:rowOff>
    </xdr:from>
    <xdr:to>
      <xdr:col>55</xdr:col>
      <xdr:colOff>50800</xdr:colOff>
      <xdr:row>38</xdr:row>
      <xdr:rowOff>99778</xdr:rowOff>
    </xdr:to>
    <xdr:sp macro="" textlink="">
      <xdr:nvSpPr>
        <xdr:cNvPr id="121" name="楕円 120">
          <a:extLst>
            <a:ext uri="{FF2B5EF4-FFF2-40B4-BE49-F238E27FC236}">
              <a16:creationId xmlns:a16="http://schemas.microsoft.com/office/drawing/2014/main" id="{BB112A0F-E746-41C3-8742-1EB7666D6587}"/>
            </a:ext>
          </a:extLst>
        </xdr:cNvPr>
        <xdr:cNvSpPr/>
      </xdr:nvSpPr>
      <xdr:spPr>
        <a:xfrm>
          <a:off x="10426700" y="65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21055</xdr:rowOff>
    </xdr:from>
    <xdr:ext cx="534377" cy="259045"/>
    <xdr:sp macro="" textlink="">
      <xdr:nvSpPr>
        <xdr:cNvPr id="122" name="【道路】&#10;一人当たり延長該当値テキスト">
          <a:extLst>
            <a:ext uri="{FF2B5EF4-FFF2-40B4-BE49-F238E27FC236}">
              <a16:creationId xmlns:a16="http://schemas.microsoft.com/office/drawing/2014/main" id="{1C2937B8-9734-4201-8E60-80A50A43D009}"/>
            </a:ext>
          </a:extLst>
        </xdr:cNvPr>
        <xdr:cNvSpPr txBox="1"/>
      </xdr:nvSpPr>
      <xdr:spPr>
        <a:xfrm>
          <a:off x="10515600" y="63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3988</xdr:rowOff>
    </xdr:from>
    <xdr:to>
      <xdr:col>50</xdr:col>
      <xdr:colOff>165100</xdr:colOff>
      <xdr:row>38</xdr:row>
      <xdr:rowOff>105588</xdr:rowOff>
    </xdr:to>
    <xdr:sp macro="" textlink="">
      <xdr:nvSpPr>
        <xdr:cNvPr id="123" name="楕円 122">
          <a:extLst>
            <a:ext uri="{FF2B5EF4-FFF2-40B4-BE49-F238E27FC236}">
              <a16:creationId xmlns:a16="http://schemas.microsoft.com/office/drawing/2014/main" id="{B9E01791-B293-4986-85BE-BEB26E1C9F02}"/>
            </a:ext>
          </a:extLst>
        </xdr:cNvPr>
        <xdr:cNvSpPr/>
      </xdr:nvSpPr>
      <xdr:spPr>
        <a:xfrm>
          <a:off x="9588500" y="65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48978</xdr:rowOff>
    </xdr:from>
    <xdr:to>
      <xdr:col>55</xdr:col>
      <xdr:colOff>0</xdr:colOff>
      <xdr:row>38</xdr:row>
      <xdr:rowOff>54788</xdr:rowOff>
    </xdr:to>
    <xdr:cxnSp macro="">
      <xdr:nvCxnSpPr>
        <xdr:cNvPr id="124" name="直線コネクタ 123">
          <a:extLst>
            <a:ext uri="{FF2B5EF4-FFF2-40B4-BE49-F238E27FC236}">
              <a16:creationId xmlns:a16="http://schemas.microsoft.com/office/drawing/2014/main" id="{BD59889A-9C2E-4BDD-91C1-29353073EB31}"/>
            </a:ext>
          </a:extLst>
        </xdr:cNvPr>
        <xdr:cNvCxnSpPr/>
      </xdr:nvCxnSpPr>
      <xdr:spPr>
        <a:xfrm flipV="1">
          <a:off x="9639300" y="6564078"/>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14980</xdr:rowOff>
    </xdr:from>
    <xdr:to>
      <xdr:col>46</xdr:col>
      <xdr:colOff>38100</xdr:colOff>
      <xdr:row>38</xdr:row>
      <xdr:rowOff>116580</xdr:rowOff>
    </xdr:to>
    <xdr:sp macro="" textlink="">
      <xdr:nvSpPr>
        <xdr:cNvPr id="125" name="楕円 124">
          <a:extLst>
            <a:ext uri="{FF2B5EF4-FFF2-40B4-BE49-F238E27FC236}">
              <a16:creationId xmlns:a16="http://schemas.microsoft.com/office/drawing/2014/main" id="{3DD61991-01A7-4DDA-A736-BF8936777160}"/>
            </a:ext>
          </a:extLst>
        </xdr:cNvPr>
        <xdr:cNvSpPr/>
      </xdr:nvSpPr>
      <xdr:spPr>
        <a:xfrm>
          <a:off x="8699500" y="6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54788</xdr:rowOff>
    </xdr:from>
    <xdr:to>
      <xdr:col>50</xdr:col>
      <xdr:colOff>114300</xdr:colOff>
      <xdr:row>38</xdr:row>
      <xdr:rowOff>65780</xdr:rowOff>
    </xdr:to>
    <xdr:cxnSp macro="">
      <xdr:nvCxnSpPr>
        <xdr:cNvPr id="126" name="直線コネクタ 125">
          <a:extLst>
            <a:ext uri="{FF2B5EF4-FFF2-40B4-BE49-F238E27FC236}">
              <a16:creationId xmlns:a16="http://schemas.microsoft.com/office/drawing/2014/main" id="{7D9AC73D-A38C-4100-A404-BDDEE79E7893}"/>
            </a:ext>
          </a:extLst>
        </xdr:cNvPr>
        <xdr:cNvCxnSpPr/>
      </xdr:nvCxnSpPr>
      <xdr:spPr>
        <a:xfrm flipV="1">
          <a:off x="8750300" y="6569888"/>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2D48B26F-B096-4046-802F-8DF832052E7D}"/>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783AABA1-B386-4CF7-A9B0-0938D4AFF27B}"/>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6E8A05E3-F643-42D8-9C31-0A56361D698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122115</xdr:rowOff>
    </xdr:from>
    <xdr:ext cx="534377" cy="259045"/>
    <xdr:sp macro="" textlink="">
      <xdr:nvSpPr>
        <xdr:cNvPr id="130" name="n_1mainValue【道路】&#10;一人当たり延長">
          <a:extLst>
            <a:ext uri="{FF2B5EF4-FFF2-40B4-BE49-F238E27FC236}">
              <a16:creationId xmlns:a16="http://schemas.microsoft.com/office/drawing/2014/main" id="{84E732EC-88CC-4280-828A-64E727A9F6A5}"/>
            </a:ext>
          </a:extLst>
        </xdr:cNvPr>
        <xdr:cNvSpPr txBox="1"/>
      </xdr:nvSpPr>
      <xdr:spPr>
        <a:xfrm>
          <a:off x="9359411" y="62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133107</xdr:rowOff>
    </xdr:from>
    <xdr:ext cx="534377" cy="259045"/>
    <xdr:sp macro="" textlink="">
      <xdr:nvSpPr>
        <xdr:cNvPr id="131" name="n_2mainValue【道路】&#10;一人当たり延長">
          <a:extLst>
            <a:ext uri="{FF2B5EF4-FFF2-40B4-BE49-F238E27FC236}">
              <a16:creationId xmlns:a16="http://schemas.microsoft.com/office/drawing/2014/main" id="{95E69005-29DB-48C9-BC3C-4A806F5729CB}"/>
            </a:ext>
          </a:extLst>
        </xdr:cNvPr>
        <xdr:cNvSpPr txBox="1"/>
      </xdr:nvSpPr>
      <xdr:spPr>
        <a:xfrm>
          <a:off x="8483111" y="63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6D67A20A-A41C-4933-95C8-047714BF51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31D0737A-EF8C-4C26-A7C1-3BA09E2060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880DC560-0B90-4E10-B951-7978B26C35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D9D15B8E-47FF-41E3-B650-AE990C2AC1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2393619B-F7C2-474F-87BC-C5967A2615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6D46B511-115B-4378-B113-B0AB009E3A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4215912-6385-41F0-88B4-77FB90C0E3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F2156185-335A-4895-A34E-E7102F56AB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406D2B61-E83D-49DD-BE58-941A96A88D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8E5783B-37DA-4A59-A8B0-77E5023D0E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271BB3EC-1FAF-466F-B26E-AF289CA97DA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2A53CD2E-E0BE-4C61-B032-4A26CC08B94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254F44D4-2BA6-4690-948D-83438A08F1E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ACE8325B-3A45-4944-A35C-CD747B19736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251D11CD-835E-4A78-AC13-FBD62225387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B736F4C-EB59-432C-87D1-AC1F5D40E22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4973A572-0631-433D-8DF3-6E62DD57BD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B3036DFF-92AE-4061-99DE-17B4EE9A77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7648F98C-C605-483F-9100-B1D00CF42B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908012F6-80AF-4B74-8C9A-D964889C8FE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37BA5C17-636D-42BE-A157-4B89AEC40E5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B4A9A4C7-3C62-4B85-851F-7F19D43ACEC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7C584DC8-1F60-42DA-A6CE-57240CB991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3C6ACCE0-D870-4C4F-96D3-DFD8DB9BA3F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1A46D7A8-3711-4A10-89F9-D7AEF67AC5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358B28C5-AE8A-400F-B6BE-603BF6D36BED}"/>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3F79E250-0EB1-4C60-B705-07C9EDE8264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BC376AF7-BD7D-4B87-8AB9-E9AB4DECB8BC}"/>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4782B69F-EA3F-4F2E-89FA-5314FB59C295}"/>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81688616-0163-4771-A9F7-BA7EA9194E61}"/>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7D5BE6A0-2F88-4011-BAE6-0E24F03DA14D}"/>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A399EDD8-1E2A-4B7E-B3C4-E67D14074D94}"/>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7653A1B7-8592-4E34-9C7F-694E4FD05A3E}"/>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41AB1CFD-7BB7-43BD-8D17-E6552D6831AA}"/>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C8AB3699-9AE8-4288-BB03-AF14D71A4493}"/>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7B35F9C-54B7-463F-B663-C1BE636519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19DA6E1-BB27-4189-9BE8-4632315F6B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6B137E4-B63B-4F95-BEB4-A1A0BAF265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292D08-9DCC-421F-AE60-3AE69A2614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D52ED87-A630-4ED9-9FD5-212F58F1A58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141877</xdr:rowOff>
    </xdr:from>
    <xdr:to>
      <xdr:col>24</xdr:col>
      <xdr:colOff>114300</xdr:colOff>
      <xdr:row>58</xdr:row>
      <xdr:rowOff>72027</xdr:rowOff>
    </xdr:to>
    <xdr:sp macro="" textlink="">
      <xdr:nvSpPr>
        <xdr:cNvPr id="172" name="楕円 171">
          <a:extLst>
            <a:ext uri="{FF2B5EF4-FFF2-40B4-BE49-F238E27FC236}">
              <a16:creationId xmlns:a16="http://schemas.microsoft.com/office/drawing/2014/main" id="{D23D4924-F0C0-49D3-A2BF-C833CB40A83F}"/>
            </a:ext>
          </a:extLst>
        </xdr:cNvPr>
        <xdr:cNvSpPr/>
      </xdr:nvSpPr>
      <xdr:spPr>
        <a:xfrm>
          <a:off x="45847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164754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7B9D09B5-FBF0-43D7-8594-2EC36FDD2E63}"/>
            </a:ext>
          </a:extLst>
        </xdr:cNvPr>
        <xdr:cNvSpPr txBox="1"/>
      </xdr:nvSpPr>
      <xdr:spPr>
        <a:xfrm>
          <a:off x="4673600"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158206</xdr:rowOff>
    </xdr:from>
    <xdr:to>
      <xdr:col>20</xdr:col>
      <xdr:colOff>38100</xdr:colOff>
      <xdr:row>58</xdr:row>
      <xdr:rowOff>88356</xdr:rowOff>
    </xdr:to>
    <xdr:sp macro="" textlink="">
      <xdr:nvSpPr>
        <xdr:cNvPr id="174" name="楕円 173">
          <a:extLst>
            <a:ext uri="{FF2B5EF4-FFF2-40B4-BE49-F238E27FC236}">
              <a16:creationId xmlns:a16="http://schemas.microsoft.com/office/drawing/2014/main" id="{D42D74E9-6C1F-4B16-A9D8-786065071555}"/>
            </a:ext>
          </a:extLst>
        </xdr:cNvPr>
        <xdr:cNvSpPr/>
      </xdr:nvSpPr>
      <xdr:spPr>
        <a:xfrm>
          <a:off x="3746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21227</xdr:rowOff>
    </xdr:from>
    <xdr:to>
      <xdr:col>24</xdr:col>
      <xdr:colOff>63500</xdr:colOff>
      <xdr:row>58</xdr:row>
      <xdr:rowOff>37556</xdr:rowOff>
    </xdr:to>
    <xdr:cxnSp macro="">
      <xdr:nvCxnSpPr>
        <xdr:cNvPr id="175" name="直線コネクタ 174">
          <a:extLst>
            <a:ext uri="{FF2B5EF4-FFF2-40B4-BE49-F238E27FC236}">
              <a16:creationId xmlns:a16="http://schemas.microsoft.com/office/drawing/2014/main" id="{E7EC72A7-92B4-4A54-BE43-A5EFE5B5479C}"/>
            </a:ext>
          </a:extLst>
        </xdr:cNvPr>
        <xdr:cNvCxnSpPr/>
      </xdr:nvCxnSpPr>
      <xdr:spPr>
        <a:xfrm flipV="1">
          <a:off x="3797300" y="996532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161472</xdr:rowOff>
    </xdr:from>
    <xdr:to>
      <xdr:col>15</xdr:col>
      <xdr:colOff>101600</xdr:colOff>
      <xdr:row>58</xdr:row>
      <xdr:rowOff>91622</xdr:rowOff>
    </xdr:to>
    <xdr:sp macro="" textlink="">
      <xdr:nvSpPr>
        <xdr:cNvPr id="176" name="楕円 175">
          <a:extLst>
            <a:ext uri="{FF2B5EF4-FFF2-40B4-BE49-F238E27FC236}">
              <a16:creationId xmlns:a16="http://schemas.microsoft.com/office/drawing/2014/main" id="{F669F309-E446-44B1-9E08-4A79824B8202}"/>
            </a:ext>
          </a:extLst>
        </xdr:cNvPr>
        <xdr:cNvSpPr/>
      </xdr:nvSpPr>
      <xdr:spPr>
        <a:xfrm>
          <a:off x="2857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37556</xdr:rowOff>
    </xdr:from>
    <xdr:to>
      <xdr:col>19</xdr:col>
      <xdr:colOff>177800</xdr:colOff>
      <xdr:row>58</xdr:row>
      <xdr:rowOff>40822</xdr:rowOff>
    </xdr:to>
    <xdr:cxnSp macro="">
      <xdr:nvCxnSpPr>
        <xdr:cNvPr id="177" name="直線コネクタ 176">
          <a:extLst>
            <a:ext uri="{FF2B5EF4-FFF2-40B4-BE49-F238E27FC236}">
              <a16:creationId xmlns:a16="http://schemas.microsoft.com/office/drawing/2014/main" id="{161FAD88-C0C3-434D-A04E-D3C6014096A3}"/>
            </a:ext>
          </a:extLst>
        </xdr:cNvPr>
        <xdr:cNvCxnSpPr/>
      </xdr:nvCxnSpPr>
      <xdr:spPr>
        <a:xfrm flipV="1">
          <a:off x="2908300" y="99816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EB603150-67F3-42E8-BF89-2AB791455427}"/>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3C919E21-2786-44A4-8106-8DCB48262257}"/>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797AF09D-983A-47BB-AC3C-1BFE1DDD9B05}"/>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104883</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3BB28483-1A76-49A0-BFEF-A17FF52773E4}"/>
            </a:ext>
          </a:extLst>
        </xdr:cNvPr>
        <xdr:cNvSpPr txBox="1"/>
      </xdr:nvSpPr>
      <xdr:spPr>
        <a:xfrm>
          <a:off x="3582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108149</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1C5F7E59-205A-4EDC-B468-0A8F7D6FE4FA}"/>
            </a:ext>
          </a:extLst>
        </xdr:cNvPr>
        <xdr:cNvSpPr txBox="1"/>
      </xdr:nvSpPr>
      <xdr:spPr>
        <a:xfrm>
          <a:off x="2705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3FF5136E-DD4E-48F3-A04C-9BD8C28551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B9FEF79D-DE49-4E4C-B763-EBFF4B8CA1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DCD107F7-3454-43CD-B133-9100446179E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41670008-0245-458E-8A73-C89D9A7160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42DE564-6622-43B6-BFE1-01C13775ED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5F28CCDD-9FEA-4BCB-A958-0229339EFF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3438D33D-A824-4740-8E3B-2D414D2760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6301660D-FE25-4420-A6AC-3B39CD9E2A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2D24F4C6-6F48-4DE3-973F-59BB22E861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4FF97050-28D0-4E68-A35C-6C05104CFA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84D3E063-78CE-4BA1-9E04-27D119FC052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66470016-BD9D-4E2C-9122-8B0450BAE6C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2E0618C3-3E3A-4D3D-A037-C82B72F8BB1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A804D922-89FB-4B40-9668-4A0DA92C40A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2FCB7D72-5532-4894-BC83-0740586C9D3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8DD7FA97-0362-4654-B04E-58EEC2BE6EC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5A069AF1-9E51-4C6C-A874-083E778C67F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660BF6C-55B5-45A5-B2BC-53620DFCD84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622FA292-47CC-4DA1-A37C-CA99F73830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3087E4AA-ECEE-45DC-9971-4BB1F811BF3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5B1226AC-22ED-485A-9F9C-8856FFE22F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DA071180-F02D-4035-BF25-F252F026AE45}"/>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A9F06085-7D93-40B6-9BBB-3E8851C9899C}"/>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6FF32230-0BB3-4F88-AC20-D555D023911D}"/>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CBD2366E-8FA8-4982-B8C1-C3FAC28E16EF}"/>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370EE9A0-A4C5-4873-80A9-CD8A2E68F54D}"/>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C3B820C3-8AB2-41EC-8432-04C209C275A2}"/>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6FC9E82C-A00B-40D5-A8D3-055C67D79CA9}"/>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1D1AEA8D-89C3-4D26-8664-40352760B7A9}"/>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72855B70-4029-47CD-B58C-FF39E4F2EA16}"/>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14189B71-632D-46D8-9ED8-E1A40C0CF0F8}"/>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72B0603-50E3-4DF9-BF1D-1E8C4E0691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1A988DF-FCA1-4D0E-88E7-9D5A36C1E1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56AD9B1-FC2B-48F9-9C79-71E874D4BD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B75B190-17B5-45A0-AD40-64300059CA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2F556CF-A65B-4477-AFA8-9058008211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102776</xdr:rowOff>
    </xdr:from>
    <xdr:to>
      <xdr:col>55</xdr:col>
      <xdr:colOff>50800</xdr:colOff>
      <xdr:row>62</xdr:row>
      <xdr:rowOff>32926</xdr:rowOff>
    </xdr:to>
    <xdr:sp macro="" textlink="">
      <xdr:nvSpPr>
        <xdr:cNvPr id="219" name="楕円 218">
          <a:extLst>
            <a:ext uri="{FF2B5EF4-FFF2-40B4-BE49-F238E27FC236}">
              <a16:creationId xmlns:a16="http://schemas.microsoft.com/office/drawing/2014/main" id="{055DF4B8-9D49-4E67-B148-5B7EEB2C5AFD}"/>
            </a:ext>
          </a:extLst>
        </xdr:cNvPr>
        <xdr:cNvSpPr/>
      </xdr:nvSpPr>
      <xdr:spPr>
        <a:xfrm>
          <a:off x="10426700" y="105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125653</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242C4C5C-9383-4B34-8A1B-9929679D4865}"/>
            </a:ext>
          </a:extLst>
        </xdr:cNvPr>
        <xdr:cNvSpPr txBox="1"/>
      </xdr:nvSpPr>
      <xdr:spPr>
        <a:xfrm>
          <a:off x="10515600" y="1041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103976</xdr:rowOff>
    </xdr:from>
    <xdr:to>
      <xdr:col>50</xdr:col>
      <xdr:colOff>165100</xdr:colOff>
      <xdr:row>62</xdr:row>
      <xdr:rowOff>34126</xdr:rowOff>
    </xdr:to>
    <xdr:sp macro="" textlink="">
      <xdr:nvSpPr>
        <xdr:cNvPr id="221" name="楕円 220">
          <a:extLst>
            <a:ext uri="{FF2B5EF4-FFF2-40B4-BE49-F238E27FC236}">
              <a16:creationId xmlns:a16="http://schemas.microsoft.com/office/drawing/2014/main" id="{B449A53C-FB67-42D8-B8CF-518D1554F283}"/>
            </a:ext>
          </a:extLst>
        </xdr:cNvPr>
        <xdr:cNvSpPr/>
      </xdr:nvSpPr>
      <xdr:spPr>
        <a:xfrm>
          <a:off x="9588500" y="105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153576</xdr:rowOff>
    </xdr:from>
    <xdr:to>
      <xdr:col>55</xdr:col>
      <xdr:colOff>0</xdr:colOff>
      <xdr:row>61</xdr:row>
      <xdr:rowOff>154776</xdr:rowOff>
    </xdr:to>
    <xdr:cxnSp macro="">
      <xdr:nvCxnSpPr>
        <xdr:cNvPr id="222" name="直線コネクタ 221">
          <a:extLst>
            <a:ext uri="{FF2B5EF4-FFF2-40B4-BE49-F238E27FC236}">
              <a16:creationId xmlns:a16="http://schemas.microsoft.com/office/drawing/2014/main" id="{2345ED27-4134-49FD-BC97-99428AF99D7C}"/>
            </a:ext>
          </a:extLst>
        </xdr:cNvPr>
        <xdr:cNvCxnSpPr/>
      </xdr:nvCxnSpPr>
      <xdr:spPr>
        <a:xfrm flipV="1">
          <a:off x="9639300" y="10612026"/>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119704</xdr:rowOff>
    </xdr:from>
    <xdr:to>
      <xdr:col>46</xdr:col>
      <xdr:colOff>38100</xdr:colOff>
      <xdr:row>62</xdr:row>
      <xdr:rowOff>49854</xdr:rowOff>
    </xdr:to>
    <xdr:sp macro="" textlink="">
      <xdr:nvSpPr>
        <xdr:cNvPr id="223" name="楕円 222">
          <a:extLst>
            <a:ext uri="{FF2B5EF4-FFF2-40B4-BE49-F238E27FC236}">
              <a16:creationId xmlns:a16="http://schemas.microsoft.com/office/drawing/2014/main" id="{29985085-85CA-49F3-8B7C-EB42E655FF5B}"/>
            </a:ext>
          </a:extLst>
        </xdr:cNvPr>
        <xdr:cNvSpPr/>
      </xdr:nvSpPr>
      <xdr:spPr>
        <a:xfrm>
          <a:off x="8699500" y="105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154776</xdr:rowOff>
    </xdr:from>
    <xdr:to>
      <xdr:col>50</xdr:col>
      <xdr:colOff>114300</xdr:colOff>
      <xdr:row>61</xdr:row>
      <xdr:rowOff>170504</xdr:rowOff>
    </xdr:to>
    <xdr:cxnSp macro="">
      <xdr:nvCxnSpPr>
        <xdr:cNvPr id="224" name="直線コネクタ 223">
          <a:extLst>
            <a:ext uri="{FF2B5EF4-FFF2-40B4-BE49-F238E27FC236}">
              <a16:creationId xmlns:a16="http://schemas.microsoft.com/office/drawing/2014/main" id="{8F8492C3-529A-405E-A422-52FB9A976EBC}"/>
            </a:ext>
          </a:extLst>
        </xdr:cNvPr>
        <xdr:cNvCxnSpPr/>
      </xdr:nvCxnSpPr>
      <xdr:spPr>
        <a:xfrm flipV="1">
          <a:off x="8750300" y="10613226"/>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4B9EA923-195E-4D2F-9E0A-068569D69F8D}"/>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2B51E3AA-508E-4190-9E3C-65A72EBB6A83}"/>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519E0E4C-52F0-4908-BA6B-888529B64C58}"/>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50653</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BF611DAA-6FD5-476F-A3B8-A8B24007AAED}"/>
            </a:ext>
          </a:extLst>
        </xdr:cNvPr>
        <xdr:cNvSpPr txBox="1"/>
      </xdr:nvSpPr>
      <xdr:spPr>
        <a:xfrm>
          <a:off x="9327095" y="1033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66381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AAD83AA-93D3-4494-84FD-8999DA7C9B3A}"/>
            </a:ext>
          </a:extLst>
        </xdr:cNvPr>
        <xdr:cNvSpPr txBox="1"/>
      </xdr:nvSpPr>
      <xdr:spPr>
        <a:xfrm>
          <a:off x="8450795" y="1035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994FC5A3-9B2D-46A1-BFC3-794FABC471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6BF498F1-6423-4511-B80D-98CB7C2828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44CD053E-72DD-4D54-B3BC-A25FDC7113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A20FF6F2-264D-40A6-893C-481556000D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6A6E3E19-931E-46DC-9448-B907E9D53D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33084497-BD83-40A8-A7DA-99827ED888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1AF9BAFD-5BE5-4ABB-A5D8-3A63CA1EF0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E0E729E3-87BF-4541-9AA7-3B26AC2E17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EA90CBB9-6B98-4713-AEA1-F1BA61FB21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D6D80302-A0B8-4A8F-8E21-70C3453406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465E935A-5A60-4980-8E84-FD667507F6A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8B6AF6B3-4A91-448F-84A8-6EA504735E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E3838ACA-E611-499E-8165-609F768AAE2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DE041AE1-CC3E-48CD-9342-B21EC6E783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F6CF7A3D-80F1-4559-B63B-9099542414A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446F86E7-57D4-4CB2-9BCF-A4E5EDEE730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3C9A6B83-2793-4F45-8B9B-FD3FA020F6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5FB7337D-ECD9-4D85-AAFC-35D16DB474B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86BC35E3-067C-4927-823A-A0ADE21B120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F527ADD7-CC93-4319-973B-BCC95846CF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93299676-5851-49D5-A154-269CE7D2E54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CD939B3B-6F14-4830-9134-F2D4976A85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AC7C453C-C07B-4FDE-8F0C-5D79881B092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8374EFE6-4AC2-42CF-9F9E-F2EC11E219E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CB57D028-AA9C-4373-873B-56F9326E6802}"/>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66C5336C-F716-4E28-9DA9-A06FE4F0505D}"/>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76E40FA3-CCA7-4EEA-A06B-A883A2F6A0E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92EA803C-7F3E-4648-BB9E-94ADD6CF1E6E}"/>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905EFE13-F471-4913-9098-F5E457345F8B}"/>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B58E6BAB-005A-4F06-8711-B701A8355FD2}"/>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47720292-85DF-4950-A9D9-8CE0E756C3C6}"/>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6CBD2C8D-F223-4915-82EC-40D0464E8E57}"/>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25D11761-CD71-49B3-A849-2F1244B3F6BF}"/>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1EC58966-65EF-456E-9452-67C3AE2D03D5}"/>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5CEBE1E-50FD-4051-90B2-4C7196F8B5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D3629F1-C41C-4CBE-BF4A-4983FB8E62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3AF63274-0FE2-4031-8C01-A705E056F7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ADF2285-619B-4871-94B9-3F5FC4E4ED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68924D1-4F35-4D7B-BDB6-76AFC83EED3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69" name="楕円 268">
          <a:extLst>
            <a:ext uri="{FF2B5EF4-FFF2-40B4-BE49-F238E27FC236}">
              <a16:creationId xmlns:a16="http://schemas.microsoft.com/office/drawing/2014/main" id="{2D5DE5C4-1331-420A-956A-A57811F40876}"/>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DE5B4489-F135-43A3-82B7-F624E6BCDD44}"/>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71" name="楕円 270">
          <a:extLst>
            <a:ext uri="{FF2B5EF4-FFF2-40B4-BE49-F238E27FC236}">
              <a16:creationId xmlns:a16="http://schemas.microsoft.com/office/drawing/2014/main" id="{3A9C3E50-44FF-4F39-A763-C0B9D32CF263}"/>
            </a:ext>
          </a:extLst>
        </xdr:cNvPr>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272" name="直線コネクタ 271">
          <a:extLst>
            <a:ext uri="{FF2B5EF4-FFF2-40B4-BE49-F238E27FC236}">
              <a16:creationId xmlns:a16="http://schemas.microsoft.com/office/drawing/2014/main" id="{D2F51E27-2040-4187-93D6-EACEEA684ABB}"/>
            </a:ext>
          </a:extLst>
        </xdr:cNvPr>
        <xdr:cNvCxnSpPr/>
      </xdr:nvCxnSpPr>
      <xdr:spPr>
        <a:xfrm flipV="1">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273" name="楕円 272">
          <a:extLst>
            <a:ext uri="{FF2B5EF4-FFF2-40B4-BE49-F238E27FC236}">
              <a16:creationId xmlns:a16="http://schemas.microsoft.com/office/drawing/2014/main" id="{F11542C4-8286-4291-8AB3-32C01140560C}"/>
            </a:ext>
          </a:extLst>
        </xdr:cNvPr>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59055</xdr:rowOff>
    </xdr:to>
    <xdr:cxnSp macro="">
      <xdr:nvCxnSpPr>
        <xdr:cNvPr id="274" name="直線コネクタ 273">
          <a:extLst>
            <a:ext uri="{FF2B5EF4-FFF2-40B4-BE49-F238E27FC236}">
              <a16:creationId xmlns:a16="http://schemas.microsoft.com/office/drawing/2014/main" id="{2A9306D8-2830-4E2D-B51A-9A6FC4A4499D}"/>
            </a:ext>
          </a:extLst>
        </xdr:cNvPr>
        <xdr:cNvCxnSpPr/>
      </xdr:nvCxnSpPr>
      <xdr:spPr>
        <a:xfrm flipV="1">
          <a:off x="2908300" y="1390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a:extLst>
            <a:ext uri="{FF2B5EF4-FFF2-40B4-BE49-F238E27FC236}">
              <a16:creationId xmlns:a16="http://schemas.microsoft.com/office/drawing/2014/main" id="{2DCD2D78-0B8A-41AA-8E42-F3D2705D53E6}"/>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a:extLst>
            <a:ext uri="{FF2B5EF4-FFF2-40B4-BE49-F238E27FC236}">
              <a16:creationId xmlns:a16="http://schemas.microsoft.com/office/drawing/2014/main" id="{83C57581-14DC-4365-B512-2BF509ABF4FB}"/>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112BCE4D-6C5C-4C95-831C-86FDA0CFB7B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78" name="n_1mainValue【公営住宅】&#10;有形固定資産減価償却率">
          <a:extLst>
            <a:ext uri="{FF2B5EF4-FFF2-40B4-BE49-F238E27FC236}">
              <a16:creationId xmlns:a16="http://schemas.microsoft.com/office/drawing/2014/main" id="{4860946E-6CCE-4984-AD14-75BA6BCE3A25}"/>
            </a:ext>
          </a:extLst>
        </xdr:cNvPr>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279" name="n_2mainValue【公営住宅】&#10;有形固定資産減価償却率">
          <a:extLst>
            <a:ext uri="{FF2B5EF4-FFF2-40B4-BE49-F238E27FC236}">
              <a16:creationId xmlns:a16="http://schemas.microsoft.com/office/drawing/2014/main" id="{384B02E0-7617-49AD-BD72-0E8B8CAE6270}"/>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B4D98EBA-30EB-4BC8-BDA7-EA49EA0F5D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E17DFA4C-999A-43A3-B3F2-2852B01754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22CF7D37-2AC2-4EF4-965D-FFDDC32822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BFE2B88-3B05-4A88-94FA-A15629727F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54E2CD51-5898-4EF6-A69F-1EE8E2E2D0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D81AF0E5-67F5-4981-B1D3-28A17FB5E3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2805BB8A-E57D-4227-A4DF-8BBE23504D4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A92D1E02-C816-4E64-A23D-E353F25B21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5EBBBA25-3394-49D6-ABE8-985A7A9BD6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C83E7B1-CE75-442A-9329-21E8E3FF5F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C33AD2FA-1EB6-49F3-A1C4-89B54ECD957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4BF17892-43E3-42FB-B50B-7E943EC11DF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483BCA55-335C-4056-BB64-77850822288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75D21F25-55D1-4983-AD9C-96D9B8BF9E2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75073C95-B89A-4DBB-81B2-7D326B7D34D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376AF857-1555-41AC-9025-417EE544312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79FC5CF-3277-47A6-ABC4-7F3828E0687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DD74807E-517D-4B0C-9855-B12A01D006E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C026A741-0320-4B93-9A6D-E2959F86C8F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BBD35A4F-431B-4FEA-A242-0ACF800910D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F399CA33-E6B8-442B-B2C0-EE104D0F6D1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7DF2DC21-C38C-4D42-89ED-0706B25F5D9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D76C1AA2-6AAC-494C-8B33-A1CBA564366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157C6AA3-CF26-4B7D-93E9-EFA8E8DF13D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C2ABA9A5-DC12-4C37-815B-FB844733D6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515A9CBC-2030-46F1-8C66-9BC91DB7E357}"/>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DD00EAD9-C546-40B3-A2A5-C2E9DC9DA897}"/>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4A40DF0D-56AA-4832-915A-CBAEF87B44D8}"/>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0D205C4E-B622-4302-A599-2989B9684D91}"/>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4ADCB351-F301-4810-8544-830415B60463}"/>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a:extLst>
            <a:ext uri="{FF2B5EF4-FFF2-40B4-BE49-F238E27FC236}">
              <a16:creationId xmlns:a16="http://schemas.microsoft.com/office/drawing/2014/main" id="{053DA4F1-D9EA-4D8D-83D6-54F582AD85F9}"/>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D0991C54-434A-40FD-B069-E8A570D184D5}"/>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161543A0-E3EA-481C-ABDA-107FB915C735}"/>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FC292AE4-02DA-4948-BDDD-FCAB987CDDCB}"/>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2CC9B441-054A-4663-B4A6-21EC6835498E}"/>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4B53241-0A1A-4A68-B8E4-AD354E7D90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C7D6D99-120B-483E-97E3-8EC3A6CDB0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3FA801C-4734-4523-AFA9-227FAA7299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B788E9CD-5977-4F25-B114-2584F6B11B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9AF6A6F7-CB97-4D45-8227-D8CF4EE7FD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27958</xdr:rowOff>
    </xdr:from>
    <xdr:to>
      <xdr:col>55</xdr:col>
      <xdr:colOff>50800</xdr:colOff>
      <xdr:row>86</xdr:row>
      <xdr:rowOff>129558</xdr:rowOff>
    </xdr:to>
    <xdr:sp macro="" textlink="">
      <xdr:nvSpPr>
        <xdr:cNvPr id="320" name="楕円 319">
          <a:extLst>
            <a:ext uri="{FF2B5EF4-FFF2-40B4-BE49-F238E27FC236}">
              <a16:creationId xmlns:a16="http://schemas.microsoft.com/office/drawing/2014/main" id="{B480027E-DB51-414E-BCF7-B26A899188E3}"/>
            </a:ext>
          </a:extLst>
        </xdr:cNvPr>
        <xdr:cNvSpPr/>
      </xdr:nvSpPr>
      <xdr:spPr>
        <a:xfrm>
          <a:off x="10426700" y="147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114335</xdr:rowOff>
    </xdr:from>
    <xdr:ext cx="469744" cy="259045"/>
    <xdr:sp macro="" textlink="">
      <xdr:nvSpPr>
        <xdr:cNvPr id="321" name="【公営住宅】&#10;一人当たり面積該当値テキスト">
          <a:extLst>
            <a:ext uri="{FF2B5EF4-FFF2-40B4-BE49-F238E27FC236}">
              <a16:creationId xmlns:a16="http://schemas.microsoft.com/office/drawing/2014/main" id="{6FCD9E86-7377-4551-8DEF-016CEA3FF447}"/>
            </a:ext>
          </a:extLst>
        </xdr:cNvPr>
        <xdr:cNvSpPr txBox="1"/>
      </xdr:nvSpPr>
      <xdr:spPr>
        <a:xfrm>
          <a:off x="10515600" y="1468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28285</xdr:rowOff>
    </xdr:from>
    <xdr:to>
      <xdr:col>50</xdr:col>
      <xdr:colOff>165100</xdr:colOff>
      <xdr:row>86</xdr:row>
      <xdr:rowOff>129885</xdr:rowOff>
    </xdr:to>
    <xdr:sp macro="" textlink="">
      <xdr:nvSpPr>
        <xdr:cNvPr id="322" name="楕円 321">
          <a:extLst>
            <a:ext uri="{FF2B5EF4-FFF2-40B4-BE49-F238E27FC236}">
              <a16:creationId xmlns:a16="http://schemas.microsoft.com/office/drawing/2014/main" id="{7FB68571-EE10-4BE9-87BE-2C98045D9395}"/>
            </a:ext>
          </a:extLst>
        </xdr:cNvPr>
        <xdr:cNvSpPr/>
      </xdr:nvSpPr>
      <xdr:spPr>
        <a:xfrm>
          <a:off x="9588500" y="147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78758</xdr:rowOff>
    </xdr:from>
    <xdr:to>
      <xdr:col>55</xdr:col>
      <xdr:colOff>0</xdr:colOff>
      <xdr:row>86</xdr:row>
      <xdr:rowOff>79085</xdr:rowOff>
    </xdr:to>
    <xdr:cxnSp macro="">
      <xdr:nvCxnSpPr>
        <xdr:cNvPr id="323" name="直線コネクタ 322">
          <a:extLst>
            <a:ext uri="{FF2B5EF4-FFF2-40B4-BE49-F238E27FC236}">
              <a16:creationId xmlns:a16="http://schemas.microsoft.com/office/drawing/2014/main" id="{48D0D760-518A-4D03-875B-6475E56EF1E7}"/>
            </a:ext>
          </a:extLst>
        </xdr:cNvPr>
        <xdr:cNvCxnSpPr/>
      </xdr:nvCxnSpPr>
      <xdr:spPr>
        <a:xfrm flipV="1">
          <a:off x="9639300" y="1482345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29755</xdr:rowOff>
    </xdr:from>
    <xdr:to>
      <xdr:col>46</xdr:col>
      <xdr:colOff>38100</xdr:colOff>
      <xdr:row>86</xdr:row>
      <xdr:rowOff>131355</xdr:rowOff>
    </xdr:to>
    <xdr:sp macro="" textlink="">
      <xdr:nvSpPr>
        <xdr:cNvPr id="324" name="楕円 323">
          <a:extLst>
            <a:ext uri="{FF2B5EF4-FFF2-40B4-BE49-F238E27FC236}">
              <a16:creationId xmlns:a16="http://schemas.microsoft.com/office/drawing/2014/main" id="{3E44BFB6-45F0-4355-9B9E-BF55DFB8D3EC}"/>
            </a:ext>
          </a:extLst>
        </xdr:cNvPr>
        <xdr:cNvSpPr/>
      </xdr:nvSpPr>
      <xdr:spPr>
        <a:xfrm>
          <a:off x="8699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79085</xdr:rowOff>
    </xdr:from>
    <xdr:to>
      <xdr:col>50</xdr:col>
      <xdr:colOff>114300</xdr:colOff>
      <xdr:row>86</xdr:row>
      <xdr:rowOff>80555</xdr:rowOff>
    </xdr:to>
    <xdr:cxnSp macro="">
      <xdr:nvCxnSpPr>
        <xdr:cNvPr id="325" name="直線コネクタ 324">
          <a:extLst>
            <a:ext uri="{FF2B5EF4-FFF2-40B4-BE49-F238E27FC236}">
              <a16:creationId xmlns:a16="http://schemas.microsoft.com/office/drawing/2014/main" id="{DFEB13AA-2F27-4EE6-992D-1A9E7346A563}"/>
            </a:ext>
          </a:extLst>
        </xdr:cNvPr>
        <xdr:cNvCxnSpPr/>
      </xdr:nvCxnSpPr>
      <xdr:spPr>
        <a:xfrm flipV="1">
          <a:off x="8750300" y="1482378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a:extLst>
            <a:ext uri="{FF2B5EF4-FFF2-40B4-BE49-F238E27FC236}">
              <a16:creationId xmlns:a16="http://schemas.microsoft.com/office/drawing/2014/main" id="{629532DC-DF49-4FD5-881C-38181E35893D}"/>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a:extLst>
            <a:ext uri="{FF2B5EF4-FFF2-40B4-BE49-F238E27FC236}">
              <a16:creationId xmlns:a16="http://schemas.microsoft.com/office/drawing/2014/main" id="{939D03FF-EAFC-49DF-98AB-9328A1FE1AE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BA3CC9B4-49B6-4FC3-A5DD-4A9BE0D2D5C8}"/>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121012</xdr:rowOff>
    </xdr:from>
    <xdr:ext cx="469744" cy="259045"/>
    <xdr:sp macro="" textlink="">
      <xdr:nvSpPr>
        <xdr:cNvPr id="329" name="n_1mainValue【公営住宅】&#10;一人当たり面積">
          <a:extLst>
            <a:ext uri="{FF2B5EF4-FFF2-40B4-BE49-F238E27FC236}">
              <a16:creationId xmlns:a16="http://schemas.microsoft.com/office/drawing/2014/main" id="{EE067726-2AC5-438C-B732-B8D15D2B10AD}"/>
            </a:ext>
          </a:extLst>
        </xdr:cNvPr>
        <xdr:cNvSpPr txBox="1"/>
      </xdr:nvSpPr>
      <xdr:spPr>
        <a:xfrm>
          <a:off x="9391727" y="1486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122482</xdr:rowOff>
    </xdr:from>
    <xdr:ext cx="469744" cy="259045"/>
    <xdr:sp macro="" textlink="">
      <xdr:nvSpPr>
        <xdr:cNvPr id="330" name="n_2mainValue【公営住宅】&#10;一人当たり面積">
          <a:extLst>
            <a:ext uri="{FF2B5EF4-FFF2-40B4-BE49-F238E27FC236}">
              <a16:creationId xmlns:a16="http://schemas.microsoft.com/office/drawing/2014/main" id="{6BCF4697-549F-40B5-A6B9-92A6C2EBCF64}"/>
            </a:ext>
          </a:extLst>
        </xdr:cNvPr>
        <xdr:cNvSpPr txBox="1"/>
      </xdr:nvSpPr>
      <xdr:spPr>
        <a:xfrm>
          <a:off x="8515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995C1D1C-F39B-4183-A8B2-928C5D41D4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E80506B6-49E2-4BE5-BB7B-7DE8AAB1DF5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7C292DFA-058F-4F28-9909-E78F50C3DA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187FD701-01B2-43AE-8289-887F0338E5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F73E0B51-CEC7-4F4B-B2E9-66E3132D7E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69A1AC8F-447F-4B42-A660-252E15753B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B6F3F700-1372-4D18-BD91-05A33A9975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97F83D7C-51D5-4263-9940-47D6AA63A3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64FCDEB2-4A2D-4715-BF7E-9E227CFA7B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CB8B26B-86AA-4219-99DB-A736DE3911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DBBDDC67-1F73-4327-A2C4-DE27BCFFD0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7AC1BD90-DDFD-4478-B002-C5B4494189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2E9C04BD-D2B8-4E34-8DB2-E268E6D4C1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7E7F1A3D-6036-4253-A2AE-293CC478C9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BFEF58AD-DB2C-42B6-9A5D-7DFF5BF80E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1648EF0E-CC74-48E1-A169-9D695AEFCF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9A20A8B3-EB33-4601-AB22-EC6EDF7429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D5C579DC-26C4-4838-8AB8-B74E0704528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447491A4-23BF-4C3C-BA7E-EE1150835A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BE61207E-0626-45EF-8709-B7A01D87B0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B89B20A1-1FE1-4473-ACC9-F8E68BC9EE2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2AA3845D-4876-4D9D-B95F-A43090E355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44990BE8-FD93-4DAA-A6B5-4A5999C886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802C3DF7-5649-4F9D-8F1B-6CF22C6FFA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C06CEDA6-0F4D-4C8E-BDA6-6CC5514C2B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1AAAF3E2-95DF-48E9-8D2D-D797B857B3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D1725556-1B1C-4B1B-BD5C-9181CDD25F2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7811871F-A6AD-401A-943C-20E42FBE920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34C55C65-0173-4693-B924-243E2C7525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6931B282-32FF-406E-9D77-2194784BE3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45A0D854-F6AD-4B5C-8EAF-AE2476B7BF6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32040134-F817-4261-B7C5-0C673ABBBF9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DB1F98CD-2E32-4C1E-B0A8-AAD912BA070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5E105D15-A806-4323-A621-2DB826480C7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BCFF2033-6E59-468D-9EE4-E3D5620F04D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1FC21B46-8F1D-4985-A2B2-C316F3BE381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C9DAFC8D-EF37-4039-B60E-EEACAB9D48F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03A42E85-915C-49E5-B78A-849EC25A036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CF25F4EF-86DE-4960-ADDD-8F158CD47AA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9A1885AF-85D9-4AD9-A1B7-CAB4A3B4A62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F9492B20-EC5D-4222-A321-20300C3AEA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a:extLst>
            <a:ext uri="{FF2B5EF4-FFF2-40B4-BE49-F238E27FC236}">
              <a16:creationId xmlns:a16="http://schemas.microsoft.com/office/drawing/2014/main" id="{F9ADD0FE-743A-477B-9167-7EFF76A66E33}"/>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3EAEAFEE-A971-448E-BA9A-B222CA188A9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a:extLst>
            <a:ext uri="{FF2B5EF4-FFF2-40B4-BE49-F238E27FC236}">
              <a16:creationId xmlns:a16="http://schemas.microsoft.com/office/drawing/2014/main" id="{5733028F-54BB-440B-953B-DF079FDCCD5F}"/>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56690122-E569-4BFA-9301-EEC2503F3B9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E5ED86D6-58C3-48DE-9E8A-F1CE5FB1915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D7CF7DB1-3DC6-4642-B451-1B243C06A2A5}"/>
            </a:ext>
          </a:extLst>
        </xdr:cNvPr>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a:extLst>
            <a:ext uri="{FF2B5EF4-FFF2-40B4-BE49-F238E27FC236}">
              <a16:creationId xmlns:a16="http://schemas.microsoft.com/office/drawing/2014/main" id="{9D0F6085-5E5F-4383-801E-E26BC670758D}"/>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id="{74EE6AE3-D8E2-47B2-BF6C-EF8A84AFC31C}"/>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id="{F977C112-F57E-4D28-AAC6-EB0D60A39CF4}"/>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a:extLst>
            <a:ext uri="{FF2B5EF4-FFF2-40B4-BE49-F238E27FC236}">
              <a16:creationId xmlns:a16="http://schemas.microsoft.com/office/drawing/2014/main" id="{C9930FAD-5ACB-45F7-BF2F-7626D5A71D6F}"/>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3D9CB026-BB73-4723-944A-4C74C81E142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1D55F38-F0C2-4209-BAC4-36CAE3CA0F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9BD196A-A67F-492D-BDC3-3AB0B33ECD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5D504D1-F487-4547-8C74-D207575C54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1D60524-E16F-49F6-AD1E-4F1BC72C05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110308</xdr:rowOff>
    </xdr:from>
    <xdr:to>
      <xdr:col>85</xdr:col>
      <xdr:colOff>177800</xdr:colOff>
      <xdr:row>38</xdr:row>
      <xdr:rowOff>40458</xdr:rowOff>
    </xdr:to>
    <xdr:sp macro="" textlink="">
      <xdr:nvSpPr>
        <xdr:cNvPr id="387" name="楕円 386">
          <a:extLst>
            <a:ext uri="{FF2B5EF4-FFF2-40B4-BE49-F238E27FC236}">
              <a16:creationId xmlns:a16="http://schemas.microsoft.com/office/drawing/2014/main" id="{B82EF193-874F-432C-9B01-8F6165A03050}"/>
            </a:ext>
          </a:extLst>
        </xdr:cNvPr>
        <xdr:cNvSpPr/>
      </xdr:nvSpPr>
      <xdr:spPr>
        <a:xfrm>
          <a:off x="16268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88735</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478A60A6-502E-4AE9-BB67-5580A9F0511D}"/>
            </a:ext>
          </a:extLst>
        </xdr:cNvPr>
        <xdr:cNvSpPr txBox="1"/>
      </xdr:nvSpPr>
      <xdr:spPr>
        <a:xfrm>
          <a:off x="16357600"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160927</xdr:rowOff>
    </xdr:from>
    <xdr:to>
      <xdr:col>81</xdr:col>
      <xdr:colOff>101600</xdr:colOff>
      <xdr:row>38</xdr:row>
      <xdr:rowOff>91077</xdr:rowOff>
    </xdr:to>
    <xdr:sp macro="" textlink="">
      <xdr:nvSpPr>
        <xdr:cNvPr id="389" name="楕円 388">
          <a:extLst>
            <a:ext uri="{FF2B5EF4-FFF2-40B4-BE49-F238E27FC236}">
              <a16:creationId xmlns:a16="http://schemas.microsoft.com/office/drawing/2014/main" id="{55A858AB-78CF-49C4-A6F4-B8AA9C053876}"/>
            </a:ext>
          </a:extLst>
        </xdr:cNvPr>
        <xdr:cNvSpPr/>
      </xdr:nvSpPr>
      <xdr:spPr>
        <a:xfrm>
          <a:off x="15430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161109</xdr:rowOff>
    </xdr:from>
    <xdr:to>
      <xdr:col>85</xdr:col>
      <xdr:colOff>127000</xdr:colOff>
      <xdr:row>38</xdr:row>
      <xdr:rowOff>40277</xdr:rowOff>
    </xdr:to>
    <xdr:cxnSp macro="">
      <xdr:nvCxnSpPr>
        <xdr:cNvPr id="390" name="直線コネクタ 389">
          <a:extLst>
            <a:ext uri="{FF2B5EF4-FFF2-40B4-BE49-F238E27FC236}">
              <a16:creationId xmlns:a16="http://schemas.microsoft.com/office/drawing/2014/main" id="{910622C7-456B-41E3-8906-CB49AD7DEF82}"/>
            </a:ext>
          </a:extLst>
        </xdr:cNvPr>
        <xdr:cNvCxnSpPr/>
      </xdr:nvCxnSpPr>
      <xdr:spPr>
        <a:xfrm flipV="1">
          <a:off x="15481300" y="650475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38463</xdr:rowOff>
    </xdr:from>
    <xdr:to>
      <xdr:col>76</xdr:col>
      <xdr:colOff>165100</xdr:colOff>
      <xdr:row>38</xdr:row>
      <xdr:rowOff>140063</xdr:rowOff>
    </xdr:to>
    <xdr:sp macro="" textlink="">
      <xdr:nvSpPr>
        <xdr:cNvPr id="391" name="楕円 390">
          <a:extLst>
            <a:ext uri="{FF2B5EF4-FFF2-40B4-BE49-F238E27FC236}">
              <a16:creationId xmlns:a16="http://schemas.microsoft.com/office/drawing/2014/main" id="{0E4515DE-4B2B-4822-BF92-59FB90480DFF}"/>
            </a:ext>
          </a:extLst>
        </xdr:cNvPr>
        <xdr:cNvSpPr/>
      </xdr:nvSpPr>
      <xdr:spPr>
        <a:xfrm>
          <a:off x="1454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89263</xdr:rowOff>
    </xdr:to>
    <xdr:cxnSp macro="">
      <xdr:nvCxnSpPr>
        <xdr:cNvPr id="392" name="直線コネクタ 391">
          <a:extLst>
            <a:ext uri="{FF2B5EF4-FFF2-40B4-BE49-F238E27FC236}">
              <a16:creationId xmlns:a16="http://schemas.microsoft.com/office/drawing/2014/main" id="{B6E3F64F-BDD6-4376-9921-3630755844AD}"/>
            </a:ext>
          </a:extLst>
        </xdr:cNvPr>
        <xdr:cNvCxnSpPr/>
      </xdr:nvCxnSpPr>
      <xdr:spPr>
        <a:xfrm flipV="1">
          <a:off x="14592300" y="65553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23823162-4AE1-4882-A681-B9F7EA5C2A9E}"/>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F7167E8C-9D7A-49DF-9BB0-E5F72C3973EC}"/>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610DF162-5BF4-451C-A27F-628A369639E3}"/>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82204</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D5D78FC4-72EE-4400-87DC-EABEC6B967D1}"/>
            </a:ext>
          </a:extLst>
        </xdr:cNvPr>
        <xdr:cNvSpPr txBox="1"/>
      </xdr:nvSpPr>
      <xdr:spPr>
        <a:xfrm>
          <a:off x="15266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131190</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94AD29D2-7F92-4406-9DEA-166981754B38}"/>
            </a:ext>
          </a:extLst>
        </xdr:cNvPr>
        <xdr:cNvSpPr txBox="1"/>
      </xdr:nvSpPr>
      <xdr:spPr>
        <a:xfrm>
          <a:off x="14389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16189DCA-E58B-479B-BBB9-6BC6FAA62D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54FF87A4-8688-489D-8E8F-719278EB15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EB8F9469-C3EC-4509-B58B-F41BC778D7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33BBE2C6-F1FC-4745-9EAF-EC392BB435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C7748488-2BBB-4721-AE0C-5AA6EF341E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F9AC3161-4885-4F60-A0DF-A0369579EC2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4DD23927-4993-4593-87FF-92C8699552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7E86B87B-C59E-4531-898A-17D083FCB9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0C2AC0AC-256E-4C3B-BFD0-47275457B5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0511B811-5674-49A6-A65B-750C614AE9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221691D4-CC6D-452F-B6BD-188DFD2F815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DA825F66-C1BE-4796-A868-616A88020BD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F8E112E0-E0AE-4781-A6E2-C451B60269F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81694F18-CF44-4F1F-9241-452635EB228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EF3C9798-70C9-4508-8886-4669C207335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423F55E8-53C3-4AB1-B53E-6ECA2188612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FE6BABF6-9E93-4E85-A928-2528EB119B3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635F79DF-5929-4B01-AE06-24DEF7B27BA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F5F414E7-599D-4908-B844-C1C69CBA3A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135C4AF7-EC9A-4B8A-A7A8-EB16247971B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045E1418-32A4-4E59-9173-2BC3B13585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a:extLst>
            <a:ext uri="{FF2B5EF4-FFF2-40B4-BE49-F238E27FC236}">
              <a16:creationId xmlns:a16="http://schemas.microsoft.com/office/drawing/2014/main" id="{BEEC634B-4F6D-4536-8049-F19755E036BB}"/>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F28A1709-4191-467E-BEFC-3A89CAC4353F}"/>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a:extLst>
            <a:ext uri="{FF2B5EF4-FFF2-40B4-BE49-F238E27FC236}">
              <a16:creationId xmlns:a16="http://schemas.microsoft.com/office/drawing/2014/main" id="{03F71B94-A097-475C-BFA0-0FBEB9F271A2}"/>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9798D4E7-D1E4-45D8-B08A-30E8A2D87C0C}"/>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a:extLst>
            <a:ext uri="{FF2B5EF4-FFF2-40B4-BE49-F238E27FC236}">
              <a16:creationId xmlns:a16="http://schemas.microsoft.com/office/drawing/2014/main" id="{965A4A1D-3198-4EA6-8BC8-88AE05F2C4B1}"/>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B4179E2B-C3CC-4D50-A81A-635B88E044A6}"/>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a:extLst>
            <a:ext uri="{FF2B5EF4-FFF2-40B4-BE49-F238E27FC236}">
              <a16:creationId xmlns:a16="http://schemas.microsoft.com/office/drawing/2014/main" id="{4D5C74B8-BCA8-47B7-B408-1A981E0A29B6}"/>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id="{127BE36C-A52E-402E-9648-D8286725D301}"/>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a:extLst>
            <a:ext uri="{FF2B5EF4-FFF2-40B4-BE49-F238E27FC236}">
              <a16:creationId xmlns:a16="http://schemas.microsoft.com/office/drawing/2014/main" id="{EFAA1A6E-95E5-4F0C-A98A-ADE95CD9AA49}"/>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id="{69C53168-9B54-4D91-9881-6936758B56A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C4687AE-3B87-456F-A456-1085AF44BAB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658EB7B-CD4A-4353-BD0B-B44AFD6CAB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87B0E90-54F7-417C-9580-E9FB71272C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349BE98-624A-4FAF-9D7E-CC4D540938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C299CE8-FF4E-4316-A569-59615D1C2C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434" name="楕円 433">
          <a:extLst>
            <a:ext uri="{FF2B5EF4-FFF2-40B4-BE49-F238E27FC236}">
              <a16:creationId xmlns:a16="http://schemas.microsoft.com/office/drawing/2014/main" id="{A33B8C63-0302-4C36-925E-1631C2A0205B}"/>
            </a:ext>
          </a:extLst>
        </xdr:cNvPr>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72407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A2B89837-51A0-450A-AB7C-8914CB2ABA82}"/>
            </a:ext>
          </a:extLst>
        </xdr:cNvPr>
        <xdr:cNvSpPr txBox="1"/>
      </xdr:nvSpPr>
      <xdr:spPr>
        <a:xfrm>
          <a:off x="22199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93980</xdr:rowOff>
    </xdr:from>
    <xdr:to>
      <xdr:col>112</xdr:col>
      <xdr:colOff>38100</xdr:colOff>
      <xdr:row>40</xdr:row>
      <xdr:rowOff>24130</xdr:rowOff>
    </xdr:to>
    <xdr:sp macro="" textlink="">
      <xdr:nvSpPr>
        <xdr:cNvPr id="436" name="楕円 435">
          <a:extLst>
            <a:ext uri="{FF2B5EF4-FFF2-40B4-BE49-F238E27FC236}">
              <a16:creationId xmlns:a16="http://schemas.microsoft.com/office/drawing/2014/main" id="{B53F6039-12F7-4491-8BC1-AC44E0754A34}"/>
            </a:ext>
          </a:extLst>
        </xdr:cNvPr>
        <xdr:cNvSpPr/>
      </xdr:nvSpPr>
      <xdr:spPr>
        <a:xfrm>
          <a:off x="2127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144780</xdr:rowOff>
    </xdr:from>
    <xdr:to>
      <xdr:col>116</xdr:col>
      <xdr:colOff>63500</xdr:colOff>
      <xdr:row>39</xdr:row>
      <xdr:rowOff>144780</xdr:rowOff>
    </xdr:to>
    <xdr:cxnSp macro="">
      <xdr:nvCxnSpPr>
        <xdr:cNvPr id="437" name="直線コネクタ 436">
          <a:extLst>
            <a:ext uri="{FF2B5EF4-FFF2-40B4-BE49-F238E27FC236}">
              <a16:creationId xmlns:a16="http://schemas.microsoft.com/office/drawing/2014/main" id="{0749FCD2-FFD4-4F01-993F-5C7E8A02E695}"/>
            </a:ext>
          </a:extLst>
        </xdr:cNvPr>
        <xdr:cNvCxnSpPr/>
      </xdr:nvCxnSpPr>
      <xdr:spPr>
        <a:xfrm>
          <a:off x="21323300" y="683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96266</xdr:rowOff>
    </xdr:from>
    <xdr:to>
      <xdr:col>107</xdr:col>
      <xdr:colOff>101600</xdr:colOff>
      <xdr:row>40</xdr:row>
      <xdr:rowOff>26416</xdr:rowOff>
    </xdr:to>
    <xdr:sp macro="" textlink="">
      <xdr:nvSpPr>
        <xdr:cNvPr id="438" name="楕円 437">
          <a:extLst>
            <a:ext uri="{FF2B5EF4-FFF2-40B4-BE49-F238E27FC236}">
              <a16:creationId xmlns:a16="http://schemas.microsoft.com/office/drawing/2014/main" id="{2267C7EC-1EAE-4E11-91B1-5DA0EFDFB270}"/>
            </a:ext>
          </a:extLst>
        </xdr:cNvPr>
        <xdr:cNvSpPr/>
      </xdr:nvSpPr>
      <xdr:spPr>
        <a:xfrm>
          <a:off x="20383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144780</xdr:rowOff>
    </xdr:from>
    <xdr:to>
      <xdr:col>111</xdr:col>
      <xdr:colOff>177800</xdr:colOff>
      <xdr:row>39</xdr:row>
      <xdr:rowOff>147066</xdr:rowOff>
    </xdr:to>
    <xdr:cxnSp macro="">
      <xdr:nvCxnSpPr>
        <xdr:cNvPr id="439" name="直線コネクタ 438">
          <a:extLst>
            <a:ext uri="{FF2B5EF4-FFF2-40B4-BE49-F238E27FC236}">
              <a16:creationId xmlns:a16="http://schemas.microsoft.com/office/drawing/2014/main" id="{3C7E03B0-96E8-4A15-8AAA-AACBC237D609}"/>
            </a:ext>
          </a:extLst>
        </xdr:cNvPr>
        <xdr:cNvCxnSpPr/>
      </xdr:nvCxnSpPr>
      <xdr:spPr>
        <a:xfrm flipV="1">
          <a:off x="20434300" y="68313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127B20D6-203A-4D83-803D-76DD3E4D4979}"/>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085F241B-887C-431C-8C30-C4315C9C9E85}"/>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B9F1C4B2-D1D8-4976-8156-DC80FCB8A825}"/>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15257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2720C8C7-7821-48D2-B65D-FAB891052D32}"/>
            </a:ext>
          </a:extLst>
        </xdr:cNvPr>
        <xdr:cNvSpPr txBox="1"/>
      </xdr:nvSpPr>
      <xdr:spPr>
        <a:xfrm>
          <a:off x="21075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1B955085-A2FD-4CF5-91C0-D4A27C390A1F}"/>
            </a:ext>
          </a:extLst>
        </xdr:cNvPr>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E92A35C3-D899-4D79-9FEA-E3A832B5F1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B840EA88-AF0C-4DEC-96E6-B8BC05F2F4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A99B2F49-7BE2-41FE-96E4-B7F28455E5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F5FFB1BB-1DC0-4D2F-BCE9-735C59B761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A2833694-2317-4644-83DD-7000CD6221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3C86A9F6-DDD2-4921-A270-18C2B46218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F19E69BF-AFEA-4FF9-B1E5-AC9FA2F4CA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D369AC87-896B-446B-9967-54987AAA7C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1C5F2CFE-1AD4-4C46-84E3-7B1CE1843D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76F2599-983A-4C88-9B83-A93B86D4C6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FD55CB9A-7A61-40AB-94BA-CE414A6663B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F5F3AD6E-97BD-46DD-A216-6AD8DB1A779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CF5DAF7B-B7BC-4876-B81C-918DC17D44B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7B725BF5-0B78-4999-B9AC-794BE5594E4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BD656F75-CCAD-4B0C-9E19-D67260BDDD6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88A237E7-53E8-4325-AF44-B88589115D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2CB16091-F5CB-4FA5-853F-DAB17420D41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3B76FC21-1C0C-4360-80A7-5208082A201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2AD06578-C932-4621-AE80-59C582863AF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65D264BC-D095-4547-942E-FF2D5757E4C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0F879742-142D-4305-96E8-832E033F086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1EC3FA31-6E6A-4474-9ED7-5803CB08B6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FB4E8D5-FE77-4653-ABFB-A15E34BAD7E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8E056F3E-6883-4329-95D1-408AC7417A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a:extLst>
            <a:ext uri="{FF2B5EF4-FFF2-40B4-BE49-F238E27FC236}">
              <a16:creationId xmlns:a16="http://schemas.microsoft.com/office/drawing/2014/main" id="{2AEBD823-2F1B-46A4-B913-70D78848583D}"/>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FE99ACD8-CE7E-49AC-B8C7-FFAA5ABE10B7}"/>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id="{010732D5-E80A-45AE-8BFE-870CBA8585D5}"/>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3F3280A6-515D-4F20-AC6D-B0F4186E385D}"/>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id="{465B3E61-1AB1-475D-99C9-CF8001D73727}"/>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4CB4871C-E919-4D6C-93DC-F872A2FEF5AE}"/>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id="{6837F784-BD0F-4C22-9D2F-EBA3F16ED171}"/>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id="{3BDD9BA6-4525-46C7-9C8A-D7A48F649596}"/>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id="{DBE9A23E-6105-461C-BA53-8EEFCFEDF667}"/>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id="{C318FBAD-7D9B-479C-BD51-14BB06F758B7}"/>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63B089E-97C4-46BD-8BA1-18A5572328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782FB119-EBAE-4F1A-AF25-7BB5EBF00C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87FC7AA-B1FD-48B3-9ECC-5F265F1370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AD00015-DCD3-4102-AFF9-47CC623401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61034AF-89D2-45AD-93D0-91ADEB1A48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484" name="楕円 483">
          <a:extLst>
            <a:ext uri="{FF2B5EF4-FFF2-40B4-BE49-F238E27FC236}">
              <a16:creationId xmlns:a16="http://schemas.microsoft.com/office/drawing/2014/main" id="{30038F37-C18B-4DD6-A025-D705DB7DF6A3}"/>
            </a:ext>
          </a:extLst>
        </xdr:cNvPr>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C5D752E2-9787-4120-B09D-9A42B074C488}"/>
            </a:ext>
          </a:extLst>
        </xdr:cNvPr>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486" name="楕円 485">
          <a:extLst>
            <a:ext uri="{FF2B5EF4-FFF2-40B4-BE49-F238E27FC236}">
              <a16:creationId xmlns:a16="http://schemas.microsoft.com/office/drawing/2014/main" id="{46300B8F-AA82-44BE-BE7B-BB161EA1396D}"/>
            </a:ext>
          </a:extLst>
        </xdr:cNvPr>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13335</xdr:rowOff>
    </xdr:to>
    <xdr:cxnSp macro="">
      <xdr:nvCxnSpPr>
        <xdr:cNvPr id="487" name="直線コネクタ 486">
          <a:extLst>
            <a:ext uri="{FF2B5EF4-FFF2-40B4-BE49-F238E27FC236}">
              <a16:creationId xmlns:a16="http://schemas.microsoft.com/office/drawing/2014/main" id="{1B6FA717-AB01-49A0-85A4-955DFA1DA452}"/>
            </a:ext>
          </a:extLst>
        </xdr:cNvPr>
        <xdr:cNvCxnSpPr/>
      </xdr:nvCxnSpPr>
      <xdr:spPr>
        <a:xfrm flipV="1">
          <a:off x="15481300" y="102698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488" name="楕円 487">
          <a:extLst>
            <a:ext uri="{FF2B5EF4-FFF2-40B4-BE49-F238E27FC236}">
              <a16:creationId xmlns:a16="http://schemas.microsoft.com/office/drawing/2014/main" id="{D4771B4A-7A75-4E44-8BFC-490D05658932}"/>
            </a:ext>
          </a:extLst>
        </xdr:cNvPr>
        <xdr:cNvSpPr/>
      </xdr:nvSpPr>
      <xdr:spPr>
        <a:xfrm>
          <a:off x="14541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49530</xdr:rowOff>
    </xdr:to>
    <xdr:cxnSp macro="">
      <xdr:nvCxnSpPr>
        <xdr:cNvPr id="489" name="直線コネクタ 488">
          <a:extLst>
            <a:ext uri="{FF2B5EF4-FFF2-40B4-BE49-F238E27FC236}">
              <a16:creationId xmlns:a16="http://schemas.microsoft.com/office/drawing/2014/main" id="{50B20899-24C7-4E88-B47D-2EA72ACBF5D9}"/>
            </a:ext>
          </a:extLst>
        </xdr:cNvPr>
        <xdr:cNvCxnSpPr/>
      </xdr:nvCxnSpPr>
      <xdr:spPr>
        <a:xfrm flipV="1">
          <a:off x="14592300" y="1030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90" name="n_1aveValue【学校施設】&#10;有形固定資産減価償却率">
          <a:extLst>
            <a:ext uri="{FF2B5EF4-FFF2-40B4-BE49-F238E27FC236}">
              <a16:creationId xmlns:a16="http://schemas.microsoft.com/office/drawing/2014/main" id="{5FE59FCE-04C7-4684-A124-3949431A8494}"/>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91" name="n_2aveValue【学校施設】&#10;有形固定資産減価償却率">
          <a:extLst>
            <a:ext uri="{FF2B5EF4-FFF2-40B4-BE49-F238E27FC236}">
              <a16:creationId xmlns:a16="http://schemas.microsoft.com/office/drawing/2014/main" id="{F0875A6F-AE8F-4FCE-AF3A-8D05CA7D75DB}"/>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2" name="n_3aveValue【学校施設】&#10;有形固定資産減価償却率">
          <a:extLst>
            <a:ext uri="{FF2B5EF4-FFF2-40B4-BE49-F238E27FC236}">
              <a16:creationId xmlns:a16="http://schemas.microsoft.com/office/drawing/2014/main" id="{9C4C6115-6AF1-41F2-95C0-88F16956FB4E}"/>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55262</xdr:rowOff>
    </xdr:from>
    <xdr:ext cx="405111" cy="259045"/>
    <xdr:sp macro="" textlink="">
      <xdr:nvSpPr>
        <xdr:cNvPr id="493" name="n_1mainValue【学校施設】&#10;有形固定資産減価償却率">
          <a:extLst>
            <a:ext uri="{FF2B5EF4-FFF2-40B4-BE49-F238E27FC236}">
              <a16:creationId xmlns:a16="http://schemas.microsoft.com/office/drawing/2014/main" id="{78BE0569-D7A3-4F80-B798-3D760FE70664}"/>
            </a:ext>
          </a:extLst>
        </xdr:cNvPr>
        <xdr:cNvSpPr txBox="1"/>
      </xdr:nvSpPr>
      <xdr:spPr>
        <a:xfrm>
          <a:off x="15266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494" name="n_2mainValue【学校施設】&#10;有形固定資産減価償却率">
          <a:extLst>
            <a:ext uri="{FF2B5EF4-FFF2-40B4-BE49-F238E27FC236}">
              <a16:creationId xmlns:a16="http://schemas.microsoft.com/office/drawing/2014/main" id="{88F14B2E-A7FA-4A6C-8A76-28BB1D84EE87}"/>
            </a:ext>
          </a:extLst>
        </xdr:cNvPr>
        <xdr:cNvSpPr txBox="1"/>
      </xdr:nvSpPr>
      <xdr:spPr>
        <a:xfrm>
          <a:off x="14389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187FE4C8-87C1-487C-A7B9-282BF2B7D7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D02B0CB6-C585-4CBF-B80D-29E3C02635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53C00C55-ADEA-4707-9A05-103519F77E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14327178-9664-40B5-B865-66ECC2490B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5909F280-2450-4F75-B4D2-7735A2B5B7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D27B5BD5-C603-4A0B-BC99-7E70D3A143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5076F5B-853A-414B-B7D8-6192AA77B6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511F569B-4784-4A73-B519-ACB4D556A3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8A6C149A-6B3B-444F-9222-7FE779E8D9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3DD3A7D3-747A-4A1B-BFE4-F924798897F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EA71A0B8-804A-40EC-B7E8-0786B554E30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40FADBDC-72EA-433D-AB81-AFC150CA1C9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0D704508-1E51-416E-8FEA-3E39937F35E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a:extLst>
            <a:ext uri="{FF2B5EF4-FFF2-40B4-BE49-F238E27FC236}">
              <a16:creationId xmlns:a16="http://schemas.microsoft.com/office/drawing/2014/main" id="{8759CB01-3626-4C87-B4E3-116A5583FE3C}"/>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F4A071C5-FAA0-4DA1-B532-9FFEB201681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a:extLst>
            <a:ext uri="{FF2B5EF4-FFF2-40B4-BE49-F238E27FC236}">
              <a16:creationId xmlns:a16="http://schemas.microsoft.com/office/drawing/2014/main" id="{A1B30BAB-3E75-41CA-92A2-9EDEEB64B011}"/>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69F006D5-4080-4417-8168-2BD6B8D032D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a:extLst>
            <a:ext uri="{FF2B5EF4-FFF2-40B4-BE49-F238E27FC236}">
              <a16:creationId xmlns:a16="http://schemas.microsoft.com/office/drawing/2014/main" id="{6E3BAB4F-1667-4FAA-B951-9C555104E046}"/>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3E296A6B-EAD9-4B99-9C7B-7854110024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a:extLst>
            <a:ext uri="{FF2B5EF4-FFF2-40B4-BE49-F238E27FC236}">
              <a16:creationId xmlns:a16="http://schemas.microsoft.com/office/drawing/2014/main" id="{0E2FD650-6182-4716-A288-0DB5825DEFE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B9181D1F-0648-4862-B153-063398E606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a:extLst>
            <a:ext uri="{FF2B5EF4-FFF2-40B4-BE49-F238E27FC236}">
              <a16:creationId xmlns:a16="http://schemas.microsoft.com/office/drawing/2014/main" id="{5F7D2520-6884-485B-9C30-6185592480BA}"/>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a:extLst>
            <a:ext uri="{FF2B5EF4-FFF2-40B4-BE49-F238E27FC236}">
              <a16:creationId xmlns:a16="http://schemas.microsoft.com/office/drawing/2014/main" id="{343215E9-3B1E-41CC-81F1-184B8157D004}"/>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a:extLst>
            <a:ext uri="{FF2B5EF4-FFF2-40B4-BE49-F238E27FC236}">
              <a16:creationId xmlns:a16="http://schemas.microsoft.com/office/drawing/2014/main" id="{73FB69B9-0699-4E50-9680-37CA1A8A5DC1}"/>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a:extLst>
            <a:ext uri="{FF2B5EF4-FFF2-40B4-BE49-F238E27FC236}">
              <a16:creationId xmlns:a16="http://schemas.microsoft.com/office/drawing/2014/main" id="{AF2BEECC-24AF-47A3-A532-34479A6418D5}"/>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a:extLst>
            <a:ext uri="{FF2B5EF4-FFF2-40B4-BE49-F238E27FC236}">
              <a16:creationId xmlns:a16="http://schemas.microsoft.com/office/drawing/2014/main" id="{B41DC0B2-9736-4B4D-B571-4D00F9D4DC67}"/>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21" name="【学校施設】&#10;一人当たり面積平均値テキスト">
          <a:extLst>
            <a:ext uri="{FF2B5EF4-FFF2-40B4-BE49-F238E27FC236}">
              <a16:creationId xmlns:a16="http://schemas.microsoft.com/office/drawing/2014/main" id="{3F09063D-E468-43AE-8660-CC1FE2E26627}"/>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a:extLst>
            <a:ext uri="{FF2B5EF4-FFF2-40B4-BE49-F238E27FC236}">
              <a16:creationId xmlns:a16="http://schemas.microsoft.com/office/drawing/2014/main" id="{3F1FD473-CE0B-4067-8819-9790933A6472}"/>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a:extLst>
            <a:ext uri="{FF2B5EF4-FFF2-40B4-BE49-F238E27FC236}">
              <a16:creationId xmlns:a16="http://schemas.microsoft.com/office/drawing/2014/main" id="{44B8EB2E-8BD2-45ED-96BB-3330D637D5FC}"/>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a:extLst>
            <a:ext uri="{FF2B5EF4-FFF2-40B4-BE49-F238E27FC236}">
              <a16:creationId xmlns:a16="http://schemas.microsoft.com/office/drawing/2014/main" id="{C021ED38-EF0B-4AD8-B076-5A9451BB557C}"/>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a:extLst>
            <a:ext uri="{FF2B5EF4-FFF2-40B4-BE49-F238E27FC236}">
              <a16:creationId xmlns:a16="http://schemas.microsoft.com/office/drawing/2014/main" id="{25E8C814-8DAE-4CEE-BF71-7C44A2520DC6}"/>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A2F412E-7BAA-41DA-8122-63F7C7EF3B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8BA1ACB7-FD4B-4ED4-B4AC-658991E8DB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1BDD78C1-8049-4428-BE6B-644717777B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8C4B464D-6C7D-48FB-BAB6-8D3E730F62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667B23B2-3A3C-4DAE-A4BD-4415BF8547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38857</xdr:rowOff>
    </xdr:from>
    <xdr:to>
      <xdr:col>116</xdr:col>
      <xdr:colOff>114300</xdr:colOff>
      <xdr:row>63</xdr:row>
      <xdr:rowOff>140457</xdr:rowOff>
    </xdr:to>
    <xdr:sp macro="" textlink="">
      <xdr:nvSpPr>
        <xdr:cNvPr id="531" name="楕円 530">
          <a:extLst>
            <a:ext uri="{FF2B5EF4-FFF2-40B4-BE49-F238E27FC236}">
              <a16:creationId xmlns:a16="http://schemas.microsoft.com/office/drawing/2014/main" id="{EF7E2C49-AC93-42A2-AF7C-31202DF61ABE}"/>
            </a:ext>
          </a:extLst>
        </xdr:cNvPr>
        <xdr:cNvSpPr/>
      </xdr:nvSpPr>
      <xdr:spPr>
        <a:xfrm>
          <a:off x="22110700" y="108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32" name="【学校施設】&#10;一人当たり面積該当値テキスト">
          <a:extLst>
            <a:ext uri="{FF2B5EF4-FFF2-40B4-BE49-F238E27FC236}">
              <a16:creationId xmlns:a16="http://schemas.microsoft.com/office/drawing/2014/main" id="{99C495B8-1402-4F14-B52B-3106AAE75285}"/>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39131</xdr:rowOff>
    </xdr:from>
    <xdr:to>
      <xdr:col>112</xdr:col>
      <xdr:colOff>38100</xdr:colOff>
      <xdr:row>63</xdr:row>
      <xdr:rowOff>140731</xdr:rowOff>
    </xdr:to>
    <xdr:sp macro="" textlink="">
      <xdr:nvSpPr>
        <xdr:cNvPr id="533" name="楕円 532">
          <a:extLst>
            <a:ext uri="{FF2B5EF4-FFF2-40B4-BE49-F238E27FC236}">
              <a16:creationId xmlns:a16="http://schemas.microsoft.com/office/drawing/2014/main" id="{091518EF-7AB9-42C1-A864-E9E9357B2322}"/>
            </a:ext>
          </a:extLst>
        </xdr:cNvPr>
        <xdr:cNvSpPr/>
      </xdr:nvSpPr>
      <xdr:spPr>
        <a:xfrm>
          <a:off x="21272500" y="108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89657</xdr:rowOff>
    </xdr:from>
    <xdr:to>
      <xdr:col>116</xdr:col>
      <xdr:colOff>63500</xdr:colOff>
      <xdr:row>63</xdr:row>
      <xdr:rowOff>89931</xdr:rowOff>
    </xdr:to>
    <xdr:cxnSp macro="">
      <xdr:nvCxnSpPr>
        <xdr:cNvPr id="534" name="直線コネクタ 533">
          <a:extLst>
            <a:ext uri="{FF2B5EF4-FFF2-40B4-BE49-F238E27FC236}">
              <a16:creationId xmlns:a16="http://schemas.microsoft.com/office/drawing/2014/main" id="{D7DE4723-25A9-40A8-AC68-8F3C64A20980}"/>
            </a:ext>
          </a:extLst>
        </xdr:cNvPr>
        <xdr:cNvCxnSpPr/>
      </xdr:nvCxnSpPr>
      <xdr:spPr>
        <a:xfrm flipV="1">
          <a:off x="21323300" y="1089100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41235</xdr:rowOff>
    </xdr:from>
    <xdr:to>
      <xdr:col>107</xdr:col>
      <xdr:colOff>101600</xdr:colOff>
      <xdr:row>63</xdr:row>
      <xdr:rowOff>142835</xdr:rowOff>
    </xdr:to>
    <xdr:sp macro="" textlink="">
      <xdr:nvSpPr>
        <xdr:cNvPr id="535" name="楕円 534">
          <a:extLst>
            <a:ext uri="{FF2B5EF4-FFF2-40B4-BE49-F238E27FC236}">
              <a16:creationId xmlns:a16="http://schemas.microsoft.com/office/drawing/2014/main" id="{1D8F06FF-2111-4EEA-A528-6C150B818892}"/>
            </a:ext>
          </a:extLst>
        </xdr:cNvPr>
        <xdr:cNvSpPr/>
      </xdr:nvSpPr>
      <xdr:spPr>
        <a:xfrm>
          <a:off x="20383500" y="108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89931</xdr:rowOff>
    </xdr:from>
    <xdr:to>
      <xdr:col>111</xdr:col>
      <xdr:colOff>177800</xdr:colOff>
      <xdr:row>63</xdr:row>
      <xdr:rowOff>92035</xdr:rowOff>
    </xdr:to>
    <xdr:cxnSp macro="">
      <xdr:nvCxnSpPr>
        <xdr:cNvPr id="536" name="直線コネクタ 535">
          <a:extLst>
            <a:ext uri="{FF2B5EF4-FFF2-40B4-BE49-F238E27FC236}">
              <a16:creationId xmlns:a16="http://schemas.microsoft.com/office/drawing/2014/main" id="{4DD62F9B-F93C-45AC-8283-AC70F2EBD1AE}"/>
            </a:ext>
          </a:extLst>
        </xdr:cNvPr>
        <xdr:cNvCxnSpPr/>
      </xdr:nvCxnSpPr>
      <xdr:spPr>
        <a:xfrm flipV="1">
          <a:off x="20434300" y="10891281"/>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7" name="n_1aveValue【学校施設】&#10;一人当たり面積">
          <a:extLst>
            <a:ext uri="{FF2B5EF4-FFF2-40B4-BE49-F238E27FC236}">
              <a16:creationId xmlns:a16="http://schemas.microsoft.com/office/drawing/2014/main" id="{34F3AB39-375E-4625-BB26-3921ACF820D5}"/>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a:extLst>
            <a:ext uri="{FF2B5EF4-FFF2-40B4-BE49-F238E27FC236}">
              <a16:creationId xmlns:a16="http://schemas.microsoft.com/office/drawing/2014/main" id="{2D2F4695-58C7-4A42-BA71-0CD8FD49A317}"/>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39" name="n_3aveValue【学校施設】&#10;一人当たり面積">
          <a:extLst>
            <a:ext uri="{FF2B5EF4-FFF2-40B4-BE49-F238E27FC236}">
              <a16:creationId xmlns:a16="http://schemas.microsoft.com/office/drawing/2014/main" id="{5F40A544-4021-456B-941B-35C3681DFE5F}"/>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131858</xdr:rowOff>
    </xdr:from>
    <xdr:ext cx="469744" cy="259045"/>
    <xdr:sp macro="" textlink="">
      <xdr:nvSpPr>
        <xdr:cNvPr id="540" name="n_1mainValue【学校施設】&#10;一人当たり面積">
          <a:extLst>
            <a:ext uri="{FF2B5EF4-FFF2-40B4-BE49-F238E27FC236}">
              <a16:creationId xmlns:a16="http://schemas.microsoft.com/office/drawing/2014/main" id="{D533B38D-9B8C-49C0-82CC-B6BB27175100}"/>
            </a:ext>
          </a:extLst>
        </xdr:cNvPr>
        <xdr:cNvSpPr txBox="1"/>
      </xdr:nvSpPr>
      <xdr:spPr>
        <a:xfrm>
          <a:off x="21075727" y="109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133962</xdr:rowOff>
    </xdr:from>
    <xdr:ext cx="469744" cy="259045"/>
    <xdr:sp macro="" textlink="">
      <xdr:nvSpPr>
        <xdr:cNvPr id="541" name="n_2mainValue【学校施設】&#10;一人当たり面積">
          <a:extLst>
            <a:ext uri="{FF2B5EF4-FFF2-40B4-BE49-F238E27FC236}">
              <a16:creationId xmlns:a16="http://schemas.microsoft.com/office/drawing/2014/main" id="{AA90CD53-950A-451D-AE35-1E3C53FC5B34}"/>
            </a:ext>
          </a:extLst>
        </xdr:cNvPr>
        <xdr:cNvSpPr txBox="1"/>
      </xdr:nvSpPr>
      <xdr:spPr>
        <a:xfrm>
          <a:off x="20199427" y="1093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3EAEA051-AB98-4F07-9877-5E4F49742F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B8255ABD-B762-48C9-9A49-CB1B373CBC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7E5E51AB-FCD2-44AE-808B-E79C7AFAF1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155AA8AF-1820-4884-9D4C-4662189B64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64586FEC-56AE-4C1D-A33A-AE706C7E60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9F0FBF30-3090-4DEB-AB1B-8F0786EC15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B024F4CD-DC9C-443A-AE15-E42D26EA3B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7A6D4132-1AD6-49E0-961D-B55408C600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62639815-818C-4657-AFB9-65F4C73EDAE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F83446B0-5286-4E3C-AE24-368C7A738D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a:extLst>
            <a:ext uri="{FF2B5EF4-FFF2-40B4-BE49-F238E27FC236}">
              <a16:creationId xmlns:a16="http://schemas.microsoft.com/office/drawing/2014/main" id="{FAB8B26D-4599-45DF-A61E-0DDEF0C3CB4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a:extLst>
            <a:ext uri="{FF2B5EF4-FFF2-40B4-BE49-F238E27FC236}">
              <a16:creationId xmlns:a16="http://schemas.microsoft.com/office/drawing/2014/main" id="{D62F4D9F-DC73-49A4-AB7C-9634BD945BB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a:extLst>
            <a:ext uri="{FF2B5EF4-FFF2-40B4-BE49-F238E27FC236}">
              <a16:creationId xmlns:a16="http://schemas.microsoft.com/office/drawing/2014/main" id="{DE939F2A-6059-40BF-976B-D569E493403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a:extLst>
            <a:ext uri="{FF2B5EF4-FFF2-40B4-BE49-F238E27FC236}">
              <a16:creationId xmlns:a16="http://schemas.microsoft.com/office/drawing/2014/main" id="{45BC6A00-5056-4996-8698-C738FB5E888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a:extLst>
            <a:ext uri="{FF2B5EF4-FFF2-40B4-BE49-F238E27FC236}">
              <a16:creationId xmlns:a16="http://schemas.microsoft.com/office/drawing/2014/main" id="{F4D4ED22-CA32-4D42-B185-E2C96EDA2A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a:extLst>
            <a:ext uri="{FF2B5EF4-FFF2-40B4-BE49-F238E27FC236}">
              <a16:creationId xmlns:a16="http://schemas.microsoft.com/office/drawing/2014/main" id="{C41EE508-4C60-4939-BE88-7D6FF32155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a:extLst>
            <a:ext uri="{FF2B5EF4-FFF2-40B4-BE49-F238E27FC236}">
              <a16:creationId xmlns:a16="http://schemas.microsoft.com/office/drawing/2014/main" id="{D28B3791-732A-42B9-BDF2-E4D3EDC4B2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a:extLst>
            <a:ext uri="{FF2B5EF4-FFF2-40B4-BE49-F238E27FC236}">
              <a16:creationId xmlns:a16="http://schemas.microsoft.com/office/drawing/2014/main" id="{374EE76F-94FE-4F51-BF82-545CE7A72F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a:extLst>
            <a:ext uri="{FF2B5EF4-FFF2-40B4-BE49-F238E27FC236}">
              <a16:creationId xmlns:a16="http://schemas.microsoft.com/office/drawing/2014/main" id="{C95B2CC5-2919-47F5-8A64-E30A4B0F29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a:extLst>
            <a:ext uri="{FF2B5EF4-FFF2-40B4-BE49-F238E27FC236}">
              <a16:creationId xmlns:a16="http://schemas.microsoft.com/office/drawing/2014/main" id="{19CD6640-5A3C-4798-BBEA-462A4C95C6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a:extLst>
            <a:ext uri="{FF2B5EF4-FFF2-40B4-BE49-F238E27FC236}">
              <a16:creationId xmlns:a16="http://schemas.microsoft.com/office/drawing/2014/main" id="{7B89A646-33DC-4630-95D5-9D869F644E4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F6865D7C-F016-4BEF-A837-46860B07FDB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9F203482-335F-4985-9EAB-1B6928FE3C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B3CC3C94-2286-44FE-A6DF-35B3454F56E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ECBDE500-0AD1-4A5B-A200-C9C9C73115F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a:extLst>
            <a:ext uri="{FF2B5EF4-FFF2-40B4-BE49-F238E27FC236}">
              <a16:creationId xmlns:a16="http://schemas.microsoft.com/office/drawing/2014/main" id="{E8D1019A-6325-45D6-80B8-7F8BA31FF35E}"/>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a:extLst>
            <a:ext uri="{FF2B5EF4-FFF2-40B4-BE49-F238E27FC236}">
              <a16:creationId xmlns:a16="http://schemas.microsoft.com/office/drawing/2014/main" id="{7A139652-5305-46AE-BF4F-D891DA77C557}"/>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a:extLst>
            <a:ext uri="{FF2B5EF4-FFF2-40B4-BE49-F238E27FC236}">
              <a16:creationId xmlns:a16="http://schemas.microsoft.com/office/drawing/2014/main" id="{0F0C1AC1-9725-4F38-999A-62BA4F23DA93}"/>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a:extLst>
            <a:ext uri="{FF2B5EF4-FFF2-40B4-BE49-F238E27FC236}">
              <a16:creationId xmlns:a16="http://schemas.microsoft.com/office/drawing/2014/main" id="{F5D54CFE-90BA-408A-8AFF-F1E4D153401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a:extLst>
            <a:ext uri="{FF2B5EF4-FFF2-40B4-BE49-F238E27FC236}">
              <a16:creationId xmlns:a16="http://schemas.microsoft.com/office/drawing/2014/main" id="{4FCB4ED0-0A73-47CC-A776-DB0E9350793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72" name="【児童館】&#10;有形固定資産減価償却率平均値テキスト">
          <a:extLst>
            <a:ext uri="{FF2B5EF4-FFF2-40B4-BE49-F238E27FC236}">
              <a16:creationId xmlns:a16="http://schemas.microsoft.com/office/drawing/2014/main" id="{87599F8D-CB54-47BB-91CD-3E478D3D673A}"/>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a:extLst>
            <a:ext uri="{FF2B5EF4-FFF2-40B4-BE49-F238E27FC236}">
              <a16:creationId xmlns:a16="http://schemas.microsoft.com/office/drawing/2014/main" id="{E1EAA5F0-FE98-46AE-A164-8FE6E8519AE9}"/>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a:extLst>
            <a:ext uri="{FF2B5EF4-FFF2-40B4-BE49-F238E27FC236}">
              <a16:creationId xmlns:a16="http://schemas.microsoft.com/office/drawing/2014/main" id="{20D4C031-9B13-4757-A4F1-9918FD81FA84}"/>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a:extLst>
            <a:ext uri="{FF2B5EF4-FFF2-40B4-BE49-F238E27FC236}">
              <a16:creationId xmlns:a16="http://schemas.microsoft.com/office/drawing/2014/main" id="{0A7F7514-73F8-4B89-BAA8-3CB737FC56F3}"/>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76" name="フローチャート: 判断 575">
          <a:extLst>
            <a:ext uri="{FF2B5EF4-FFF2-40B4-BE49-F238E27FC236}">
              <a16:creationId xmlns:a16="http://schemas.microsoft.com/office/drawing/2014/main" id="{6AFD0841-1408-42F4-8CEE-27A92EE5201A}"/>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2D9ECD56-DC4D-4603-BD76-A13795B293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B7019108-3167-4FF2-9272-287F874339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79648293-24FA-46C9-BB3A-7A04EEB934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3A09AA10-DC1C-4AB6-92D4-A1E8F98615E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AB700F1C-A1B3-46AB-828B-6339BA55432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582" name="楕円 581">
          <a:extLst>
            <a:ext uri="{FF2B5EF4-FFF2-40B4-BE49-F238E27FC236}">
              <a16:creationId xmlns:a16="http://schemas.microsoft.com/office/drawing/2014/main" id="{DC306B10-BD4D-4BDD-9AD4-FD5D429B1F52}"/>
            </a:ext>
          </a:extLst>
        </xdr:cNvPr>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75491</xdr:rowOff>
    </xdr:from>
    <xdr:ext cx="405111" cy="259045"/>
    <xdr:sp macro="" textlink="">
      <xdr:nvSpPr>
        <xdr:cNvPr id="583" name="【児童館】&#10;有形固定資産減価償却率該当値テキスト">
          <a:extLst>
            <a:ext uri="{FF2B5EF4-FFF2-40B4-BE49-F238E27FC236}">
              <a16:creationId xmlns:a16="http://schemas.microsoft.com/office/drawing/2014/main" id="{26F9E384-1654-4EC7-86E8-BB188FF67DF9}"/>
            </a:ext>
          </a:extLst>
        </xdr:cNvPr>
        <xdr:cNvSpPr txBox="1"/>
      </xdr:nvSpPr>
      <xdr:spPr>
        <a:xfrm>
          <a:off x="16357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85271</xdr:rowOff>
    </xdr:from>
    <xdr:to>
      <xdr:col>81</xdr:col>
      <xdr:colOff>101600</xdr:colOff>
      <xdr:row>79</xdr:row>
      <xdr:rowOff>15421</xdr:rowOff>
    </xdr:to>
    <xdr:sp macro="" textlink="">
      <xdr:nvSpPr>
        <xdr:cNvPr id="584" name="楕円 583">
          <a:extLst>
            <a:ext uri="{FF2B5EF4-FFF2-40B4-BE49-F238E27FC236}">
              <a16:creationId xmlns:a16="http://schemas.microsoft.com/office/drawing/2014/main" id="{AF8F5A7E-8429-416E-87FE-4FB2290F9F9C}"/>
            </a:ext>
          </a:extLst>
        </xdr:cNvPr>
        <xdr:cNvSpPr/>
      </xdr:nvSpPr>
      <xdr:spPr>
        <a:xfrm>
          <a:off x="15430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136071</xdr:rowOff>
    </xdr:to>
    <xdr:cxnSp macro="">
      <xdr:nvCxnSpPr>
        <xdr:cNvPr id="585" name="直線コネクタ 584">
          <a:extLst>
            <a:ext uri="{FF2B5EF4-FFF2-40B4-BE49-F238E27FC236}">
              <a16:creationId xmlns:a16="http://schemas.microsoft.com/office/drawing/2014/main" id="{53C2B6DF-37D6-499D-B4F7-0086545A3087}"/>
            </a:ext>
          </a:extLst>
        </xdr:cNvPr>
        <xdr:cNvCxnSpPr/>
      </xdr:nvCxnSpPr>
      <xdr:spPr>
        <a:xfrm flipV="1">
          <a:off x="15481300" y="1347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117929</xdr:rowOff>
    </xdr:from>
    <xdr:to>
      <xdr:col>76</xdr:col>
      <xdr:colOff>165100</xdr:colOff>
      <xdr:row>79</xdr:row>
      <xdr:rowOff>48079</xdr:rowOff>
    </xdr:to>
    <xdr:sp macro="" textlink="">
      <xdr:nvSpPr>
        <xdr:cNvPr id="586" name="楕円 585">
          <a:extLst>
            <a:ext uri="{FF2B5EF4-FFF2-40B4-BE49-F238E27FC236}">
              <a16:creationId xmlns:a16="http://schemas.microsoft.com/office/drawing/2014/main" id="{A4CAD177-C861-4BE6-804B-EF7F6840C03B}"/>
            </a:ext>
          </a:extLst>
        </xdr:cNvPr>
        <xdr:cNvSpPr/>
      </xdr:nvSpPr>
      <xdr:spPr>
        <a:xfrm>
          <a:off x="14541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136071</xdr:rowOff>
    </xdr:from>
    <xdr:to>
      <xdr:col>81</xdr:col>
      <xdr:colOff>50800</xdr:colOff>
      <xdr:row>78</xdr:row>
      <xdr:rowOff>168729</xdr:rowOff>
    </xdr:to>
    <xdr:cxnSp macro="">
      <xdr:nvCxnSpPr>
        <xdr:cNvPr id="587" name="直線コネクタ 586">
          <a:extLst>
            <a:ext uri="{FF2B5EF4-FFF2-40B4-BE49-F238E27FC236}">
              <a16:creationId xmlns:a16="http://schemas.microsoft.com/office/drawing/2014/main" id="{0DCC0080-77E5-40EB-BC47-2415DBAB86E0}"/>
            </a:ext>
          </a:extLst>
        </xdr:cNvPr>
        <xdr:cNvCxnSpPr/>
      </xdr:nvCxnSpPr>
      <xdr:spPr>
        <a:xfrm flipV="1">
          <a:off x="14592300" y="1350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88" name="n_1aveValue【児童館】&#10;有形固定資産減価償却率">
          <a:extLst>
            <a:ext uri="{FF2B5EF4-FFF2-40B4-BE49-F238E27FC236}">
              <a16:creationId xmlns:a16="http://schemas.microsoft.com/office/drawing/2014/main" id="{C98C2442-23FF-45BF-AF3E-34EB1A849ED9}"/>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89" name="n_2aveValue【児童館】&#10;有形固定資産減価償却率">
          <a:extLst>
            <a:ext uri="{FF2B5EF4-FFF2-40B4-BE49-F238E27FC236}">
              <a16:creationId xmlns:a16="http://schemas.microsoft.com/office/drawing/2014/main" id="{364CE99A-7BE4-4E76-9AC9-D5F168C0C38C}"/>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0" name="n_3aveValue【児童館】&#10;有形固定資産減価償却率">
          <a:extLst>
            <a:ext uri="{FF2B5EF4-FFF2-40B4-BE49-F238E27FC236}">
              <a16:creationId xmlns:a16="http://schemas.microsoft.com/office/drawing/2014/main" id="{78B62A00-8D31-42D6-BE64-11413E628C21}"/>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31948</xdr:rowOff>
    </xdr:from>
    <xdr:ext cx="405111" cy="259045"/>
    <xdr:sp macro="" textlink="">
      <xdr:nvSpPr>
        <xdr:cNvPr id="591" name="n_1mainValue【児童館】&#10;有形固定資産減価償却率">
          <a:extLst>
            <a:ext uri="{FF2B5EF4-FFF2-40B4-BE49-F238E27FC236}">
              <a16:creationId xmlns:a16="http://schemas.microsoft.com/office/drawing/2014/main" id="{BB300213-267E-4497-86B8-A8CC4963D5C0}"/>
            </a:ext>
          </a:extLst>
        </xdr:cNvPr>
        <xdr:cNvSpPr txBox="1"/>
      </xdr:nvSpPr>
      <xdr:spPr>
        <a:xfrm>
          <a:off x="152660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64606</xdr:rowOff>
    </xdr:from>
    <xdr:ext cx="405111" cy="259045"/>
    <xdr:sp macro="" textlink="">
      <xdr:nvSpPr>
        <xdr:cNvPr id="592" name="n_2mainValue【児童館】&#10;有形固定資産減価償却率">
          <a:extLst>
            <a:ext uri="{FF2B5EF4-FFF2-40B4-BE49-F238E27FC236}">
              <a16:creationId xmlns:a16="http://schemas.microsoft.com/office/drawing/2014/main" id="{418766B1-D5E0-47A6-95C6-C2047268AB5E}"/>
            </a:ext>
          </a:extLst>
        </xdr:cNvPr>
        <xdr:cNvSpPr txBox="1"/>
      </xdr:nvSpPr>
      <xdr:spPr>
        <a:xfrm>
          <a:off x="143897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F0A0AD1F-6AF6-4DE6-87D2-77EF229090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30F5FBE1-4508-4FE8-94A0-8102B3995B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D65695FC-5F97-438C-A625-50B47B00A7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929A3C76-87CF-40A1-9E92-D54824DFA3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F1270C23-D2B8-4BDD-977F-6C378D1EED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8EA7A73E-59F9-4A49-AF57-E9080EA1E6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487EA3FD-1C28-4641-B5A5-86B82DCD24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4527C5FF-28CA-400C-A0C8-D420D59DD94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F59B77E0-331F-4F89-8F95-5EA4AD78C5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4941C6FA-08C6-437C-8D23-ED97D86F208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a:extLst>
            <a:ext uri="{FF2B5EF4-FFF2-40B4-BE49-F238E27FC236}">
              <a16:creationId xmlns:a16="http://schemas.microsoft.com/office/drawing/2014/main" id="{E173B396-2080-41C2-A7BD-34BD5CE35E8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DE332989-BEC2-48AB-BBAD-352A0710E27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a:extLst>
            <a:ext uri="{FF2B5EF4-FFF2-40B4-BE49-F238E27FC236}">
              <a16:creationId xmlns:a16="http://schemas.microsoft.com/office/drawing/2014/main" id="{68C1ED85-B3FB-410C-B3EC-53F3801BD84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a:extLst>
            <a:ext uri="{FF2B5EF4-FFF2-40B4-BE49-F238E27FC236}">
              <a16:creationId xmlns:a16="http://schemas.microsoft.com/office/drawing/2014/main" id="{E3E56065-8B1A-4ED5-81FC-A4C65EDB976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a:extLst>
            <a:ext uri="{FF2B5EF4-FFF2-40B4-BE49-F238E27FC236}">
              <a16:creationId xmlns:a16="http://schemas.microsoft.com/office/drawing/2014/main" id="{92616CE5-B321-46AF-A71D-744EBCABBBE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a:extLst>
            <a:ext uri="{FF2B5EF4-FFF2-40B4-BE49-F238E27FC236}">
              <a16:creationId xmlns:a16="http://schemas.microsoft.com/office/drawing/2014/main" id="{F48AB4CA-0F0D-42C1-8384-A6EE581515B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a:extLst>
            <a:ext uri="{FF2B5EF4-FFF2-40B4-BE49-F238E27FC236}">
              <a16:creationId xmlns:a16="http://schemas.microsoft.com/office/drawing/2014/main" id="{C64F6DAF-FAAF-414F-AF27-CEA7D656C87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a:extLst>
            <a:ext uri="{FF2B5EF4-FFF2-40B4-BE49-F238E27FC236}">
              <a16:creationId xmlns:a16="http://schemas.microsoft.com/office/drawing/2014/main" id="{2469E7A5-B9FC-4672-8FED-DFD4E1559B0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a:extLst>
            <a:ext uri="{FF2B5EF4-FFF2-40B4-BE49-F238E27FC236}">
              <a16:creationId xmlns:a16="http://schemas.microsoft.com/office/drawing/2014/main" id="{7AF51F38-6F69-4C5C-81F5-2CF1CDA1438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a:extLst>
            <a:ext uri="{FF2B5EF4-FFF2-40B4-BE49-F238E27FC236}">
              <a16:creationId xmlns:a16="http://schemas.microsoft.com/office/drawing/2014/main" id="{AE1CDA55-531C-4A33-8C7B-A5D50D47678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a:extLst>
            <a:ext uri="{FF2B5EF4-FFF2-40B4-BE49-F238E27FC236}">
              <a16:creationId xmlns:a16="http://schemas.microsoft.com/office/drawing/2014/main" id="{5DD15483-B8AF-477B-8BB4-CAC8A895C2F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F28B88FD-BA42-4844-B775-6F6F374EF18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632EB193-1FA5-4A5E-9E27-0DEB2441A8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8E2D5C0A-5DEB-4013-89E9-5EC2FFFFD5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D997B007-AB6D-4B5C-B703-A2BDBC969A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a:extLst>
            <a:ext uri="{FF2B5EF4-FFF2-40B4-BE49-F238E27FC236}">
              <a16:creationId xmlns:a16="http://schemas.microsoft.com/office/drawing/2014/main" id="{2887914A-AEA6-4862-B7D6-7D8A67B3AFA2}"/>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a:extLst>
            <a:ext uri="{FF2B5EF4-FFF2-40B4-BE49-F238E27FC236}">
              <a16:creationId xmlns:a16="http://schemas.microsoft.com/office/drawing/2014/main" id="{FBCDB477-0BE9-4D46-9205-864A1358F556}"/>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a:extLst>
            <a:ext uri="{FF2B5EF4-FFF2-40B4-BE49-F238E27FC236}">
              <a16:creationId xmlns:a16="http://schemas.microsoft.com/office/drawing/2014/main" id="{45A64694-3BEF-42EA-934B-2FB3E57D6B8E}"/>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a:extLst>
            <a:ext uri="{FF2B5EF4-FFF2-40B4-BE49-F238E27FC236}">
              <a16:creationId xmlns:a16="http://schemas.microsoft.com/office/drawing/2014/main" id="{D8325B19-5014-4586-9CD1-DBAC369CFABF}"/>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a:extLst>
            <a:ext uri="{FF2B5EF4-FFF2-40B4-BE49-F238E27FC236}">
              <a16:creationId xmlns:a16="http://schemas.microsoft.com/office/drawing/2014/main" id="{BD9A9C1F-AAA2-405C-B7A5-4DAE1C57A6A4}"/>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3" name="【児童館】&#10;一人当たり面積平均値テキスト">
          <a:extLst>
            <a:ext uri="{FF2B5EF4-FFF2-40B4-BE49-F238E27FC236}">
              <a16:creationId xmlns:a16="http://schemas.microsoft.com/office/drawing/2014/main" id="{63AC9586-F432-418E-B232-FDB4D5992FF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A7307E72-9147-4AD6-87C1-89C0AEDE52D4}"/>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a:extLst>
            <a:ext uri="{FF2B5EF4-FFF2-40B4-BE49-F238E27FC236}">
              <a16:creationId xmlns:a16="http://schemas.microsoft.com/office/drawing/2014/main" id="{1FCDEE21-4538-4374-B709-6414142E81D4}"/>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a:extLst>
            <a:ext uri="{FF2B5EF4-FFF2-40B4-BE49-F238E27FC236}">
              <a16:creationId xmlns:a16="http://schemas.microsoft.com/office/drawing/2014/main" id="{B1911153-09F6-42DB-AE76-D84C319B294D}"/>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7" name="フローチャート: 判断 626">
          <a:extLst>
            <a:ext uri="{FF2B5EF4-FFF2-40B4-BE49-F238E27FC236}">
              <a16:creationId xmlns:a16="http://schemas.microsoft.com/office/drawing/2014/main" id="{28FDC0A2-D4D8-44B4-A555-1459124AEBB8}"/>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F004B8A-26D3-4B35-A5C9-DFC517C11C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B3967C1-0452-4A31-8A6E-B6D2D74136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094836D-D18E-4499-898D-68B17E1154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CEE8AF4-9031-40BC-8944-BEAB308905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8C3EE2C1-8C3E-4B99-9FAA-5DC3413569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633" name="楕円 632">
          <a:extLst>
            <a:ext uri="{FF2B5EF4-FFF2-40B4-BE49-F238E27FC236}">
              <a16:creationId xmlns:a16="http://schemas.microsoft.com/office/drawing/2014/main" id="{49725336-2AC4-4892-B152-FAA09A90A9C3}"/>
            </a:ext>
          </a:extLst>
        </xdr:cNvPr>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634" name="【児童館】&#10;一人当たり面積該当値テキスト">
          <a:extLst>
            <a:ext uri="{FF2B5EF4-FFF2-40B4-BE49-F238E27FC236}">
              <a16:creationId xmlns:a16="http://schemas.microsoft.com/office/drawing/2014/main" id="{7C7AD751-8C31-40E2-8576-C550D55F7746}"/>
            </a:ext>
          </a:extLst>
        </xdr:cNvPr>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635" name="楕円 634">
          <a:extLst>
            <a:ext uri="{FF2B5EF4-FFF2-40B4-BE49-F238E27FC236}">
              <a16:creationId xmlns:a16="http://schemas.microsoft.com/office/drawing/2014/main" id="{D93E7648-72CE-4B10-887B-3371FB6AA3F1}"/>
            </a:ext>
          </a:extLst>
        </xdr:cNvPr>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636" name="直線コネクタ 635">
          <a:extLst>
            <a:ext uri="{FF2B5EF4-FFF2-40B4-BE49-F238E27FC236}">
              <a16:creationId xmlns:a16="http://schemas.microsoft.com/office/drawing/2014/main" id="{943A3840-C1E1-4552-AECB-072712065014}"/>
            </a:ext>
          </a:extLst>
        </xdr:cNvPr>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3629</xdr:rowOff>
    </xdr:from>
    <xdr:to>
      <xdr:col>107</xdr:col>
      <xdr:colOff>101600</xdr:colOff>
      <xdr:row>86</xdr:row>
      <xdr:rowOff>105229</xdr:rowOff>
    </xdr:to>
    <xdr:sp macro="" textlink="">
      <xdr:nvSpPr>
        <xdr:cNvPr id="637" name="楕円 636">
          <a:extLst>
            <a:ext uri="{FF2B5EF4-FFF2-40B4-BE49-F238E27FC236}">
              <a16:creationId xmlns:a16="http://schemas.microsoft.com/office/drawing/2014/main" id="{62D02334-BC04-4F7E-8AE5-A8FEE13BAE21}"/>
            </a:ext>
          </a:extLst>
        </xdr:cNvPr>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54429</xdr:rowOff>
    </xdr:to>
    <xdr:cxnSp macro="">
      <xdr:nvCxnSpPr>
        <xdr:cNvPr id="638" name="直線コネクタ 637">
          <a:extLst>
            <a:ext uri="{FF2B5EF4-FFF2-40B4-BE49-F238E27FC236}">
              <a16:creationId xmlns:a16="http://schemas.microsoft.com/office/drawing/2014/main" id="{39F330C9-E05F-49F7-8F6C-038F581C2F0B}"/>
            </a:ext>
          </a:extLst>
        </xdr:cNvPr>
        <xdr:cNvCxnSpPr/>
      </xdr:nvCxnSpPr>
      <xdr:spPr>
        <a:xfrm>
          <a:off x="20434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39" name="n_1aveValue【児童館】&#10;一人当たり面積">
          <a:extLst>
            <a:ext uri="{FF2B5EF4-FFF2-40B4-BE49-F238E27FC236}">
              <a16:creationId xmlns:a16="http://schemas.microsoft.com/office/drawing/2014/main" id="{A6AAD29E-2EB7-4DCD-858C-FFF39FE1D982}"/>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40" name="n_2aveValue【児童館】&#10;一人当たり面積">
          <a:extLst>
            <a:ext uri="{FF2B5EF4-FFF2-40B4-BE49-F238E27FC236}">
              <a16:creationId xmlns:a16="http://schemas.microsoft.com/office/drawing/2014/main" id="{EF59CE52-5C00-4D93-BEA0-A2BE5A5798BF}"/>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1" name="n_3aveValue【児童館】&#10;一人当たり面積">
          <a:extLst>
            <a:ext uri="{FF2B5EF4-FFF2-40B4-BE49-F238E27FC236}">
              <a16:creationId xmlns:a16="http://schemas.microsoft.com/office/drawing/2014/main" id="{2E50CE53-177B-4DAD-9AB7-4C4C5ED0E3F4}"/>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642" name="n_1mainValue【児童館】&#10;一人当たり面積">
          <a:extLst>
            <a:ext uri="{FF2B5EF4-FFF2-40B4-BE49-F238E27FC236}">
              <a16:creationId xmlns:a16="http://schemas.microsoft.com/office/drawing/2014/main" id="{6E4557B1-BED6-4D5E-83A8-191FF485515F}"/>
            </a:ext>
          </a:extLst>
        </xdr:cNvPr>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643" name="n_2mainValue【児童館】&#10;一人当たり面積">
          <a:extLst>
            <a:ext uri="{FF2B5EF4-FFF2-40B4-BE49-F238E27FC236}">
              <a16:creationId xmlns:a16="http://schemas.microsoft.com/office/drawing/2014/main" id="{55F6BD61-F1BA-4742-86D7-8BA5C7892DDD}"/>
            </a:ext>
          </a:extLst>
        </xdr:cNvPr>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9025AA62-3706-401A-9536-5F46CB69E9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F945C904-3CB3-41F2-B403-F119C48E5F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873C85CD-1AC1-4F18-AE89-2DC08CA356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6EB2C6A7-0E28-4E36-BC65-C79E587EE4B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51ADF822-1C76-4EDA-BBEB-E1AA0E8578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E7212475-5855-437B-8C89-B21E0F3CF2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487F36E0-518D-4F23-9111-033505AE52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3C11AFC9-8077-41BE-9CF1-FECBA92E70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2CA6CFEB-161C-4F19-BA32-D20C69F8CC9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899D81AA-0953-4706-8E27-AD55DBC45C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90D892A-0B2C-4B80-A45E-3D600169E6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FDEE6182-C7F7-4580-929C-C3E960FFC93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AFA5D435-DDBF-4D3E-99FC-60DDFEECB62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D5A351B4-D668-4840-B428-F9B1471C145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267DA4B2-CB4A-40B4-9572-4D173755CA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34246431-E859-40DD-B7ED-2D0B60DAFC7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2A516A1A-EC37-44A6-B409-B2368C0C93C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4FF70EFB-0678-48FA-B803-EBB1210803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D3D74F3E-42CC-481B-AF7F-54C84A68F8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3B7198C4-6C57-443F-BEA9-3C76F4D7E0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3334A98D-E67D-4C11-ABB0-21A1193439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8EC6E6E1-E23F-4FA4-A975-82862D200F2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CB89ECD5-98C9-4359-87A9-6C49D24E32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C09A3460-E2CF-40EB-855F-E3635B3F1EE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A4A7825D-2C75-43B2-A041-2833A95B50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a:extLst>
            <a:ext uri="{FF2B5EF4-FFF2-40B4-BE49-F238E27FC236}">
              <a16:creationId xmlns:a16="http://schemas.microsoft.com/office/drawing/2014/main" id="{872CCA1B-5431-4845-AEED-4A1FE9758FF8}"/>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a:extLst>
            <a:ext uri="{FF2B5EF4-FFF2-40B4-BE49-F238E27FC236}">
              <a16:creationId xmlns:a16="http://schemas.microsoft.com/office/drawing/2014/main" id="{55D92685-2C63-486F-A639-4C407659C437}"/>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a:extLst>
            <a:ext uri="{FF2B5EF4-FFF2-40B4-BE49-F238E27FC236}">
              <a16:creationId xmlns:a16="http://schemas.microsoft.com/office/drawing/2014/main" id="{E4F85383-D385-4EEE-800B-77B69DDB55EF}"/>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82D16A45-9140-4254-886A-333A6DA0AF6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406AAF25-ABC8-4BBD-8443-028FFE9A7CB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74" name="【公民館】&#10;有形固定資産減価償却率平均値テキスト">
          <a:extLst>
            <a:ext uri="{FF2B5EF4-FFF2-40B4-BE49-F238E27FC236}">
              <a16:creationId xmlns:a16="http://schemas.microsoft.com/office/drawing/2014/main" id="{99E0D8E3-4406-4CF7-AFAF-AF52A29890EC}"/>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a:extLst>
            <a:ext uri="{FF2B5EF4-FFF2-40B4-BE49-F238E27FC236}">
              <a16:creationId xmlns:a16="http://schemas.microsoft.com/office/drawing/2014/main" id="{1AA848AC-51B3-4FD8-91C1-D84E3D9B3F57}"/>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a:extLst>
            <a:ext uri="{FF2B5EF4-FFF2-40B4-BE49-F238E27FC236}">
              <a16:creationId xmlns:a16="http://schemas.microsoft.com/office/drawing/2014/main" id="{22EA0FBA-EAAC-4199-A137-0B326985DEE5}"/>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a:extLst>
            <a:ext uri="{FF2B5EF4-FFF2-40B4-BE49-F238E27FC236}">
              <a16:creationId xmlns:a16="http://schemas.microsoft.com/office/drawing/2014/main" id="{D8048CB7-7CB8-43B8-846D-FF80341D335F}"/>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8" name="フローチャート: 判断 677">
          <a:extLst>
            <a:ext uri="{FF2B5EF4-FFF2-40B4-BE49-F238E27FC236}">
              <a16:creationId xmlns:a16="http://schemas.microsoft.com/office/drawing/2014/main" id="{D5076E15-3C82-4C46-9F03-A5D2603D6F97}"/>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2F0E3DD-5368-4BB4-A742-318AB9E061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342A367-CD98-4227-88BC-D0DA73B922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AB5CFA4-E47E-44AE-9554-C6CB490D9F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822871F-D63D-4EB9-A5DD-3AD4114121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9435971-5267-4F24-B2B7-13721C23CA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684" name="楕円 683">
          <a:extLst>
            <a:ext uri="{FF2B5EF4-FFF2-40B4-BE49-F238E27FC236}">
              <a16:creationId xmlns:a16="http://schemas.microsoft.com/office/drawing/2014/main" id="{A05AE866-05A5-4264-A52A-0C946F877A20}"/>
            </a:ext>
          </a:extLst>
        </xdr:cNvPr>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23421</xdr:rowOff>
    </xdr:from>
    <xdr:ext cx="405111" cy="259045"/>
    <xdr:sp macro="" textlink="">
      <xdr:nvSpPr>
        <xdr:cNvPr id="685" name="【公民館】&#10;有形固定資産減価償却率該当値テキスト">
          <a:extLst>
            <a:ext uri="{FF2B5EF4-FFF2-40B4-BE49-F238E27FC236}">
              <a16:creationId xmlns:a16="http://schemas.microsoft.com/office/drawing/2014/main" id="{85AE58FD-8165-4A15-B26B-06F419CC743E}"/>
            </a:ext>
          </a:extLst>
        </xdr:cNvPr>
        <xdr:cNvSpPr txBox="1"/>
      </xdr:nvSpPr>
      <xdr:spPr>
        <a:xfrm>
          <a:off x="1635760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79284</xdr:rowOff>
    </xdr:from>
    <xdr:to>
      <xdr:col>81</xdr:col>
      <xdr:colOff>101600</xdr:colOff>
      <xdr:row>105</xdr:row>
      <xdr:rowOff>9434</xdr:rowOff>
    </xdr:to>
    <xdr:sp macro="" textlink="">
      <xdr:nvSpPr>
        <xdr:cNvPr id="686" name="楕円 685">
          <a:extLst>
            <a:ext uri="{FF2B5EF4-FFF2-40B4-BE49-F238E27FC236}">
              <a16:creationId xmlns:a16="http://schemas.microsoft.com/office/drawing/2014/main" id="{D78BD233-75A0-4D16-9423-FE7B4A8B0A03}"/>
            </a:ext>
          </a:extLst>
        </xdr:cNvPr>
        <xdr:cNvSpPr/>
      </xdr:nvSpPr>
      <xdr:spPr>
        <a:xfrm>
          <a:off x="15430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130084</xdr:rowOff>
    </xdr:to>
    <xdr:cxnSp macro="">
      <xdr:nvCxnSpPr>
        <xdr:cNvPr id="687" name="直線コネクタ 686">
          <a:extLst>
            <a:ext uri="{FF2B5EF4-FFF2-40B4-BE49-F238E27FC236}">
              <a16:creationId xmlns:a16="http://schemas.microsoft.com/office/drawing/2014/main" id="{B95BF77B-2475-4869-9D96-000C73F94E54}"/>
            </a:ext>
          </a:extLst>
        </xdr:cNvPr>
        <xdr:cNvCxnSpPr/>
      </xdr:nvCxnSpPr>
      <xdr:spPr>
        <a:xfrm flipV="1">
          <a:off x="15481300" y="179265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88" name="楕円 687">
          <a:extLst>
            <a:ext uri="{FF2B5EF4-FFF2-40B4-BE49-F238E27FC236}">
              <a16:creationId xmlns:a16="http://schemas.microsoft.com/office/drawing/2014/main" id="{6C0F3BDC-8923-44A4-B9A2-2D9BFF09D21A}"/>
            </a:ext>
          </a:extLst>
        </xdr:cNvPr>
        <xdr:cNvSpPr/>
      </xdr:nvSpPr>
      <xdr:spPr>
        <a:xfrm>
          <a:off x="14541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12519</xdr:rowOff>
    </xdr:from>
    <xdr:to>
      <xdr:col>81</xdr:col>
      <xdr:colOff>50800</xdr:colOff>
      <xdr:row>104</xdr:row>
      <xdr:rowOff>130084</xdr:rowOff>
    </xdr:to>
    <xdr:cxnSp macro="">
      <xdr:nvCxnSpPr>
        <xdr:cNvPr id="689" name="直線コネクタ 688">
          <a:extLst>
            <a:ext uri="{FF2B5EF4-FFF2-40B4-BE49-F238E27FC236}">
              <a16:creationId xmlns:a16="http://schemas.microsoft.com/office/drawing/2014/main" id="{5611D159-1405-4833-A93F-3E006E73554B}"/>
            </a:ext>
          </a:extLst>
        </xdr:cNvPr>
        <xdr:cNvCxnSpPr/>
      </xdr:nvCxnSpPr>
      <xdr:spPr>
        <a:xfrm>
          <a:off x="14592300" y="1784331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690" name="n_1aveValue【公民館】&#10;有形固定資産減価償却率">
          <a:extLst>
            <a:ext uri="{FF2B5EF4-FFF2-40B4-BE49-F238E27FC236}">
              <a16:creationId xmlns:a16="http://schemas.microsoft.com/office/drawing/2014/main" id="{8C58BC60-5F70-40E0-80CD-AEF0BCF5BD21}"/>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91" name="n_2aveValue【公民館】&#10;有形固定資産減価償却率">
          <a:extLst>
            <a:ext uri="{FF2B5EF4-FFF2-40B4-BE49-F238E27FC236}">
              <a16:creationId xmlns:a16="http://schemas.microsoft.com/office/drawing/2014/main" id="{9BC6401B-1DC9-4330-B072-5E39B75889B0}"/>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92" name="n_3aveValue【公民館】&#10;有形固定資産減価償却率">
          <a:extLst>
            <a:ext uri="{FF2B5EF4-FFF2-40B4-BE49-F238E27FC236}">
              <a16:creationId xmlns:a16="http://schemas.microsoft.com/office/drawing/2014/main" id="{528BB426-7F55-42CA-9A8B-8789CFFE2E0E}"/>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561</xdr:rowOff>
    </xdr:from>
    <xdr:ext cx="405111" cy="259045"/>
    <xdr:sp macro="" textlink="">
      <xdr:nvSpPr>
        <xdr:cNvPr id="693" name="n_1mainValue【公民館】&#10;有形固定資産減価償却率">
          <a:extLst>
            <a:ext uri="{FF2B5EF4-FFF2-40B4-BE49-F238E27FC236}">
              <a16:creationId xmlns:a16="http://schemas.microsoft.com/office/drawing/2014/main" id="{188E8131-4A68-4D6D-8F48-F66E39F146A5}"/>
            </a:ext>
          </a:extLst>
        </xdr:cNvPr>
        <xdr:cNvSpPr txBox="1"/>
      </xdr:nvSpPr>
      <xdr:spPr>
        <a:xfrm>
          <a:off x="15266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94" name="n_2mainValue【公民館】&#10;有形固定資産減価償却率">
          <a:extLst>
            <a:ext uri="{FF2B5EF4-FFF2-40B4-BE49-F238E27FC236}">
              <a16:creationId xmlns:a16="http://schemas.microsoft.com/office/drawing/2014/main" id="{F6311A05-1CE6-484B-946B-1EEDAACF31C0}"/>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D613121C-A599-4B07-866E-4A19F18516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EDBEF22C-F49B-4D35-AA3C-8671813539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6976B006-1B35-45C8-83AF-49B46AFE0A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412AA7C6-297E-4BF9-8969-980548679E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5DAA80B5-F9F5-425C-8CD1-20C3BC30A2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E0463852-0491-4F06-B849-20FB781F83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E142045A-4A64-44E3-8768-A905F57F38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103483E8-00BA-4F90-A69C-C95CA863AE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12390E05-A268-48B8-A6D6-715E455014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B631BB-2A8F-4749-AFE3-9CA042378A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6D8968EC-B23E-4035-97F8-9B658E1BA0F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7B86AE8B-23D2-46E7-88A5-19A27F25482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9836AD17-63E9-4490-9320-745242E6A85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28BF173C-CE11-467E-B465-321196E2941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BE04F619-1F58-47AB-88CD-7B22AFF54AF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B45DC309-2F88-4A18-8B90-4AE6862E920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8AFD72CA-56CB-458A-B4F9-4CD5C7164C6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4317EB5E-E420-4DFA-92FA-48DE22A6BBF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D2A403D7-2A4F-4A23-ABEA-B7A59A20366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41E4C637-1927-4F72-A1D0-25280258E27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C8B89EEC-0917-4BDD-A37A-BD9179A8F7D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F28F4DFF-E872-4C87-9746-9872DEA5F3B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791B8A9A-CF83-43A9-8F16-7D0BA4FCB4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890DA646-7DF4-40B3-9F97-8225FE3CA40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AAC1D5A9-89B8-48E3-AF46-6430B7EE1B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a:extLst>
            <a:ext uri="{FF2B5EF4-FFF2-40B4-BE49-F238E27FC236}">
              <a16:creationId xmlns:a16="http://schemas.microsoft.com/office/drawing/2014/main" id="{35C8D4E5-320C-4CC4-803B-0B662BF82AFE}"/>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a:extLst>
            <a:ext uri="{FF2B5EF4-FFF2-40B4-BE49-F238E27FC236}">
              <a16:creationId xmlns:a16="http://schemas.microsoft.com/office/drawing/2014/main" id="{7DFC12AA-9BBA-4763-B198-15CA63DEADD3}"/>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a:extLst>
            <a:ext uri="{FF2B5EF4-FFF2-40B4-BE49-F238E27FC236}">
              <a16:creationId xmlns:a16="http://schemas.microsoft.com/office/drawing/2014/main" id="{FF899954-38FC-4567-ADFB-4159C88053AB}"/>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a:extLst>
            <a:ext uri="{FF2B5EF4-FFF2-40B4-BE49-F238E27FC236}">
              <a16:creationId xmlns:a16="http://schemas.microsoft.com/office/drawing/2014/main" id="{9826B13E-C257-4270-AC88-A00F61BCB976}"/>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a:extLst>
            <a:ext uri="{FF2B5EF4-FFF2-40B4-BE49-F238E27FC236}">
              <a16:creationId xmlns:a16="http://schemas.microsoft.com/office/drawing/2014/main" id="{2174B5AF-792B-4754-A714-62A394466846}"/>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5" name="【公民館】&#10;一人当たり面積平均値テキスト">
          <a:extLst>
            <a:ext uri="{FF2B5EF4-FFF2-40B4-BE49-F238E27FC236}">
              <a16:creationId xmlns:a16="http://schemas.microsoft.com/office/drawing/2014/main" id="{582485F2-0AE5-4A2B-9B83-560860EC6C58}"/>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a:extLst>
            <a:ext uri="{FF2B5EF4-FFF2-40B4-BE49-F238E27FC236}">
              <a16:creationId xmlns:a16="http://schemas.microsoft.com/office/drawing/2014/main" id="{92440D8E-AA26-4559-A056-8CD8E44B9C4A}"/>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a:extLst>
            <a:ext uri="{FF2B5EF4-FFF2-40B4-BE49-F238E27FC236}">
              <a16:creationId xmlns:a16="http://schemas.microsoft.com/office/drawing/2014/main" id="{AF7AEF25-E291-4688-A743-F70BEA2C004A}"/>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a:extLst>
            <a:ext uri="{FF2B5EF4-FFF2-40B4-BE49-F238E27FC236}">
              <a16:creationId xmlns:a16="http://schemas.microsoft.com/office/drawing/2014/main" id="{8EC80B8F-203C-4B95-8803-4094B61E9001}"/>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9" name="フローチャート: 判断 728">
          <a:extLst>
            <a:ext uri="{FF2B5EF4-FFF2-40B4-BE49-F238E27FC236}">
              <a16:creationId xmlns:a16="http://schemas.microsoft.com/office/drawing/2014/main" id="{FDAA7DA5-B64C-453B-A122-0BE9F3849316}"/>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863B199-3DB6-4DB4-BEE2-1C4DC569A4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6628DCE-8D54-4321-91F5-706AAB2233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FB4D1B6-D4A8-4A6B-9FF9-37EE37B896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B94CEEF-7512-4241-95DE-1BDF8EF4B6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79B6740-21F8-441E-AB93-F7D815913C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735" name="楕円 734">
          <a:extLst>
            <a:ext uri="{FF2B5EF4-FFF2-40B4-BE49-F238E27FC236}">
              <a16:creationId xmlns:a16="http://schemas.microsoft.com/office/drawing/2014/main" id="{F76AA227-B667-4064-9705-F1B2B605D246}"/>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736" name="【公民館】&#10;一人当たり面積該当値テキスト">
          <a:extLst>
            <a:ext uri="{FF2B5EF4-FFF2-40B4-BE49-F238E27FC236}">
              <a16:creationId xmlns:a16="http://schemas.microsoft.com/office/drawing/2014/main" id="{7D276374-E41D-49D4-B3AF-1162A5B2F74A}"/>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37" name="楕円 736">
          <a:extLst>
            <a:ext uri="{FF2B5EF4-FFF2-40B4-BE49-F238E27FC236}">
              <a16:creationId xmlns:a16="http://schemas.microsoft.com/office/drawing/2014/main" id="{D73F766A-5245-434E-A362-4D8600D413F6}"/>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738" name="直線コネクタ 737">
          <a:extLst>
            <a:ext uri="{FF2B5EF4-FFF2-40B4-BE49-F238E27FC236}">
              <a16:creationId xmlns:a16="http://schemas.microsoft.com/office/drawing/2014/main" id="{7171F2DE-B42C-40AA-B6AB-A9A988F662AC}"/>
            </a:ext>
          </a:extLst>
        </xdr:cNvPr>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120106</xdr:rowOff>
    </xdr:from>
    <xdr:to>
      <xdr:col>107</xdr:col>
      <xdr:colOff>101600</xdr:colOff>
      <xdr:row>108</xdr:row>
      <xdr:rowOff>50256</xdr:rowOff>
    </xdr:to>
    <xdr:sp macro="" textlink="">
      <xdr:nvSpPr>
        <xdr:cNvPr id="739" name="楕円 738">
          <a:extLst>
            <a:ext uri="{FF2B5EF4-FFF2-40B4-BE49-F238E27FC236}">
              <a16:creationId xmlns:a16="http://schemas.microsoft.com/office/drawing/2014/main" id="{0916DE0C-2DB1-42AB-8829-F8298733902C}"/>
            </a:ext>
          </a:extLst>
        </xdr:cNvPr>
        <xdr:cNvSpPr/>
      </xdr:nvSpPr>
      <xdr:spPr>
        <a:xfrm>
          <a:off x="20383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170906</xdr:rowOff>
    </xdr:to>
    <xdr:cxnSp macro="">
      <xdr:nvCxnSpPr>
        <xdr:cNvPr id="740" name="直線コネクタ 739">
          <a:extLst>
            <a:ext uri="{FF2B5EF4-FFF2-40B4-BE49-F238E27FC236}">
              <a16:creationId xmlns:a16="http://schemas.microsoft.com/office/drawing/2014/main" id="{F5003975-4843-408F-B769-2C9706CBEE6C}"/>
            </a:ext>
          </a:extLst>
        </xdr:cNvPr>
        <xdr:cNvCxnSpPr/>
      </xdr:nvCxnSpPr>
      <xdr:spPr>
        <a:xfrm flipV="1">
          <a:off x="20434300" y="185144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41" name="n_1aveValue【公民館】&#10;一人当たり面積">
          <a:extLst>
            <a:ext uri="{FF2B5EF4-FFF2-40B4-BE49-F238E27FC236}">
              <a16:creationId xmlns:a16="http://schemas.microsoft.com/office/drawing/2014/main" id="{BE0C7AEF-7368-4871-B2E6-F0DB692C6F5B}"/>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2" name="n_2aveValue【公民館】&#10;一人当たり面積">
          <a:extLst>
            <a:ext uri="{FF2B5EF4-FFF2-40B4-BE49-F238E27FC236}">
              <a16:creationId xmlns:a16="http://schemas.microsoft.com/office/drawing/2014/main" id="{28F3BD10-E4BC-4C93-AC01-AC0CA1B897BB}"/>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43" name="n_3aveValue【公民館】&#10;一人当たり面積">
          <a:extLst>
            <a:ext uri="{FF2B5EF4-FFF2-40B4-BE49-F238E27FC236}">
              <a16:creationId xmlns:a16="http://schemas.microsoft.com/office/drawing/2014/main" id="{0F28C35D-083F-47A2-B4A0-D366A5A1A482}"/>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744" name="n_1mainValue【公民館】&#10;一人当たり面積">
          <a:extLst>
            <a:ext uri="{FF2B5EF4-FFF2-40B4-BE49-F238E27FC236}">
              <a16:creationId xmlns:a16="http://schemas.microsoft.com/office/drawing/2014/main" id="{8F91E2C3-1E29-4BB0-A1BB-D96594E78282}"/>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41383</xdr:rowOff>
    </xdr:from>
    <xdr:ext cx="469744" cy="259045"/>
    <xdr:sp macro="" textlink="">
      <xdr:nvSpPr>
        <xdr:cNvPr id="745" name="n_2mainValue【公民館】&#10;一人当たり面積">
          <a:extLst>
            <a:ext uri="{FF2B5EF4-FFF2-40B4-BE49-F238E27FC236}">
              <a16:creationId xmlns:a16="http://schemas.microsoft.com/office/drawing/2014/main" id="{0F9CD7F5-6974-4C78-A99B-F04B0940D17F}"/>
            </a:ext>
          </a:extLst>
        </xdr:cNvPr>
        <xdr:cNvSpPr txBox="1"/>
      </xdr:nvSpPr>
      <xdr:spPr>
        <a:xfrm>
          <a:off x="20199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93811F34-750A-479B-AAE1-840C7CD407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B0403025-A8C1-4094-AA16-18FC47E7EB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C8A016C7-82EE-4467-96C6-B0F5A24DC3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ほとんどの類型において有形固定資産減価償却率は類似団体平均と比較して低いか同程度にあるものの、児童館、公営住宅については類似団体平均を上回っている。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児童館については、昭和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年度に取得した市内唯一の児童館である黒津児童館が耐用年数の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年に近づいてきていることが要因だが、すでに令和元年度において解体が完了している。</a:t>
          </a:r>
        </a:p>
        <a:p>
          <a:r>
            <a:rPr kumimoji="1" lang="ja-JP" altLang="en-US" sz="1300">
              <a:latin typeface="ＭＳ Ｐゴシック" panose="020B0600070205080204" pitchFamily="50" charset="-128"/>
              <a:ea typeface="ＭＳ Ｐゴシック" panose="020B0600070205080204" pitchFamily="50" charset="-128"/>
            </a:rPr>
            <a:t>　公営住宅については、市内すべての公営住宅が耐用年数の半分以上を経過している中、令和元年度に市内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か所の住宅について建替基本計画を策定しており、令和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年度にかけて両住宅の建て替えを行う予定であり、有形固定資産減価償却率の低下が見込まれる。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63B5D3-DF1A-4BE6-9668-664DF8B951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61E5B5-50DA-47BE-8DF1-5C5C441312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0A3461-6433-41C1-9975-4368D32C43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379AC8-EB50-42D7-922B-60B5D4449E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ADAA67-8212-4E36-AAEF-DCC85B7AB5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267A76-C8E8-463C-A276-DC4326C283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8A8AE7-B25E-48AB-8829-2049B3E624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2D77BA-1430-4018-8B32-D27479D79C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48E7D1-D059-4EF4-A4B5-1A0233F087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EDBA41-5606-4972-9A1D-852E6B6BE2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31,775
31,548
125.13
16,924,911
16,878,101
1,050
8,829,199
17,208,765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85AC0B-9775-46B6-A4EE-043741E5F5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420606-2279-4AB4-86EC-C64616845A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E02E38-0EDA-483C-BADC-6F22EBE855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581597-7F40-44ED-9BF3-60BA9BC56A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7B76D7-2E43-4DB7-AB8A-1295927F0E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CA36399-DD0F-4499-B82D-70EAD82681C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29ACCB-01DF-4259-841E-599284FA7D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639149-8B76-43EB-A225-4C5AC86541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B8913A-AD93-4502-893D-E4A14B52ED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CA57A4-A254-4036-B4B8-3995C73F7C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5937FE-C3B5-47C5-A263-D20089F431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6C663E-4F7E-41B4-9407-1DFDA90893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2D871E-1273-403C-84AF-F92BE64F8E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DFB35D-4053-4440-B5C6-F5ACE1F206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34C9A9-C51F-4BAD-9BCA-A199367C28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76FC1B-7665-4A69-B197-E15C83D520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D9D57D-AE72-4086-B9DD-08B2707593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B23428-9D62-41B8-AFF7-35070766E8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F3E3AF-144C-4DA9-8A4D-8695171D4B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A6BECB1-9791-4243-B4BC-0B8753AB1D5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5C767B8-43E8-4D8F-B41C-AC3BCD8CBC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FD3FC8C-F63B-4BA8-815F-C191685EA6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8EFE199-74E0-46E5-BD3A-DA5EE49BF2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4BF8D1C-6380-4997-8649-EFA9885C39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F02C360-858A-41BB-A723-2084FDD369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3A6BDF2-4CCF-4D29-AFA0-860977785C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A620E0-029B-4FBF-A4BD-FA25089B60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7215DA7-8CE3-4665-BD79-B65C5D9928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717B5D4-17D7-426C-9253-86E829E79E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78AE686-D6DF-419D-A2FD-2D07F9BD7C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6089ADDC-9BA1-4A50-8DF5-29A6D3CF81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3479C1A6-2C26-4B6E-ABD6-6AFC1D5AB5C4}"/>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53C2A78B-F5A8-4099-A225-C62E30655B6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CA62D89-4F4A-4841-8FC6-0FED4015CA8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9AC512D6-4B0D-409A-9DB2-59A94E0679B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F765802C-4703-4603-A052-83EB7C87615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5F9AE307-19E0-4680-805E-8BD2ECF01DF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31CFA0BF-70AE-406B-9A0D-051DAA97801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804A8CF-EB3E-4E66-9761-7E2A67F752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28304149-DF08-4E9C-BE03-30626A54457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EFECC25-F61B-4422-8AF8-91921257DF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CFEEC84D-4EAD-4DC1-B178-CD48E0063DD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15F62201-3E3C-423D-806A-213D484D7F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6718C283-D4E3-4BFE-B313-4B64198EF0A4}"/>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B8DEF288-4D13-4A4E-B73A-EBD8CEA18099}"/>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F7DE29B8-F98F-47E7-965A-434174C936F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135CA962-96C1-4A19-9E82-1F3E1FD34F3B}"/>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D30E1255-7666-49C5-A96C-88F8DA31A4B3}"/>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87DD7D72-4922-4F70-8ED0-3393A4F779C7}"/>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3EC96941-7359-4559-B770-7070056E913A}"/>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9D273DBA-398F-4D82-A8CC-ADCFEB92C6C2}"/>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38C7F8BD-5BE0-42F9-BB6C-A51E424F50AD}"/>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B0552BCD-170A-4140-A752-41725D0CE261}"/>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75551FD-45CB-49F9-9AD2-2E6A857484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382CF88-006C-4FE9-A965-8C1B3035D70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E4E3C6-7CC3-491E-9370-6619E69E16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E49D0B-E940-43AD-B12B-DDA6D88F40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E0B62B-8C8A-47E4-AE9D-FD9744A128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0" name="楕円 69">
          <a:extLst>
            <a:ext uri="{FF2B5EF4-FFF2-40B4-BE49-F238E27FC236}">
              <a16:creationId xmlns:a16="http://schemas.microsoft.com/office/drawing/2014/main" id="{BE638389-DE46-4C6D-8C73-9D5903CBE210}"/>
            </a:ext>
          </a:extLst>
        </xdr:cNvPr>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132097</xdr:rowOff>
    </xdr:from>
    <xdr:ext cx="405111" cy="259045"/>
    <xdr:sp macro="" textlink="">
      <xdr:nvSpPr>
        <xdr:cNvPr id="71" name="【図書館】&#10;有形固定資産減価償却率該当値テキスト">
          <a:extLst>
            <a:ext uri="{FF2B5EF4-FFF2-40B4-BE49-F238E27FC236}">
              <a16:creationId xmlns:a16="http://schemas.microsoft.com/office/drawing/2014/main" id="{EE363BEF-C20E-488D-AFD1-A549998B5DBE}"/>
            </a:ext>
          </a:extLst>
        </xdr:cNvPr>
        <xdr:cNvSpPr txBox="1"/>
      </xdr:nvSpPr>
      <xdr:spPr>
        <a:xfrm>
          <a:off x="4673600"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2" name="楕円 71">
          <a:extLst>
            <a:ext uri="{FF2B5EF4-FFF2-40B4-BE49-F238E27FC236}">
              <a16:creationId xmlns:a16="http://schemas.microsoft.com/office/drawing/2014/main" id="{567B3585-4445-4DA2-8FC5-BC1515D7FDA0}"/>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7620</xdr:rowOff>
    </xdr:to>
    <xdr:cxnSp macro="">
      <xdr:nvCxnSpPr>
        <xdr:cNvPr id="73" name="直線コネクタ 72">
          <a:extLst>
            <a:ext uri="{FF2B5EF4-FFF2-40B4-BE49-F238E27FC236}">
              <a16:creationId xmlns:a16="http://schemas.microsoft.com/office/drawing/2014/main" id="{6B6AC6C9-730C-4AAE-8D8B-0590C399FFCA}"/>
            </a:ext>
          </a:extLst>
        </xdr:cNvPr>
        <xdr:cNvCxnSpPr/>
      </xdr:nvCxnSpPr>
      <xdr:spPr>
        <a:xfrm flipV="1">
          <a:off x="3797300" y="6675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4" name="楕円 73">
          <a:extLst>
            <a:ext uri="{FF2B5EF4-FFF2-40B4-BE49-F238E27FC236}">
              <a16:creationId xmlns:a16="http://schemas.microsoft.com/office/drawing/2014/main" id="{550B20DB-0A27-4D7C-90DB-EDE0FE9B5244}"/>
            </a:ext>
          </a:extLst>
        </xdr:cNvPr>
        <xdr:cNvSpPr/>
      </xdr:nvSpPr>
      <xdr:spPr>
        <a:xfrm>
          <a:off x="2857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39</xdr:row>
      <xdr:rowOff>7620</xdr:rowOff>
    </xdr:to>
    <xdr:cxnSp macro="">
      <xdr:nvCxnSpPr>
        <xdr:cNvPr id="75" name="直線コネクタ 74">
          <a:extLst>
            <a:ext uri="{FF2B5EF4-FFF2-40B4-BE49-F238E27FC236}">
              <a16:creationId xmlns:a16="http://schemas.microsoft.com/office/drawing/2014/main" id="{D79FF7CF-4610-437D-A2FE-84B3C62F21E9}"/>
            </a:ext>
          </a:extLst>
        </xdr:cNvPr>
        <xdr:cNvCxnSpPr/>
      </xdr:nvCxnSpPr>
      <xdr:spPr>
        <a:xfrm>
          <a:off x="2908300" y="66446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C83D6591-41C5-4D7F-9B4A-01124BEBA40A}"/>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a:extLst>
            <a:ext uri="{FF2B5EF4-FFF2-40B4-BE49-F238E27FC236}">
              <a16:creationId xmlns:a16="http://schemas.microsoft.com/office/drawing/2014/main" id="{3A98B05A-3728-43EC-BA79-BC770D6B38FC}"/>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B923DBE6-B871-475E-88B3-DB70B7F30F14}"/>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74947</xdr:rowOff>
    </xdr:from>
    <xdr:ext cx="405111" cy="259045"/>
    <xdr:sp macro="" textlink="">
      <xdr:nvSpPr>
        <xdr:cNvPr id="79" name="n_1mainValue【図書館】&#10;有形固定資産減価償却率">
          <a:extLst>
            <a:ext uri="{FF2B5EF4-FFF2-40B4-BE49-F238E27FC236}">
              <a16:creationId xmlns:a16="http://schemas.microsoft.com/office/drawing/2014/main" id="{68D8D34A-5D7D-4FA7-B200-8F81C3D3E896}"/>
            </a:ext>
          </a:extLst>
        </xdr:cNvPr>
        <xdr:cNvSpPr txBox="1"/>
      </xdr:nvSpPr>
      <xdr:spPr>
        <a:xfrm>
          <a:off x="3582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25417</xdr:rowOff>
    </xdr:from>
    <xdr:ext cx="405111" cy="259045"/>
    <xdr:sp macro="" textlink="">
      <xdr:nvSpPr>
        <xdr:cNvPr id="80" name="n_2mainValue【図書館】&#10;有形固定資産減価償却率">
          <a:extLst>
            <a:ext uri="{FF2B5EF4-FFF2-40B4-BE49-F238E27FC236}">
              <a16:creationId xmlns:a16="http://schemas.microsoft.com/office/drawing/2014/main" id="{6E259295-FE69-4CE3-BA45-7D4ADF937358}"/>
            </a:ext>
          </a:extLst>
        </xdr:cNvPr>
        <xdr:cNvSpPr txBox="1"/>
      </xdr:nvSpPr>
      <xdr:spPr>
        <a:xfrm>
          <a:off x="2705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FB16F3E5-D059-4466-9802-E02825459F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C6608048-ECF7-430A-AEFC-B2248BC935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38DDC007-F7BA-4CDD-AB05-B3D67AFC39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C60B28DE-4819-48C1-883E-FFD2C6D3FC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C60B6289-1579-4F47-A417-D185EFE459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24251D39-5F9A-4116-9FFE-0C97E44D0E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F4C3069A-6F16-425A-AFA6-E88E3D13C9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63E45E-4CD7-42BC-80AC-8C1A44EEA29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65D0D87F-E4C4-4E4A-B4C7-51DDFBFDA94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27B196A9-C2AA-417C-A927-0EB66EECE7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295C19B-4F12-4BE9-B456-5F8E3ECC8BFC}"/>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20B16613-1D40-4849-AACA-253D3EEEBF91}"/>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85E5B2EA-87F2-4634-9065-DE18B7A1524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2EDFA392-CA22-4D6F-B220-2C61ED1A763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EDC08967-609C-43C2-9E98-B89A5EE4BE17}"/>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A6AA20BE-7D5B-40CB-88EA-0DACFB7736DA}"/>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421C2E22-C7C0-494C-B98E-3B307E6F28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6305A4A-E918-47CF-BF9A-0B65EB9EDD2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FDBBA761-BF27-49E3-94D4-9FFBC0B1D4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86753DAE-3BAB-4563-A196-ED9FBA1B135D}"/>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67323C52-0674-4500-9CFF-1733464EA6B8}"/>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3D538E39-DCA4-4DEE-BFDD-9064BD1FA47A}"/>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34E497FF-BB47-449E-B297-04F2CA39AB47}"/>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54CFF815-0121-41DD-AE52-2984670B76C2}"/>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a:extLst>
            <a:ext uri="{FF2B5EF4-FFF2-40B4-BE49-F238E27FC236}">
              <a16:creationId xmlns:a16="http://schemas.microsoft.com/office/drawing/2014/main" id="{38B76E0F-B2D5-4D0E-B2A9-893B5D518742}"/>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5E357017-709C-413A-93C6-8149F4807B9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E98BAC0E-5DF6-4011-8949-499F87E35A02}"/>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FBCF291B-5E9D-475E-9C5F-C155DB2A8C67}"/>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E4BFBDDC-5194-4B6F-B7BB-E69E23F44643}"/>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E885376F-0F7F-4C38-A2D6-C5FB455784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4FC24C4-8496-48EA-9CB3-2622F2943C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22CF695-183A-40A1-AA73-C034DD58A14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5BD8336-829F-496A-8FC2-586B61B4CB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5FF99C8-13B9-4BE6-9742-1C00D8D3C1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15" name="楕円 114">
          <a:extLst>
            <a:ext uri="{FF2B5EF4-FFF2-40B4-BE49-F238E27FC236}">
              <a16:creationId xmlns:a16="http://schemas.microsoft.com/office/drawing/2014/main" id="{217C172C-715D-491E-9E16-034E5764D3E4}"/>
            </a:ext>
          </a:extLst>
        </xdr:cNvPr>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146067</xdr:rowOff>
    </xdr:from>
    <xdr:ext cx="469744" cy="259045"/>
    <xdr:sp macro="" textlink="">
      <xdr:nvSpPr>
        <xdr:cNvPr id="116" name="【図書館】&#10;一人当たり面積該当値テキスト">
          <a:extLst>
            <a:ext uri="{FF2B5EF4-FFF2-40B4-BE49-F238E27FC236}">
              <a16:creationId xmlns:a16="http://schemas.microsoft.com/office/drawing/2014/main" id="{F11BAF11-5F79-4666-B20C-53F96131F0C7}"/>
            </a:ext>
          </a:extLst>
        </xdr:cNvPr>
        <xdr:cNvSpPr txBox="1"/>
      </xdr:nvSpPr>
      <xdr:spPr>
        <a:xfrm>
          <a:off x="10515600" y="68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17" name="楕円 116">
          <a:extLst>
            <a:ext uri="{FF2B5EF4-FFF2-40B4-BE49-F238E27FC236}">
              <a16:creationId xmlns:a16="http://schemas.microsoft.com/office/drawing/2014/main" id="{29A0D4D8-FC3F-40C7-AA44-5957EEE79805}"/>
            </a:ext>
          </a:extLst>
        </xdr:cNvPr>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110490</xdr:rowOff>
    </xdr:to>
    <xdr:cxnSp macro="">
      <xdr:nvCxnSpPr>
        <xdr:cNvPr id="118" name="直線コネクタ 117">
          <a:extLst>
            <a:ext uri="{FF2B5EF4-FFF2-40B4-BE49-F238E27FC236}">
              <a16:creationId xmlns:a16="http://schemas.microsoft.com/office/drawing/2014/main" id="{21347EC6-5612-4FC1-B147-00AAA712FFEB}"/>
            </a:ext>
          </a:extLst>
        </xdr:cNvPr>
        <xdr:cNvCxnSpPr/>
      </xdr:nvCxnSpPr>
      <xdr:spPr>
        <a:xfrm>
          <a:off x="9639300" y="696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19" name="楕円 118">
          <a:extLst>
            <a:ext uri="{FF2B5EF4-FFF2-40B4-BE49-F238E27FC236}">
              <a16:creationId xmlns:a16="http://schemas.microsoft.com/office/drawing/2014/main" id="{E5CFC08C-E34E-415D-9070-A702960BCE89}"/>
            </a:ext>
          </a:extLst>
        </xdr:cNvPr>
        <xdr:cNvSpPr/>
      </xdr:nvSpPr>
      <xdr:spPr>
        <a:xfrm>
          <a:off x="869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110490</xdr:rowOff>
    </xdr:to>
    <xdr:cxnSp macro="">
      <xdr:nvCxnSpPr>
        <xdr:cNvPr id="120" name="直線コネクタ 119">
          <a:extLst>
            <a:ext uri="{FF2B5EF4-FFF2-40B4-BE49-F238E27FC236}">
              <a16:creationId xmlns:a16="http://schemas.microsoft.com/office/drawing/2014/main" id="{042FD43D-D660-497E-99DC-F11CD02F93FA}"/>
            </a:ext>
          </a:extLst>
        </xdr:cNvPr>
        <xdr:cNvCxnSpPr/>
      </xdr:nvCxnSpPr>
      <xdr:spPr>
        <a:xfrm>
          <a:off x="8750300" y="696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a:extLst>
            <a:ext uri="{FF2B5EF4-FFF2-40B4-BE49-F238E27FC236}">
              <a16:creationId xmlns:a16="http://schemas.microsoft.com/office/drawing/2014/main" id="{57232679-2399-4FF3-8CEB-EAC36CF3A4BF}"/>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a:extLst>
            <a:ext uri="{FF2B5EF4-FFF2-40B4-BE49-F238E27FC236}">
              <a16:creationId xmlns:a16="http://schemas.microsoft.com/office/drawing/2014/main" id="{8B5DC501-480F-428E-B093-D3F201878D6B}"/>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A65A3DC1-489A-402C-97CC-62CBEE5BB835}"/>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152417</xdr:rowOff>
    </xdr:from>
    <xdr:ext cx="469744" cy="259045"/>
    <xdr:sp macro="" textlink="">
      <xdr:nvSpPr>
        <xdr:cNvPr id="124" name="n_1mainValue【図書館】&#10;一人当たり面積">
          <a:extLst>
            <a:ext uri="{FF2B5EF4-FFF2-40B4-BE49-F238E27FC236}">
              <a16:creationId xmlns:a16="http://schemas.microsoft.com/office/drawing/2014/main" id="{14018386-43DB-4D0E-A20B-225F57936CAD}"/>
            </a:ext>
          </a:extLst>
        </xdr:cNvPr>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152417</xdr:rowOff>
    </xdr:from>
    <xdr:ext cx="469744" cy="259045"/>
    <xdr:sp macro="" textlink="">
      <xdr:nvSpPr>
        <xdr:cNvPr id="125" name="n_2mainValue【図書館】&#10;一人当たり面積">
          <a:extLst>
            <a:ext uri="{FF2B5EF4-FFF2-40B4-BE49-F238E27FC236}">
              <a16:creationId xmlns:a16="http://schemas.microsoft.com/office/drawing/2014/main" id="{2519FB34-ABA5-4D23-B9B3-BF1D76C396B7}"/>
            </a:ext>
          </a:extLst>
        </xdr:cNvPr>
        <xdr:cNvSpPr txBox="1"/>
      </xdr:nvSpPr>
      <xdr:spPr>
        <a:xfrm>
          <a:off x="8515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CE219F99-819C-45BC-9229-6A35A25F97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BB947C06-F701-42FF-A40A-CC5E1D46AFA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1D3CC0FC-2562-4124-B2C3-BA14DB615C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98B17D18-F2FF-462B-B5BA-7EA4A1A124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3A569928-9A3C-450D-8BA6-92B780FD58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3E1B6839-4052-4D10-BE71-AE66C4EC98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47ECF8A4-B237-4DAB-B575-79B2F06F97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2DF61BB5-7963-4679-9B16-3513947CD1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754B08D0-A4E6-405C-848B-47317C1742E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AF8B2774-721B-492B-AC73-B169D00690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2F46EC58-F420-4BD3-8B2E-260F220B847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AD642BB3-FA20-43B7-BE07-4572129E8FE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26D01E69-93C7-4F89-BF47-01E3436E09B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889DCC1C-11BF-4CED-A67C-C801ED5D34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D184A6D-2B84-4567-92DE-8EC7EF252D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9BA61C7A-40DD-42F1-A4F2-FCE38CDBAD9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69ED9067-FAED-4F3E-A93D-7FD0F89B9B1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CC2E92E-D2C8-41F1-BDCC-A9CCB514787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8DFEF848-4862-404E-B271-FA792503E4F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DB791044-C4EA-4660-BEBF-EE9D1257EE4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53F29D5F-61B9-43BA-A98D-C307531125F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DFC0C2AE-1A88-48CC-AAD8-F5A7F8C9ED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7122A676-17B7-47FF-90AC-EE7CDCBBB44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46C0ED1C-EF3D-4D93-AA50-F6B748E8D0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B4756DE4-6E04-4BA3-AA43-FEDF0D47B1D9}"/>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537AE07A-FA1F-49F2-AC12-7D5FBB6E92B4}"/>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A0019D4A-BE94-471A-942E-EBA7E60EF66D}"/>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EC27AE6-4638-4F2E-9589-A205505BFE13}"/>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CDBDCEF7-C10C-41F5-B186-FCD2B2739934}"/>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BD00B95A-5E33-43ED-9465-1509984AD9C4}"/>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DA6C99A8-E83B-47FE-9503-3EAF5BE0B925}"/>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C8B9F725-F474-4256-9318-216701D0378E}"/>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B3C8036E-7074-4679-A2A4-F67B04A145D7}"/>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B14389A2-DA0A-48C4-A7E6-6FF953ECF733}"/>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6BEA846-C873-4D31-80A5-DC74D5E04F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3FBBADD-1C6A-4BC8-A5FB-06F32F6287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353AC25-5E05-4777-863F-605A0D9F0C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196B482-FA57-447A-9FAF-E6CDCDE954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DAD8ED0D-2A56-4C2F-8A2A-4237478F39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65" name="楕円 164">
          <a:extLst>
            <a:ext uri="{FF2B5EF4-FFF2-40B4-BE49-F238E27FC236}">
              <a16:creationId xmlns:a16="http://schemas.microsoft.com/office/drawing/2014/main" id="{524EF1FA-EB04-4C17-8791-52D331756415}"/>
            </a:ext>
          </a:extLst>
        </xdr:cNvPr>
        <xdr:cNvSpPr/>
      </xdr:nvSpPr>
      <xdr:spPr>
        <a:xfrm>
          <a:off x="4584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97172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4141FF0E-66EE-4424-9F12-0C12E4B67C35}"/>
            </a:ext>
          </a:extLst>
        </xdr:cNvPr>
        <xdr:cNvSpPr txBox="1"/>
      </xdr:nvSpPr>
      <xdr:spPr>
        <a:xfrm>
          <a:off x="4673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156845</xdr:rowOff>
    </xdr:from>
    <xdr:to>
      <xdr:col>20</xdr:col>
      <xdr:colOff>38100</xdr:colOff>
      <xdr:row>61</xdr:row>
      <xdr:rowOff>86995</xdr:rowOff>
    </xdr:to>
    <xdr:sp macro="" textlink="">
      <xdr:nvSpPr>
        <xdr:cNvPr id="167" name="楕円 166">
          <a:extLst>
            <a:ext uri="{FF2B5EF4-FFF2-40B4-BE49-F238E27FC236}">
              <a16:creationId xmlns:a16="http://schemas.microsoft.com/office/drawing/2014/main" id="{F8649BC5-7EBB-49F0-B32C-18CCCB3B8094}"/>
            </a:ext>
          </a:extLst>
        </xdr:cNvPr>
        <xdr:cNvSpPr/>
      </xdr:nvSpPr>
      <xdr:spPr>
        <a:xfrm>
          <a:off x="3746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169545</xdr:rowOff>
    </xdr:from>
    <xdr:to>
      <xdr:col>24</xdr:col>
      <xdr:colOff>63500</xdr:colOff>
      <xdr:row>61</xdr:row>
      <xdr:rowOff>36195</xdr:rowOff>
    </xdr:to>
    <xdr:cxnSp macro="">
      <xdr:nvCxnSpPr>
        <xdr:cNvPr id="168" name="直線コネクタ 167">
          <a:extLst>
            <a:ext uri="{FF2B5EF4-FFF2-40B4-BE49-F238E27FC236}">
              <a16:creationId xmlns:a16="http://schemas.microsoft.com/office/drawing/2014/main" id="{00170F5E-31F0-4529-88A7-E70B3F27957E}"/>
            </a:ext>
          </a:extLst>
        </xdr:cNvPr>
        <xdr:cNvCxnSpPr/>
      </xdr:nvCxnSpPr>
      <xdr:spPr>
        <a:xfrm flipV="1">
          <a:off x="3797300" y="10456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69" name="楕円 168">
          <a:extLst>
            <a:ext uri="{FF2B5EF4-FFF2-40B4-BE49-F238E27FC236}">
              <a16:creationId xmlns:a16="http://schemas.microsoft.com/office/drawing/2014/main" id="{301284D7-CF71-422A-B092-A095E26C5543}"/>
            </a:ext>
          </a:extLst>
        </xdr:cNvPr>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70485</xdr:rowOff>
    </xdr:to>
    <xdr:cxnSp macro="">
      <xdr:nvCxnSpPr>
        <xdr:cNvPr id="170" name="直線コネクタ 169">
          <a:extLst>
            <a:ext uri="{FF2B5EF4-FFF2-40B4-BE49-F238E27FC236}">
              <a16:creationId xmlns:a16="http://schemas.microsoft.com/office/drawing/2014/main" id="{A128218B-453A-469B-8AF1-7C5EB0D9FA51}"/>
            </a:ext>
          </a:extLst>
        </xdr:cNvPr>
        <xdr:cNvCxnSpPr/>
      </xdr:nvCxnSpPr>
      <xdr:spPr>
        <a:xfrm flipV="1">
          <a:off x="2908300" y="10494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1" name="n_1aveValue【体育館・プール】&#10;有形固定資産減価償却率">
          <a:extLst>
            <a:ext uri="{FF2B5EF4-FFF2-40B4-BE49-F238E27FC236}">
              <a16:creationId xmlns:a16="http://schemas.microsoft.com/office/drawing/2014/main" id="{BE13B012-A986-4BCF-AC9D-3BD938E934C4}"/>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2" name="n_2aveValue【体育館・プール】&#10;有形固定資産減価償却率">
          <a:extLst>
            <a:ext uri="{FF2B5EF4-FFF2-40B4-BE49-F238E27FC236}">
              <a16:creationId xmlns:a16="http://schemas.microsoft.com/office/drawing/2014/main" id="{BB5081DC-492C-4064-95D4-D45B01201D14}"/>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212DFEE8-1265-4DB2-AE15-8782C9B36309}"/>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78122</xdr:rowOff>
    </xdr:from>
    <xdr:ext cx="405111" cy="259045"/>
    <xdr:sp macro="" textlink="">
      <xdr:nvSpPr>
        <xdr:cNvPr id="174" name="n_1mainValue【体育館・プール】&#10;有形固定資産減価償却率">
          <a:extLst>
            <a:ext uri="{FF2B5EF4-FFF2-40B4-BE49-F238E27FC236}">
              <a16:creationId xmlns:a16="http://schemas.microsoft.com/office/drawing/2014/main" id="{66A3906A-33D7-41D4-BFC7-E1C642AB2CC2}"/>
            </a:ext>
          </a:extLst>
        </xdr:cNvPr>
        <xdr:cNvSpPr txBox="1"/>
      </xdr:nvSpPr>
      <xdr:spPr>
        <a:xfrm>
          <a:off x="3582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175" name="n_2mainValue【体育館・プール】&#10;有形固定資産減価償却率">
          <a:extLst>
            <a:ext uri="{FF2B5EF4-FFF2-40B4-BE49-F238E27FC236}">
              <a16:creationId xmlns:a16="http://schemas.microsoft.com/office/drawing/2014/main" id="{47A43AF7-1CE3-45F8-BCF3-B0D98151539B}"/>
            </a:ext>
          </a:extLst>
        </xdr:cNvPr>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B53C28FF-65B8-4C2D-9F73-355CFF85F6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E8989AE0-0C60-46B5-8128-BFEA741D37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BEFA5F86-9E2D-4A1F-BCD4-6C315569D4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B962ABCA-7098-4E73-B03F-70E40CBF0F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47ECCB5E-135E-4E88-AAF3-7B7F827B01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948A811B-C0D7-4DB7-8C57-5BDA6F6609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C46A3E87-C5E5-4421-B8DB-103F664A9F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FE345EF-1F4A-4BAF-8BCE-BD01E1040E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77F872CF-78B9-4A90-9662-0CF4B3ED0F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57A6562-61ED-435E-9A04-ED1712C759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993824AE-A719-4C1B-A4D1-DE6A889FA0B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8C28596D-5901-4015-9949-7014A3C5E7D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C2F73138-EE64-4B5C-B55C-45E36E16E62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86CAC344-CB56-416F-BC11-AF647D62CB6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CEC5BBDB-60A3-4E43-A448-925B8EF1AA1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A2573BE3-476C-4504-8377-472D16D0524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68663404-F097-42CB-BD9D-762DC120302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5FB302EA-9081-4A79-9CB4-947065245A8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D98CAEA7-2C95-4196-B4B9-34000AA733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6733DB14-AD49-409A-BFD6-5AF4A9A55B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D18004F1-EEEB-4FF2-81F9-39ADB2220D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F82D4E0D-E7E9-44AB-BDD3-2494968B80B4}"/>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27E53238-848E-44FA-9258-0AD6616D153C}"/>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B5819646-5623-4292-B2E6-3C61003D524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C95161EA-E6B6-4933-B2E9-98DE0294D1F4}"/>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3900C61-377E-4AB7-837B-7EFB6260499E}"/>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1C242755-81A6-4A1D-A65A-CE5490B5FBC8}"/>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BCE8B4C7-D509-42E3-87A9-949D638FDF3F}"/>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FEF8F43C-9568-42B9-A95B-99D0C327CB7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EE44D4BF-1BE9-4EDC-B9F6-3DD398DD74BC}"/>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C1A2E43E-ED06-4E4B-9847-BD9F91344442}"/>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E5E2788-461B-46BB-8690-0490D0BF3A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BF2C9772-2406-4F77-8E98-F70D73924B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06118E5-2E52-4E69-88E5-E5A8E50F2A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2476CD93-2DC4-4F9D-BA4E-757E85B6C0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42B489A-2949-4BC5-A90E-55658118A2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133909</xdr:rowOff>
    </xdr:from>
    <xdr:to>
      <xdr:col>55</xdr:col>
      <xdr:colOff>50800</xdr:colOff>
      <xdr:row>63</xdr:row>
      <xdr:rowOff>64059</xdr:rowOff>
    </xdr:to>
    <xdr:sp macro="" textlink="">
      <xdr:nvSpPr>
        <xdr:cNvPr id="212" name="楕円 211">
          <a:extLst>
            <a:ext uri="{FF2B5EF4-FFF2-40B4-BE49-F238E27FC236}">
              <a16:creationId xmlns:a16="http://schemas.microsoft.com/office/drawing/2014/main" id="{29C2B90C-7CD9-4287-B0E4-A7687EE45A49}"/>
            </a:ext>
          </a:extLst>
        </xdr:cNvPr>
        <xdr:cNvSpPr/>
      </xdr:nvSpPr>
      <xdr:spPr>
        <a:xfrm>
          <a:off x="104267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156786</xdr:rowOff>
    </xdr:from>
    <xdr:ext cx="469744" cy="259045"/>
    <xdr:sp macro="" textlink="">
      <xdr:nvSpPr>
        <xdr:cNvPr id="213" name="【体育館・プール】&#10;一人当たり面積該当値テキスト">
          <a:extLst>
            <a:ext uri="{FF2B5EF4-FFF2-40B4-BE49-F238E27FC236}">
              <a16:creationId xmlns:a16="http://schemas.microsoft.com/office/drawing/2014/main" id="{73A2448B-9CAA-418F-A2DD-7038DEA4D9D9}"/>
            </a:ext>
          </a:extLst>
        </xdr:cNvPr>
        <xdr:cNvSpPr txBox="1"/>
      </xdr:nvSpPr>
      <xdr:spPr>
        <a:xfrm>
          <a:off x="10515600" y="106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134824</xdr:rowOff>
    </xdr:from>
    <xdr:to>
      <xdr:col>50</xdr:col>
      <xdr:colOff>165100</xdr:colOff>
      <xdr:row>63</xdr:row>
      <xdr:rowOff>64974</xdr:rowOff>
    </xdr:to>
    <xdr:sp macro="" textlink="">
      <xdr:nvSpPr>
        <xdr:cNvPr id="214" name="楕円 213">
          <a:extLst>
            <a:ext uri="{FF2B5EF4-FFF2-40B4-BE49-F238E27FC236}">
              <a16:creationId xmlns:a16="http://schemas.microsoft.com/office/drawing/2014/main" id="{72418CEE-32A8-401D-A8E9-83746D3E3301}"/>
            </a:ext>
          </a:extLst>
        </xdr:cNvPr>
        <xdr:cNvSpPr/>
      </xdr:nvSpPr>
      <xdr:spPr>
        <a:xfrm>
          <a:off x="95885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13259</xdr:rowOff>
    </xdr:from>
    <xdr:to>
      <xdr:col>55</xdr:col>
      <xdr:colOff>0</xdr:colOff>
      <xdr:row>63</xdr:row>
      <xdr:rowOff>14174</xdr:rowOff>
    </xdr:to>
    <xdr:cxnSp macro="">
      <xdr:nvCxnSpPr>
        <xdr:cNvPr id="215" name="直線コネクタ 214">
          <a:extLst>
            <a:ext uri="{FF2B5EF4-FFF2-40B4-BE49-F238E27FC236}">
              <a16:creationId xmlns:a16="http://schemas.microsoft.com/office/drawing/2014/main" id="{70C50163-05C3-412F-8D30-2B1014973F5A}"/>
            </a:ext>
          </a:extLst>
        </xdr:cNvPr>
        <xdr:cNvCxnSpPr/>
      </xdr:nvCxnSpPr>
      <xdr:spPr>
        <a:xfrm flipV="1">
          <a:off x="9639300" y="1081460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135280</xdr:rowOff>
    </xdr:from>
    <xdr:to>
      <xdr:col>46</xdr:col>
      <xdr:colOff>38100</xdr:colOff>
      <xdr:row>63</xdr:row>
      <xdr:rowOff>65430</xdr:rowOff>
    </xdr:to>
    <xdr:sp macro="" textlink="">
      <xdr:nvSpPr>
        <xdr:cNvPr id="216" name="楕円 215">
          <a:extLst>
            <a:ext uri="{FF2B5EF4-FFF2-40B4-BE49-F238E27FC236}">
              <a16:creationId xmlns:a16="http://schemas.microsoft.com/office/drawing/2014/main" id="{0949D8A7-5E25-43A1-AAD5-FD3DB9A9D28D}"/>
            </a:ext>
          </a:extLst>
        </xdr:cNvPr>
        <xdr:cNvSpPr/>
      </xdr:nvSpPr>
      <xdr:spPr>
        <a:xfrm>
          <a:off x="8699500" y="107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14174</xdr:rowOff>
    </xdr:from>
    <xdr:to>
      <xdr:col>50</xdr:col>
      <xdr:colOff>114300</xdr:colOff>
      <xdr:row>63</xdr:row>
      <xdr:rowOff>14630</xdr:rowOff>
    </xdr:to>
    <xdr:cxnSp macro="">
      <xdr:nvCxnSpPr>
        <xdr:cNvPr id="217" name="直線コネクタ 216">
          <a:extLst>
            <a:ext uri="{FF2B5EF4-FFF2-40B4-BE49-F238E27FC236}">
              <a16:creationId xmlns:a16="http://schemas.microsoft.com/office/drawing/2014/main" id="{F0410352-897D-49A6-8B76-3960527AC7FD}"/>
            </a:ext>
          </a:extLst>
        </xdr:cNvPr>
        <xdr:cNvCxnSpPr/>
      </xdr:nvCxnSpPr>
      <xdr:spPr>
        <a:xfrm flipV="1">
          <a:off x="8750300" y="10815524"/>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650C1D8C-9EC9-4D79-BCA9-BD90A341E6A7}"/>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C60E211A-4796-4B47-8F85-949A8AD9D005}"/>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B436E21F-748F-4B91-BC2E-5913A4FD64A6}"/>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81501</xdr:rowOff>
    </xdr:from>
    <xdr:ext cx="469744" cy="259045"/>
    <xdr:sp macro="" textlink="">
      <xdr:nvSpPr>
        <xdr:cNvPr id="221" name="n_1mainValue【体育館・プール】&#10;一人当たり面積">
          <a:extLst>
            <a:ext uri="{FF2B5EF4-FFF2-40B4-BE49-F238E27FC236}">
              <a16:creationId xmlns:a16="http://schemas.microsoft.com/office/drawing/2014/main" id="{C5B7D155-8D0F-45A5-803E-F09D2D913DFD}"/>
            </a:ext>
          </a:extLst>
        </xdr:cNvPr>
        <xdr:cNvSpPr txBox="1"/>
      </xdr:nvSpPr>
      <xdr:spPr>
        <a:xfrm>
          <a:off x="9391727" y="105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81957</xdr:rowOff>
    </xdr:from>
    <xdr:ext cx="469744" cy="259045"/>
    <xdr:sp macro="" textlink="">
      <xdr:nvSpPr>
        <xdr:cNvPr id="222" name="n_2mainValue【体育館・プール】&#10;一人当たり面積">
          <a:extLst>
            <a:ext uri="{FF2B5EF4-FFF2-40B4-BE49-F238E27FC236}">
              <a16:creationId xmlns:a16="http://schemas.microsoft.com/office/drawing/2014/main" id="{74B62EAC-7BB5-49BB-8537-578D87430E9A}"/>
            </a:ext>
          </a:extLst>
        </xdr:cNvPr>
        <xdr:cNvSpPr txBox="1"/>
      </xdr:nvSpPr>
      <xdr:spPr>
        <a:xfrm>
          <a:off x="8515427" y="105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E07D2BFC-09B8-4829-94A2-C889D780C93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973E7EB4-7299-4687-AD8C-8EBB14094A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82785C3-6C94-4B58-BAE1-F1ACFD69DF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91227A1B-FEFF-484D-A60C-580C328343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A10E05EF-A02B-442E-A51A-4D336C2747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E427ED89-B427-4B7A-AECD-4588DD8FCE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761AFAB7-798A-457B-B178-87CD3D7C31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FA54F022-7BE3-4D93-A059-3658100DFF8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a:extLst>
            <a:ext uri="{FF2B5EF4-FFF2-40B4-BE49-F238E27FC236}">
              <a16:creationId xmlns:a16="http://schemas.microsoft.com/office/drawing/2014/main" id="{BF467999-BA59-47E7-B644-D178EDF85B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a:extLst>
            <a:ext uri="{FF2B5EF4-FFF2-40B4-BE49-F238E27FC236}">
              <a16:creationId xmlns:a16="http://schemas.microsoft.com/office/drawing/2014/main" id="{CD96248B-61F7-4869-8428-6ECBB3042C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a:extLst>
            <a:ext uri="{FF2B5EF4-FFF2-40B4-BE49-F238E27FC236}">
              <a16:creationId xmlns:a16="http://schemas.microsoft.com/office/drawing/2014/main" id="{B3CBC901-FF7B-4F82-A09B-577A957199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a:extLst>
            <a:ext uri="{FF2B5EF4-FFF2-40B4-BE49-F238E27FC236}">
              <a16:creationId xmlns:a16="http://schemas.microsoft.com/office/drawing/2014/main" id="{8824C9FD-C066-485E-83B5-E1B4019C444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a:extLst>
            <a:ext uri="{FF2B5EF4-FFF2-40B4-BE49-F238E27FC236}">
              <a16:creationId xmlns:a16="http://schemas.microsoft.com/office/drawing/2014/main" id="{2F08D8E5-B50D-437B-81B7-46ECAFF48B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a:extLst>
            <a:ext uri="{FF2B5EF4-FFF2-40B4-BE49-F238E27FC236}">
              <a16:creationId xmlns:a16="http://schemas.microsoft.com/office/drawing/2014/main" id="{700EFBFA-C815-4F50-BB35-6BD5D09B9D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a:extLst>
            <a:ext uri="{FF2B5EF4-FFF2-40B4-BE49-F238E27FC236}">
              <a16:creationId xmlns:a16="http://schemas.microsoft.com/office/drawing/2014/main" id="{8CAE4B4A-8BEF-4D63-AF22-7ADC96C902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a:extLst>
            <a:ext uri="{FF2B5EF4-FFF2-40B4-BE49-F238E27FC236}">
              <a16:creationId xmlns:a16="http://schemas.microsoft.com/office/drawing/2014/main" id="{07CC2BBE-EA32-48B0-9468-C0593E4F91D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a:extLst>
            <a:ext uri="{FF2B5EF4-FFF2-40B4-BE49-F238E27FC236}">
              <a16:creationId xmlns:a16="http://schemas.microsoft.com/office/drawing/2014/main" id="{6AD2ADCE-3EF5-4C43-B654-455CFD31A8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a:extLst>
            <a:ext uri="{FF2B5EF4-FFF2-40B4-BE49-F238E27FC236}">
              <a16:creationId xmlns:a16="http://schemas.microsoft.com/office/drawing/2014/main" id="{3E5BF4D8-39C6-4216-A032-D2FB1801E4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a:extLst>
            <a:ext uri="{FF2B5EF4-FFF2-40B4-BE49-F238E27FC236}">
              <a16:creationId xmlns:a16="http://schemas.microsoft.com/office/drawing/2014/main" id="{1F6668F4-13AA-44B2-A563-CE0D4A8B17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a:extLst>
            <a:ext uri="{FF2B5EF4-FFF2-40B4-BE49-F238E27FC236}">
              <a16:creationId xmlns:a16="http://schemas.microsoft.com/office/drawing/2014/main" id="{43D062EA-F3F6-4B07-BFAE-D7F537F777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a:extLst>
            <a:ext uri="{FF2B5EF4-FFF2-40B4-BE49-F238E27FC236}">
              <a16:creationId xmlns:a16="http://schemas.microsoft.com/office/drawing/2014/main" id="{1877B37A-7B88-414D-B4CB-84672DFE09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a:extLst>
            <a:ext uri="{FF2B5EF4-FFF2-40B4-BE49-F238E27FC236}">
              <a16:creationId xmlns:a16="http://schemas.microsoft.com/office/drawing/2014/main" id="{61344192-D91F-47F8-981C-A00C03F11C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a:extLst>
            <a:ext uri="{FF2B5EF4-FFF2-40B4-BE49-F238E27FC236}">
              <a16:creationId xmlns:a16="http://schemas.microsoft.com/office/drawing/2014/main" id="{CC1D1D56-3E6D-4D64-9D81-ED3DEFF064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a:extLst>
            <a:ext uri="{FF2B5EF4-FFF2-40B4-BE49-F238E27FC236}">
              <a16:creationId xmlns:a16="http://schemas.microsoft.com/office/drawing/2014/main" id="{30CD4A94-6E13-4CE6-BBE9-BE37A3DE991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a:extLst>
            <a:ext uri="{FF2B5EF4-FFF2-40B4-BE49-F238E27FC236}">
              <a16:creationId xmlns:a16="http://schemas.microsoft.com/office/drawing/2014/main" id="{2929E62E-26FD-419A-9BAA-B8944DEE8E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a:extLst>
            <a:ext uri="{FF2B5EF4-FFF2-40B4-BE49-F238E27FC236}">
              <a16:creationId xmlns:a16="http://schemas.microsoft.com/office/drawing/2014/main" id="{8DAB94B2-0EE6-426C-8F06-B0AA3A314E9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9" name="直線コネクタ 248">
          <a:extLst>
            <a:ext uri="{FF2B5EF4-FFF2-40B4-BE49-F238E27FC236}">
              <a16:creationId xmlns:a16="http://schemas.microsoft.com/office/drawing/2014/main" id="{246C3725-6031-41EE-98E1-15C4E24B616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50" name="テキスト ボックス 249">
          <a:extLst>
            <a:ext uri="{FF2B5EF4-FFF2-40B4-BE49-F238E27FC236}">
              <a16:creationId xmlns:a16="http://schemas.microsoft.com/office/drawing/2014/main" id="{B1C39D22-A7B4-49F1-B4B7-03172A39F308}"/>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1" name="直線コネクタ 250">
          <a:extLst>
            <a:ext uri="{FF2B5EF4-FFF2-40B4-BE49-F238E27FC236}">
              <a16:creationId xmlns:a16="http://schemas.microsoft.com/office/drawing/2014/main" id="{5F905D2B-7E32-46D3-9278-D569CF254E0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2" name="テキスト ボックス 251">
          <a:extLst>
            <a:ext uri="{FF2B5EF4-FFF2-40B4-BE49-F238E27FC236}">
              <a16:creationId xmlns:a16="http://schemas.microsoft.com/office/drawing/2014/main" id="{F8688C35-7FBE-4621-8AB1-03199531637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3" name="直線コネクタ 252">
          <a:extLst>
            <a:ext uri="{FF2B5EF4-FFF2-40B4-BE49-F238E27FC236}">
              <a16:creationId xmlns:a16="http://schemas.microsoft.com/office/drawing/2014/main" id="{07E15884-531E-4BBE-878F-D715C24D323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4" name="テキスト ボックス 253">
          <a:extLst>
            <a:ext uri="{FF2B5EF4-FFF2-40B4-BE49-F238E27FC236}">
              <a16:creationId xmlns:a16="http://schemas.microsoft.com/office/drawing/2014/main" id="{BEE4280B-992B-4E88-A324-A5E60B2EEC2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5" name="直線コネクタ 254">
          <a:extLst>
            <a:ext uri="{FF2B5EF4-FFF2-40B4-BE49-F238E27FC236}">
              <a16:creationId xmlns:a16="http://schemas.microsoft.com/office/drawing/2014/main" id="{0CBFBEB7-71B2-4220-8B28-756B790289A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6" name="テキスト ボックス 255">
          <a:extLst>
            <a:ext uri="{FF2B5EF4-FFF2-40B4-BE49-F238E27FC236}">
              <a16:creationId xmlns:a16="http://schemas.microsoft.com/office/drawing/2014/main" id="{55C14F17-1DEE-4E51-81DA-8C4EE83F8E7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7" name="直線コネクタ 256">
          <a:extLst>
            <a:ext uri="{FF2B5EF4-FFF2-40B4-BE49-F238E27FC236}">
              <a16:creationId xmlns:a16="http://schemas.microsoft.com/office/drawing/2014/main" id="{BD986FAE-703A-4244-914A-BD001A84E3A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8" name="テキスト ボックス 257">
          <a:extLst>
            <a:ext uri="{FF2B5EF4-FFF2-40B4-BE49-F238E27FC236}">
              <a16:creationId xmlns:a16="http://schemas.microsoft.com/office/drawing/2014/main" id="{80FEC7E3-1605-4E51-9DBE-753281D43C3F}"/>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5A0C5387-5DAC-4321-8C6A-F7A6AA9A9CC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A0CC5E7F-65A9-4AFA-84EF-8D4D0380885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a:extLst>
            <a:ext uri="{FF2B5EF4-FFF2-40B4-BE49-F238E27FC236}">
              <a16:creationId xmlns:a16="http://schemas.microsoft.com/office/drawing/2014/main" id="{E8E408D4-D3A2-4CF8-B24A-1562160CC53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2" name="直線コネクタ 261">
          <a:extLst>
            <a:ext uri="{FF2B5EF4-FFF2-40B4-BE49-F238E27FC236}">
              <a16:creationId xmlns:a16="http://schemas.microsoft.com/office/drawing/2014/main" id="{7A4307F8-EB89-44DC-9D48-BAF104CF95AD}"/>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3" name="【市民会館】&#10;有形固定資産減価償却率最小値テキスト">
          <a:extLst>
            <a:ext uri="{FF2B5EF4-FFF2-40B4-BE49-F238E27FC236}">
              <a16:creationId xmlns:a16="http://schemas.microsoft.com/office/drawing/2014/main" id="{3FBF75EB-952F-4F07-98D0-AF90E60CD082}"/>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4" name="直線コネクタ 263">
          <a:extLst>
            <a:ext uri="{FF2B5EF4-FFF2-40B4-BE49-F238E27FC236}">
              <a16:creationId xmlns:a16="http://schemas.microsoft.com/office/drawing/2014/main" id="{0E493413-D77A-48F7-BE43-A58A23AF17A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5" name="【市民会館】&#10;有形固定資産減価償却率最大値テキスト">
          <a:extLst>
            <a:ext uri="{FF2B5EF4-FFF2-40B4-BE49-F238E27FC236}">
              <a16:creationId xmlns:a16="http://schemas.microsoft.com/office/drawing/2014/main" id="{C1E24AF9-194E-4E78-88BD-F2DAAA647CA3}"/>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6" name="直線コネクタ 265">
          <a:extLst>
            <a:ext uri="{FF2B5EF4-FFF2-40B4-BE49-F238E27FC236}">
              <a16:creationId xmlns:a16="http://schemas.microsoft.com/office/drawing/2014/main" id="{9C90A1B5-5700-4674-8166-C5D238760ACE}"/>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267" name="【市民会館】&#10;有形固定資産減価償却率平均値テキスト">
          <a:extLst>
            <a:ext uri="{FF2B5EF4-FFF2-40B4-BE49-F238E27FC236}">
              <a16:creationId xmlns:a16="http://schemas.microsoft.com/office/drawing/2014/main" id="{04BAC8BF-47B4-4E76-BCD7-7297A8167A8B}"/>
            </a:ext>
          </a:extLst>
        </xdr:cNvPr>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68" name="フローチャート: 判断 267">
          <a:extLst>
            <a:ext uri="{FF2B5EF4-FFF2-40B4-BE49-F238E27FC236}">
              <a16:creationId xmlns:a16="http://schemas.microsoft.com/office/drawing/2014/main" id="{D5C7EA6D-9862-4E52-A68A-6CD9FC77FB0F}"/>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69" name="フローチャート: 判断 268">
          <a:extLst>
            <a:ext uri="{FF2B5EF4-FFF2-40B4-BE49-F238E27FC236}">
              <a16:creationId xmlns:a16="http://schemas.microsoft.com/office/drawing/2014/main" id="{822BE39A-9452-4896-AE5B-5C3DFBF460EE}"/>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70" name="フローチャート: 判断 269">
          <a:extLst>
            <a:ext uri="{FF2B5EF4-FFF2-40B4-BE49-F238E27FC236}">
              <a16:creationId xmlns:a16="http://schemas.microsoft.com/office/drawing/2014/main" id="{9BBE6C1A-15C5-4B78-B0C2-275472E519EC}"/>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71" name="フローチャート: 判断 270">
          <a:extLst>
            <a:ext uri="{FF2B5EF4-FFF2-40B4-BE49-F238E27FC236}">
              <a16:creationId xmlns:a16="http://schemas.microsoft.com/office/drawing/2014/main" id="{8DC37F4E-C3D3-47D7-975C-E33A6125A8D3}"/>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32AF91FF-AFA5-4894-ADBA-85737066C67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8CD96D63-D406-4942-AA7A-188115939AC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C1426DEF-CF79-4CD1-9471-131F3ECD309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AEA8D351-9BD3-400E-9F03-A4FBD65268E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DDDE8D6-7B45-4AAC-8693-566F58FD35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88900</xdr:rowOff>
    </xdr:from>
    <xdr:to>
      <xdr:col>24</xdr:col>
      <xdr:colOff>114300</xdr:colOff>
      <xdr:row>107</xdr:row>
      <xdr:rowOff>19050</xdr:rowOff>
    </xdr:to>
    <xdr:sp macro="" textlink="">
      <xdr:nvSpPr>
        <xdr:cNvPr id="277" name="楕円 276">
          <a:extLst>
            <a:ext uri="{FF2B5EF4-FFF2-40B4-BE49-F238E27FC236}">
              <a16:creationId xmlns:a16="http://schemas.microsoft.com/office/drawing/2014/main" id="{C2E7C169-D397-4BC0-813E-AA719ABF7E8E}"/>
            </a:ext>
          </a:extLst>
        </xdr:cNvPr>
        <xdr:cNvSpPr/>
      </xdr:nvSpPr>
      <xdr:spPr>
        <a:xfrm>
          <a:off x="45847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67327</xdr:rowOff>
    </xdr:from>
    <xdr:ext cx="405111" cy="259045"/>
    <xdr:sp macro="" textlink="">
      <xdr:nvSpPr>
        <xdr:cNvPr id="278" name="【市民会館】&#10;有形固定資産減価償却率該当値テキスト">
          <a:extLst>
            <a:ext uri="{FF2B5EF4-FFF2-40B4-BE49-F238E27FC236}">
              <a16:creationId xmlns:a16="http://schemas.microsoft.com/office/drawing/2014/main" id="{16CD4FAB-1A9C-483C-83D5-FC67C72C5538}"/>
            </a:ext>
          </a:extLst>
        </xdr:cNvPr>
        <xdr:cNvSpPr txBox="1"/>
      </xdr:nvSpPr>
      <xdr:spPr>
        <a:xfrm>
          <a:off x="4673600"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114300</xdr:rowOff>
    </xdr:from>
    <xdr:to>
      <xdr:col>20</xdr:col>
      <xdr:colOff>38100</xdr:colOff>
      <xdr:row>107</xdr:row>
      <xdr:rowOff>44450</xdr:rowOff>
    </xdr:to>
    <xdr:sp macro="" textlink="">
      <xdr:nvSpPr>
        <xdr:cNvPr id="279" name="楕円 278">
          <a:extLst>
            <a:ext uri="{FF2B5EF4-FFF2-40B4-BE49-F238E27FC236}">
              <a16:creationId xmlns:a16="http://schemas.microsoft.com/office/drawing/2014/main" id="{C6EBC08C-0A82-4111-B44E-097AD32D943B}"/>
            </a:ext>
          </a:extLst>
        </xdr:cNvPr>
        <xdr:cNvSpPr/>
      </xdr:nvSpPr>
      <xdr:spPr>
        <a:xfrm>
          <a:off x="3746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139700</xdr:rowOff>
    </xdr:from>
    <xdr:to>
      <xdr:col>24</xdr:col>
      <xdr:colOff>63500</xdr:colOff>
      <xdr:row>106</xdr:row>
      <xdr:rowOff>165100</xdr:rowOff>
    </xdr:to>
    <xdr:cxnSp macro="">
      <xdr:nvCxnSpPr>
        <xdr:cNvPr id="280" name="直線コネクタ 279">
          <a:extLst>
            <a:ext uri="{FF2B5EF4-FFF2-40B4-BE49-F238E27FC236}">
              <a16:creationId xmlns:a16="http://schemas.microsoft.com/office/drawing/2014/main" id="{90278E38-54DE-40A6-9E31-315208765EC6}"/>
            </a:ext>
          </a:extLst>
        </xdr:cNvPr>
        <xdr:cNvCxnSpPr/>
      </xdr:nvCxnSpPr>
      <xdr:spPr>
        <a:xfrm flipV="1">
          <a:off x="3797300" y="1831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281" name="楕円 280">
          <a:extLst>
            <a:ext uri="{FF2B5EF4-FFF2-40B4-BE49-F238E27FC236}">
              <a16:creationId xmlns:a16="http://schemas.microsoft.com/office/drawing/2014/main" id="{412C0500-8A4D-4E1F-A8CA-C68DA862D850}"/>
            </a:ext>
          </a:extLst>
        </xdr:cNvPr>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165100</xdr:rowOff>
    </xdr:from>
    <xdr:to>
      <xdr:col>19</xdr:col>
      <xdr:colOff>177800</xdr:colOff>
      <xdr:row>107</xdr:row>
      <xdr:rowOff>19050</xdr:rowOff>
    </xdr:to>
    <xdr:cxnSp macro="">
      <xdr:nvCxnSpPr>
        <xdr:cNvPr id="282" name="直線コネクタ 281">
          <a:extLst>
            <a:ext uri="{FF2B5EF4-FFF2-40B4-BE49-F238E27FC236}">
              <a16:creationId xmlns:a16="http://schemas.microsoft.com/office/drawing/2014/main" id="{3F3B8C5D-1FF2-4403-AE57-89A80192E6A7}"/>
            </a:ext>
          </a:extLst>
        </xdr:cNvPr>
        <xdr:cNvCxnSpPr/>
      </xdr:nvCxnSpPr>
      <xdr:spPr>
        <a:xfrm flipV="1">
          <a:off x="2908300" y="183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283" name="n_1aveValue【市民会館】&#10;有形固定資産減価償却率">
          <a:extLst>
            <a:ext uri="{FF2B5EF4-FFF2-40B4-BE49-F238E27FC236}">
              <a16:creationId xmlns:a16="http://schemas.microsoft.com/office/drawing/2014/main" id="{56A8550B-4EEB-4396-8E99-4732229B6354}"/>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284" name="n_2aveValue【市民会館】&#10;有形固定資産減価償却率">
          <a:extLst>
            <a:ext uri="{FF2B5EF4-FFF2-40B4-BE49-F238E27FC236}">
              <a16:creationId xmlns:a16="http://schemas.microsoft.com/office/drawing/2014/main" id="{C3EB8037-2027-4271-8DBD-4947A2649B4B}"/>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285" name="n_3aveValue【市民会館】&#10;有形固定資産減価償却率">
          <a:extLst>
            <a:ext uri="{FF2B5EF4-FFF2-40B4-BE49-F238E27FC236}">
              <a16:creationId xmlns:a16="http://schemas.microsoft.com/office/drawing/2014/main" id="{B8E8487E-1F9D-47BE-A863-4FD38CE21405}"/>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35577</xdr:rowOff>
    </xdr:from>
    <xdr:ext cx="405111" cy="259045"/>
    <xdr:sp macro="" textlink="">
      <xdr:nvSpPr>
        <xdr:cNvPr id="286" name="n_1mainValue【市民会館】&#10;有形固定資産減価償却率">
          <a:extLst>
            <a:ext uri="{FF2B5EF4-FFF2-40B4-BE49-F238E27FC236}">
              <a16:creationId xmlns:a16="http://schemas.microsoft.com/office/drawing/2014/main" id="{AFE4662C-BC2F-4A09-98AE-5576D4E64C02}"/>
            </a:ext>
          </a:extLst>
        </xdr:cNvPr>
        <xdr:cNvSpPr txBox="1"/>
      </xdr:nvSpPr>
      <xdr:spPr>
        <a:xfrm>
          <a:off x="35820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287" name="n_2mainValue【市民会館】&#10;有形固定資産減価償却率">
          <a:extLst>
            <a:ext uri="{FF2B5EF4-FFF2-40B4-BE49-F238E27FC236}">
              <a16:creationId xmlns:a16="http://schemas.microsoft.com/office/drawing/2014/main" id="{F05F300A-0FA3-44B1-B1F7-480D7ED104EF}"/>
            </a:ext>
          </a:extLst>
        </xdr:cNvPr>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693ACBE9-D41E-485C-A197-58021D1919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1ADED603-08B0-41BA-A361-655051C5D4D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1732D1F3-DC18-4545-A38C-9D522C8FD2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EEE6DFAE-BDF0-45A5-AB90-986684D65E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28B0D20-169A-4E1E-A83D-2C8315FEE9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6B68B16D-AAAC-476F-81DC-60CC47C580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D89C00F5-A1BE-49D6-8546-F635FCD5F0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559193B6-570C-43B0-8163-AA91AF5BE78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a:extLst>
            <a:ext uri="{FF2B5EF4-FFF2-40B4-BE49-F238E27FC236}">
              <a16:creationId xmlns:a16="http://schemas.microsoft.com/office/drawing/2014/main" id="{CEE55969-8D3C-46AC-BE24-7369064A26B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a:extLst>
            <a:ext uri="{FF2B5EF4-FFF2-40B4-BE49-F238E27FC236}">
              <a16:creationId xmlns:a16="http://schemas.microsoft.com/office/drawing/2014/main" id="{1C634169-F433-4224-8EC3-B758B650259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8" name="直線コネクタ 297">
          <a:extLst>
            <a:ext uri="{FF2B5EF4-FFF2-40B4-BE49-F238E27FC236}">
              <a16:creationId xmlns:a16="http://schemas.microsoft.com/office/drawing/2014/main" id="{136E2FA9-5D32-4E2B-B838-11A847794B8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9" name="テキスト ボックス 298">
          <a:extLst>
            <a:ext uri="{FF2B5EF4-FFF2-40B4-BE49-F238E27FC236}">
              <a16:creationId xmlns:a16="http://schemas.microsoft.com/office/drawing/2014/main" id="{B77AAB39-2401-4786-93C0-0887E8914EA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0" name="直線コネクタ 299">
          <a:extLst>
            <a:ext uri="{FF2B5EF4-FFF2-40B4-BE49-F238E27FC236}">
              <a16:creationId xmlns:a16="http://schemas.microsoft.com/office/drawing/2014/main" id="{DC114940-8CD9-48FF-B3B6-43EB7AAF301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1" name="テキスト ボックス 300">
          <a:extLst>
            <a:ext uri="{FF2B5EF4-FFF2-40B4-BE49-F238E27FC236}">
              <a16:creationId xmlns:a16="http://schemas.microsoft.com/office/drawing/2014/main" id="{0BB76FF1-5DB5-4D58-9389-5FABC0A2C2F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a:extLst>
            <a:ext uri="{FF2B5EF4-FFF2-40B4-BE49-F238E27FC236}">
              <a16:creationId xmlns:a16="http://schemas.microsoft.com/office/drawing/2014/main" id="{9B0FB263-FC43-4F4F-8B86-66C75CAFB02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3" name="テキスト ボックス 302">
          <a:extLst>
            <a:ext uri="{FF2B5EF4-FFF2-40B4-BE49-F238E27FC236}">
              <a16:creationId xmlns:a16="http://schemas.microsoft.com/office/drawing/2014/main" id="{EE5DCBD1-5F1B-4CBC-BC1F-1E94A3F9DB6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4" name="直線コネクタ 303">
          <a:extLst>
            <a:ext uri="{FF2B5EF4-FFF2-40B4-BE49-F238E27FC236}">
              <a16:creationId xmlns:a16="http://schemas.microsoft.com/office/drawing/2014/main" id="{A5C531DD-26B9-414B-8C99-5A10E0C59E6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5" name="テキスト ボックス 304">
          <a:extLst>
            <a:ext uri="{FF2B5EF4-FFF2-40B4-BE49-F238E27FC236}">
              <a16:creationId xmlns:a16="http://schemas.microsoft.com/office/drawing/2014/main" id="{0B956A29-60D0-4FCB-A97D-332BB0080DE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6" name="直線コネクタ 305">
          <a:extLst>
            <a:ext uri="{FF2B5EF4-FFF2-40B4-BE49-F238E27FC236}">
              <a16:creationId xmlns:a16="http://schemas.microsoft.com/office/drawing/2014/main" id="{1A45FE4C-DC55-4C4A-8943-A85766A9647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7" name="テキスト ボックス 306">
          <a:extLst>
            <a:ext uri="{FF2B5EF4-FFF2-40B4-BE49-F238E27FC236}">
              <a16:creationId xmlns:a16="http://schemas.microsoft.com/office/drawing/2014/main" id="{51276F97-C9AB-4E2D-9BAC-BABEB0FC059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9EB69330-AEFC-4713-A953-7BCB949DD04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7CAE5871-219A-4716-9348-A8302784623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6B98454F-DDD7-4667-AC54-26603849576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11" name="直線コネクタ 310">
          <a:extLst>
            <a:ext uri="{FF2B5EF4-FFF2-40B4-BE49-F238E27FC236}">
              <a16:creationId xmlns:a16="http://schemas.microsoft.com/office/drawing/2014/main" id="{1043800E-545D-4552-A452-4A343221D543}"/>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12" name="【市民会館】&#10;一人当たり面積最小値テキスト">
          <a:extLst>
            <a:ext uri="{FF2B5EF4-FFF2-40B4-BE49-F238E27FC236}">
              <a16:creationId xmlns:a16="http://schemas.microsoft.com/office/drawing/2014/main" id="{5A8757F8-3CEB-471F-8C8C-9563E52D4B3B}"/>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13" name="直線コネクタ 312">
          <a:extLst>
            <a:ext uri="{FF2B5EF4-FFF2-40B4-BE49-F238E27FC236}">
              <a16:creationId xmlns:a16="http://schemas.microsoft.com/office/drawing/2014/main" id="{C6AC5BF6-7152-4955-B27C-31FAA2F2CC26}"/>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14" name="【市民会館】&#10;一人当たり面積最大値テキスト">
          <a:extLst>
            <a:ext uri="{FF2B5EF4-FFF2-40B4-BE49-F238E27FC236}">
              <a16:creationId xmlns:a16="http://schemas.microsoft.com/office/drawing/2014/main" id="{0739AA25-5AEB-48B0-8A18-5991D4C1C72B}"/>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15" name="直線コネクタ 314">
          <a:extLst>
            <a:ext uri="{FF2B5EF4-FFF2-40B4-BE49-F238E27FC236}">
              <a16:creationId xmlns:a16="http://schemas.microsoft.com/office/drawing/2014/main" id="{FA0F3538-960A-421C-BD5D-681F00AFB87C}"/>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16" name="【市民会館】&#10;一人当たり面積平均値テキスト">
          <a:extLst>
            <a:ext uri="{FF2B5EF4-FFF2-40B4-BE49-F238E27FC236}">
              <a16:creationId xmlns:a16="http://schemas.microsoft.com/office/drawing/2014/main" id="{D94713E5-8EAD-41F8-9435-3A115903291E}"/>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17" name="フローチャート: 判断 316">
          <a:extLst>
            <a:ext uri="{FF2B5EF4-FFF2-40B4-BE49-F238E27FC236}">
              <a16:creationId xmlns:a16="http://schemas.microsoft.com/office/drawing/2014/main" id="{102ABF61-22DD-43B3-950F-BDCA9ABCBA0A}"/>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18" name="フローチャート: 判断 317">
          <a:extLst>
            <a:ext uri="{FF2B5EF4-FFF2-40B4-BE49-F238E27FC236}">
              <a16:creationId xmlns:a16="http://schemas.microsoft.com/office/drawing/2014/main" id="{64881717-BE16-41E4-830A-B923FD74C75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19" name="フローチャート: 判断 318">
          <a:extLst>
            <a:ext uri="{FF2B5EF4-FFF2-40B4-BE49-F238E27FC236}">
              <a16:creationId xmlns:a16="http://schemas.microsoft.com/office/drawing/2014/main" id="{58B4EEA9-79B2-48BA-94A5-7C7EE57C0455}"/>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20" name="フローチャート: 判断 319">
          <a:extLst>
            <a:ext uri="{FF2B5EF4-FFF2-40B4-BE49-F238E27FC236}">
              <a16:creationId xmlns:a16="http://schemas.microsoft.com/office/drawing/2014/main" id="{8FA6D623-A256-4658-B694-17D989CF22DB}"/>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9C8526E4-235B-477E-B587-91DAEE6F205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F88D1924-A414-4EFD-8E0E-0C8CAD782A4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CCAEE9DE-4856-43B8-B616-B79CEBF2D1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C2A6C405-BC48-48B7-A1DE-F5DDA4C011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A16CB7F-5F49-4646-AF4A-67989C68928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141605</xdr:rowOff>
    </xdr:from>
    <xdr:to>
      <xdr:col>55</xdr:col>
      <xdr:colOff>50800</xdr:colOff>
      <xdr:row>108</xdr:row>
      <xdr:rowOff>71755</xdr:rowOff>
    </xdr:to>
    <xdr:sp macro="" textlink="">
      <xdr:nvSpPr>
        <xdr:cNvPr id="326" name="楕円 325">
          <a:extLst>
            <a:ext uri="{FF2B5EF4-FFF2-40B4-BE49-F238E27FC236}">
              <a16:creationId xmlns:a16="http://schemas.microsoft.com/office/drawing/2014/main" id="{87B8ADBA-6801-4925-B714-B70FDC9F0DDC}"/>
            </a:ext>
          </a:extLst>
        </xdr:cNvPr>
        <xdr:cNvSpPr/>
      </xdr:nvSpPr>
      <xdr:spPr>
        <a:xfrm>
          <a:off x="10426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56532</xdr:rowOff>
    </xdr:from>
    <xdr:ext cx="469744" cy="259045"/>
    <xdr:sp macro="" textlink="">
      <xdr:nvSpPr>
        <xdr:cNvPr id="327" name="【市民会館】&#10;一人当たり面積該当値テキスト">
          <a:extLst>
            <a:ext uri="{FF2B5EF4-FFF2-40B4-BE49-F238E27FC236}">
              <a16:creationId xmlns:a16="http://schemas.microsoft.com/office/drawing/2014/main" id="{595DE5B0-79E5-4420-995E-45C19311B6C1}"/>
            </a:ext>
          </a:extLst>
        </xdr:cNvPr>
        <xdr:cNvSpPr txBox="1"/>
      </xdr:nvSpPr>
      <xdr:spPr>
        <a:xfrm>
          <a:off x="10515600" y="184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141605</xdr:rowOff>
    </xdr:from>
    <xdr:to>
      <xdr:col>50</xdr:col>
      <xdr:colOff>165100</xdr:colOff>
      <xdr:row>108</xdr:row>
      <xdr:rowOff>71755</xdr:rowOff>
    </xdr:to>
    <xdr:sp macro="" textlink="">
      <xdr:nvSpPr>
        <xdr:cNvPr id="328" name="楕円 327">
          <a:extLst>
            <a:ext uri="{FF2B5EF4-FFF2-40B4-BE49-F238E27FC236}">
              <a16:creationId xmlns:a16="http://schemas.microsoft.com/office/drawing/2014/main" id="{93FC5881-9EE7-4DE0-970E-C3EBD3F8B652}"/>
            </a:ext>
          </a:extLst>
        </xdr:cNvPr>
        <xdr:cNvSpPr/>
      </xdr:nvSpPr>
      <xdr:spPr>
        <a:xfrm>
          <a:off x="9588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20955</xdr:rowOff>
    </xdr:from>
    <xdr:to>
      <xdr:col>55</xdr:col>
      <xdr:colOff>0</xdr:colOff>
      <xdr:row>108</xdr:row>
      <xdr:rowOff>20955</xdr:rowOff>
    </xdr:to>
    <xdr:cxnSp macro="">
      <xdr:nvCxnSpPr>
        <xdr:cNvPr id="329" name="直線コネクタ 328">
          <a:extLst>
            <a:ext uri="{FF2B5EF4-FFF2-40B4-BE49-F238E27FC236}">
              <a16:creationId xmlns:a16="http://schemas.microsoft.com/office/drawing/2014/main" id="{C9C33AB6-2A65-4FD2-B33B-C8C223B7357D}"/>
            </a:ext>
          </a:extLst>
        </xdr:cNvPr>
        <xdr:cNvCxnSpPr/>
      </xdr:nvCxnSpPr>
      <xdr:spPr>
        <a:xfrm>
          <a:off x="9639300" y="18537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330" name="楕円 329">
          <a:extLst>
            <a:ext uri="{FF2B5EF4-FFF2-40B4-BE49-F238E27FC236}">
              <a16:creationId xmlns:a16="http://schemas.microsoft.com/office/drawing/2014/main" id="{5A147518-3570-4546-B168-4EE1AC671F1C}"/>
            </a:ext>
          </a:extLst>
        </xdr:cNvPr>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20955</xdr:rowOff>
    </xdr:from>
    <xdr:to>
      <xdr:col>50</xdr:col>
      <xdr:colOff>114300</xdr:colOff>
      <xdr:row>108</xdr:row>
      <xdr:rowOff>22861</xdr:rowOff>
    </xdr:to>
    <xdr:cxnSp macro="">
      <xdr:nvCxnSpPr>
        <xdr:cNvPr id="331" name="直線コネクタ 330">
          <a:extLst>
            <a:ext uri="{FF2B5EF4-FFF2-40B4-BE49-F238E27FC236}">
              <a16:creationId xmlns:a16="http://schemas.microsoft.com/office/drawing/2014/main" id="{3030C796-960D-45FE-87C4-DE7338611748}"/>
            </a:ext>
          </a:extLst>
        </xdr:cNvPr>
        <xdr:cNvCxnSpPr/>
      </xdr:nvCxnSpPr>
      <xdr:spPr>
        <a:xfrm flipV="1">
          <a:off x="8750300" y="18537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32" name="n_1aveValue【市民会館】&#10;一人当たり面積">
          <a:extLst>
            <a:ext uri="{FF2B5EF4-FFF2-40B4-BE49-F238E27FC236}">
              <a16:creationId xmlns:a16="http://schemas.microsoft.com/office/drawing/2014/main" id="{F3CBDA65-B154-49F9-A07A-AC24E2EE7BE7}"/>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33" name="n_2aveValue【市民会館】&#10;一人当たり面積">
          <a:extLst>
            <a:ext uri="{FF2B5EF4-FFF2-40B4-BE49-F238E27FC236}">
              <a16:creationId xmlns:a16="http://schemas.microsoft.com/office/drawing/2014/main" id="{0434E5CB-D96F-40D9-98A0-B5E90969BE3A}"/>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34" name="n_3aveValue【市民会館】&#10;一人当たり面積">
          <a:extLst>
            <a:ext uri="{FF2B5EF4-FFF2-40B4-BE49-F238E27FC236}">
              <a16:creationId xmlns:a16="http://schemas.microsoft.com/office/drawing/2014/main" id="{E91FD743-F5F6-4671-AB98-5ADF34E4F292}"/>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62882</xdr:rowOff>
    </xdr:from>
    <xdr:ext cx="469744" cy="259045"/>
    <xdr:sp macro="" textlink="">
      <xdr:nvSpPr>
        <xdr:cNvPr id="335" name="n_1mainValue【市民会館】&#10;一人当たり面積">
          <a:extLst>
            <a:ext uri="{FF2B5EF4-FFF2-40B4-BE49-F238E27FC236}">
              <a16:creationId xmlns:a16="http://schemas.microsoft.com/office/drawing/2014/main" id="{9D35A5F4-002A-4C51-A4AB-F7E963F921E4}"/>
            </a:ext>
          </a:extLst>
        </xdr:cNvPr>
        <xdr:cNvSpPr txBox="1"/>
      </xdr:nvSpPr>
      <xdr:spPr>
        <a:xfrm>
          <a:off x="9391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336" name="n_2mainValue【市民会館】&#10;一人当たり面積">
          <a:extLst>
            <a:ext uri="{FF2B5EF4-FFF2-40B4-BE49-F238E27FC236}">
              <a16:creationId xmlns:a16="http://schemas.microsoft.com/office/drawing/2014/main" id="{1E536C93-B4AF-493C-8C4A-1D9D2AC10455}"/>
            </a:ext>
          </a:extLst>
        </xdr:cNvPr>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182DB9B1-DFF4-46FF-81EA-7B88ED4848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8E3734E3-B029-474C-A443-68F0213BC1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F66FE1C3-BACB-4A24-9C2A-615F30F075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2F3A53B8-A215-4D38-9B09-BF7E6837B74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A9D68FC4-A046-4F3D-9C58-E211860A53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D46D47CE-E67F-4C2B-80CB-11D71E22D0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1C02C13B-CD53-4D45-ACCA-FDFD6E4FA6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7A4A1059-6F9A-4116-8940-98F298913B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91ECAAEF-76DA-4428-8D38-2239BE5A58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CAB0E874-C041-4DF4-ADCA-A7D7C30732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7" name="直線コネクタ 346">
          <a:extLst>
            <a:ext uri="{FF2B5EF4-FFF2-40B4-BE49-F238E27FC236}">
              <a16:creationId xmlns:a16="http://schemas.microsoft.com/office/drawing/2014/main" id="{D9482AE4-320B-466B-B1DD-166F6F63BBA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8" name="テキスト ボックス 347">
          <a:extLst>
            <a:ext uri="{FF2B5EF4-FFF2-40B4-BE49-F238E27FC236}">
              <a16:creationId xmlns:a16="http://schemas.microsoft.com/office/drawing/2014/main" id="{1698BE59-32CB-46C8-8AC5-450ECBA2946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9" name="直線コネクタ 348">
          <a:extLst>
            <a:ext uri="{FF2B5EF4-FFF2-40B4-BE49-F238E27FC236}">
              <a16:creationId xmlns:a16="http://schemas.microsoft.com/office/drawing/2014/main" id="{C4769230-2831-4D72-9C3E-BBB7551B461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0" name="テキスト ボックス 349">
          <a:extLst>
            <a:ext uri="{FF2B5EF4-FFF2-40B4-BE49-F238E27FC236}">
              <a16:creationId xmlns:a16="http://schemas.microsoft.com/office/drawing/2014/main" id="{1C0583F5-417B-482C-8410-BBA3054CEE0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1" name="直線コネクタ 350">
          <a:extLst>
            <a:ext uri="{FF2B5EF4-FFF2-40B4-BE49-F238E27FC236}">
              <a16:creationId xmlns:a16="http://schemas.microsoft.com/office/drawing/2014/main" id="{692CAC72-0AE9-487E-9A22-AE3AF32BF1E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2" name="テキスト ボックス 351">
          <a:extLst>
            <a:ext uri="{FF2B5EF4-FFF2-40B4-BE49-F238E27FC236}">
              <a16:creationId xmlns:a16="http://schemas.microsoft.com/office/drawing/2014/main" id="{1F75C857-009A-4F75-9A11-F48F01AAEB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3" name="直線コネクタ 352">
          <a:extLst>
            <a:ext uri="{FF2B5EF4-FFF2-40B4-BE49-F238E27FC236}">
              <a16:creationId xmlns:a16="http://schemas.microsoft.com/office/drawing/2014/main" id="{10249E6E-1C4D-4380-9C1B-A947E4074C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4" name="テキスト ボックス 353">
          <a:extLst>
            <a:ext uri="{FF2B5EF4-FFF2-40B4-BE49-F238E27FC236}">
              <a16:creationId xmlns:a16="http://schemas.microsoft.com/office/drawing/2014/main" id="{626DE7DB-1F89-4932-B4B3-07FFEAF4BC3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5" name="直線コネクタ 354">
          <a:extLst>
            <a:ext uri="{FF2B5EF4-FFF2-40B4-BE49-F238E27FC236}">
              <a16:creationId xmlns:a16="http://schemas.microsoft.com/office/drawing/2014/main" id="{27C50D9E-BC0A-48A9-A6EB-14173CF9A21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6" name="テキスト ボックス 355">
          <a:extLst>
            <a:ext uri="{FF2B5EF4-FFF2-40B4-BE49-F238E27FC236}">
              <a16:creationId xmlns:a16="http://schemas.microsoft.com/office/drawing/2014/main" id="{B54E77C0-1BCC-4591-A002-51DEB611892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7" name="直線コネクタ 356">
          <a:extLst>
            <a:ext uri="{FF2B5EF4-FFF2-40B4-BE49-F238E27FC236}">
              <a16:creationId xmlns:a16="http://schemas.microsoft.com/office/drawing/2014/main" id="{30C6006C-AEB5-45A8-A0C4-B8B62B36469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8" name="テキスト ボックス 357">
          <a:extLst>
            <a:ext uri="{FF2B5EF4-FFF2-40B4-BE49-F238E27FC236}">
              <a16:creationId xmlns:a16="http://schemas.microsoft.com/office/drawing/2014/main" id="{524CE11C-A892-4D6C-8D64-18DDB265023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E23AF20B-65FA-4610-865B-8D095664C3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a:extLst>
            <a:ext uri="{FF2B5EF4-FFF2-40B4-BE49-F238E27FC236}">
              <a16:creationId xmlns:a16="http://schemas.microsoft.com/office/drawing/2014/main" id="{89A3C936-8464-4A70-96BA-7A52AE77090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一般廃棄物処理施設】&#10;有形固定資産減価償却率グラフ枠">
          <a:extLst>
            <a:ext uri="{FF2B5EF4-FFF2-40B4-BE49-F238E27FC236}">
              <a16:creationId xmlns:a16="http://schemas.microsoft.com/office/drawing/2014/main" id="{16FD3932-1AA5-4787-BC7C-92184FB64A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62" name="直線コネクタ 361">
          <a:extLst>
            <a:ext uri="{FF2B5EF4-FFF2-40B4-BE49-F238E27FC236}">
              <a16:creationId xmlns:a16="http://schemas.microsoft.com/office/drawing/2014/main" id="{8F2305D8-9ED0-416D-B685-068F3F4D9672}"/>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63" name="【一般廃棄物処理施設】&#10;有形固定資産減価償却率最小値テキスト">
          <a:extLst>
            <a:ext uri="{FF2B5EF4-FFF2-40B4-BE49-F238E27FC236}">
              <a16:creationId xmlns:a16="http://schemas.microsoft.com/office/drawing/2014/main" id="{35473E82-8E82-42AD-8AF5-7D6935FB11FB}"/>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64" name="直線コネクタ 363">
          <a:extLst>
            <a:ext uri="{FF2B5EF4-FFF2-40B4-BE49-F238E27FC236}">
              <a16:creationId xmlns:a16="http://schemas.microsoft.com/office/drawing/2014/main" id="{6087FAA8-F373-40CA-8E6B-7281DEC8256B}"/>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65" name="【一般廃棄物処理施設】&#10;有形固定資産減価償却率最大値テキスト">
          <a:extLst>
            <a:ext uri="{FF2B5EF4-FFF2-40B4-BE49-F238E27FC236}">
              <a16:creationId xmlns:a16="http://schemas.microsoft.com/office/drawing/2014/main" id="{F43DCAF7-0BCF-4A62-8133-E80C62DBA6DF}"/>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66" name="直線コネクタ 365">
          <a:extLst>
            <a:ext uri="{FF2B5EF4-FFF2-40B4-BE49-F238E27FC236}">
              <a16:creationId xmlns:a16="http://schemas.microsoft.com/office/drawing/2014/main" id="{AE7DDFC3-F998-45BA-9145-426DF28E8AC4}"/>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67" name="【一般廃棄物処理施設】&#10;有形固定資産減価償却率平均値テキスト">
          <a:extLst>
            <a:ext uri="{FF2B5EF4-FFF2-40B4-BE49-F238E27FC236}">
              <a16:creationId xmlns:a16="http://schemas.microsoft.com/office/drawing/2014/main" id="{FC9B5E95-8FA5-468A-88D0-3DCC59E1612D}"/>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68" name="フローチャート: 判断 367">
          <a:extLst>
            <a:ext uri="{FF2B5EF4-FFF2-40B4-BE49-F238E27FC236}">
              <a16:creationId xmlns:a16="http://schemas.microsoft.com/office/drawing/2014/main" id="{7F08A9CD-ADA6-4683-A51D-338790149154}"/>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69" name="フローチャート: 判断 368">
          <a:extLst>
            <a:ext uri="{FF2B5EF4-FFF2-40B4-BE49-F238E27FC236}">
              <a16:creationId xmlns:a16="http://schemas.microsoft.com/office/drawing/2014/main" id="{99F4C767-8BF5-413A-B4FF-78A73807644F}"/>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70" name="フローチャート: 判断 369">
          <a:extLst>
            <a:ext uri="{FF2B5EF4-FFF2-40B4-BE49-F238E27FC236}">
              <a16:creationId xmlns:a16="http://schemas.microsoft.com/office/drawing/2014/main" id="{985F5B9F-C050-453F-9104-FA9521519737}"/>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71" name="フローチャート: 判断 370">
          <a:extLst>
            <a:ext uri="{FF2B5EF4-FFF2-40B4-BE49-F238E27FC236}">
              <a16:creationId xmlns:a16="http://schemas.microsoft.com/office/drawing/2014/main" id="{DB9BEFC0-EA54-4097-A8D5-1A108D2142F1}"/>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783344BD-9D99-42D7-A009-A216133CD5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8D011EFE-8A2C-4576-8869-E8D4AA13B1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1B5E0DDB-4E86-40CA-8F22-1EF05AC61D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E1E864B6-5435-44DE-BF74-DA5BEC5936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EECC8D1B-ED4C-44C6-B833-EFF70D1443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35197</xdr:rowOff>
    </xdr:from>
    <xdr:to>
      <xdr:col>85</xdr:col>
      <xdr:colOff>177800</xdr:colOff>
      <xdr:row>37</xdr:row>
      <xdr:rowOff>136797</xdr:rowOff>
    </xdr:to>
    <xdr:sp macro="" textlink="">
      <xdr:nvSpPr>
        <xdr:cNvPr id="377" name="楕円 376">
          <a:extLst>
            <a:ext uri="{FF2B5EF4-FFF2-40B4-BE49-F238E27FC236}">
              <a16:creationId xmlns:a16="http://schemas.microsoft.com/office/drawing/2014/main" id="{C4C405D0-921A-48E7-84DD-CD08539F695B}"/>
            </a:ext>
          </a:extLst>
        </xdr:cNvPr>
        <xdr:cNvSpPr/>
      </xdr:nvSpPr>
      <xdr:spPr>
        <a:xfrm>
          <a:off x="16268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58074</xdr:rowOff>
    </xdr:from>
    <xdr:ext cx="405111" cy="259045"/>
    <xdr:sp macro="" textlink="">
      <xdr:nvSpPr>
        <xdr:cNvPr id="378" name="【一般廃棄物処理施設】&#10;有形固定資産減価償却率該当値テキスト">
          <a:extLst>
            <a:ext uri="{FF2B5EF4-FFF2-40B4-BE49-F238E27FC236}">
              <a16:creationId xmlns:a16="http://schemas.microsoft.com/office/drawing/2014/main" id="{7B976AE9-2896-431F-82DA-D36516060C6C}"/>
            </a:ext>
          </a:extLst>
        </xdr:cNvPr>
        <xdr:cNvSpPr txBox="1"/>
      </xdr:nvSpPr>
      <xdr:spPr>
        <a:xfrm>
          <a:off x="16357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77651</xdr:rowOff>
    </xdr:from>
    <xdr:to>
      <xdr:col>81</xdr:col>
      <xdr:colOff>101600</xdr:colOff>
      <xdr:row>38</xdr:row>
      <xdr:rowOff>7801</xdr:rowOff>
    </xdr:to>
    <xdr:sp macro="" textlink="">
      <xdr:nvSpPr>
        <xdr:cNvPr id="379" name="楕円 378">
          <a:extLst>
            <a:ext uri="{FF2B5EF4-FFF2-40B4-BE49-F238E27FC236}">
              <a16:creationId xmlns:a16="http://schemas.microsoft.com/office/drawing/2014/main" id="{1542D3F3-A03E-40B3-821A-AC6343842903}"/>
            </a:ext>
          </a:extLst>
        </xdr:cNvPr>
        <xdr:cNvSpPr/>
      </xdr:nvSpPr>
      <xdr:spPr>
        <a:xfrm>
          <a:off x="15430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85997</xdr:rowOff>
    </xdr:from>
    <xdr:to>
      <xdr:col>85</xdr:col>
      <xdr:colOff>127000</xdr:colOff>
      <xdr:row>37</xdr:row>
      <xdr:rowOff>128451</xdr:rowOff>
    </xdr:to>
    <xdr:cxnSp macro="">
      <xdr:nvCxnSpPr>
        <xdr:cNvPr id="380" name="直線コネクタ 379">
          <a:extLst>
            <a:ext uri="{FF2B5EF4-FFF2-40B4-BE49-F238E27FC236}">
              <a16:creationId xmlns:a16="http://schemas.microsoft.com/office/drawing/2014/main" id="{8B928281-122F-486F-967C-F9C07FC97FB2}"/>
            </a:ext>
          </a:extLst>
        </xdr:cNvPr>
        <xdr:cNvCxnSpPr/>
      </xdr:nvCxnSpPr>
      <xdr:spPr>
        <a:xfrm flipV="1">
          <a:off x="15481300" y="642964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381" name="楕円 380">
          <a:extLst>
            <a:ext uri="{FF2B5EF4-FFF2-40B4-BE49-F238E27FC236}">
              <a16:creationId xmlns:a16="http://schemas.microsoft.com/office/drawing/2014/main" id="{9B77547C-3E9E-4131-B7EF-2CE255B750ED}"/>
            </a:ext>
          </a:extLst>
        </xdr:cNvPr>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128451</xdr:rowOff>
    </xdr:from>
    <xdr:to>
      <xdr:col>81</xdr:col>
      <xdr:colOff>50800</xdr:colOff>
      <xdr:row>37</xdr:row>
      <xdr:rowOff>170906</xdr:rowOff>
    </xdr:to>
    <xdr:cxnSp macro="">
      <xdr:nvCxnSpPr>
        <xdr:cNvPr id="382" name="直線コネクタ 381">
          <a:extLst>
            <a:ext uri="{FF2B5EF4-FFF2-40B4-BE49-F238E27FC236}">
              <a16:creationId xmlns:a16="http://schemas.microsoft.com/office/drawing/2014/main" id="{BE786D0D-88AA-44A0-A17B-313D212E2651}"/>
            </a:ext>
          </a:extLst>
        </xdr:cNvPr>
        <xdr:cNvCxnSpPr/>
      </xdr:nvCxnSpPr>
      <xdr:spPr>
        <a:xfrm flipV="1">
          <a:off x="14592300" y="64721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383" name="n_1aveValue【一般廃棄物処理施設】&#10;有形固定資産減価償却率">
          <a:extLst>
            <a:ext uri="{FF2B5EF4-FFF2-40B4-BE49-F238E27FC236}">
              <a16:creationId xmlns:a16="http://schemas.microsoft.com/office/drawing/2014/main" id="{E3557DCA-6953-4B38-B5D3-2CF62A12C4E9}"/>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384" name="n_2aveValue【一般廃棄物処理施設】&#10;有形固定資産減価償却率">
          <a:extLst>
            <a:ext uri="{FF2B5EF4-FFF2-40B4-BE49-F238E27FC236}">
              <a16:creationId xmlns:a16="http://schemas.microsoft.com/office/drawing/2014/main" id="{58BF3DCC-545A-44B7-A944-4BC8EB25893F}"/>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385" name="n_3aveValue【一般廃棄物処理施設】&#10;有形固定資産減価償却率">
          <a:extLst>
            <a:ext uri="{FF2B5EF4-FFF2-40B4-BE49-F238E27FC236}">
              <a16:creationId xmlns:a16="http://schemas.microsoft.com/office/drawing/2014/main" id="{FD167DAE-99B3-400D-881A-3B72D4096A81}"/>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24328</xdr:rowOff>
    </xdr:from>
    <xdr:ext cx="405111" cy="259045"/>
    <xdr:sp macro="" textlink="">
      <xdr:nvSpPr>
        <xdr:cNvPr id="386" name="n_1mainValue【一般廃棄物処理施設】&#10;有形固定資産減価償却率">
          <a:extLst>
            <a:ext uri="{FF2B5EF4-FFF2-40B4-BE49-F238E27FC236}">
              <a16:creationId xmlns:a16="http://schemas.microsoft.com/office/drawing/2014/main" id="{0EE2597C-948E-4F78-A7B2-E6CD8E256E9D}"/>
            </a:ext>
          </a:extLst>
        </xdr:cNvPr>
        <xdr:cNvSpPr txBox="1"/>
      </xdr:nvSpPr>
      <xdr:spPr>
        <a:xfrm>
          <a:off x="15266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41383</xdr:rowOff>
    </xdr:from>
    <xdr:ext cx="405111" cy="259045"/>
    <xdr:sp macro="" textlink="">
      <xdr:nvSpPr>
        <xdr:cNvPr id="387" name="n_2mainValue【一般廃棄物処理施設】&#10;有形固定資産減価償却率">
          <a:extLst>
            <a:ext uri="{FF2B5EF4-FFF2-40B4-BE49-F238E27FC236}">
              <a16:creationId xmlns:a16="http://schemas.microsoft.com/office/drawing/2014/main" id="{668121DD-C947-4BC1-B86F-3396D75BBAC4}"/>
            </a:ext>
          </a:extLst>
        </xdr:cNvPr>
        <xdr:cNvSpPr txBox="1"/>
      </xdr:nvSpPr>
      <xdr:spPr>
        <a:xfrm>
          <a:off x="14389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080F9634-A2F6-4A4C-8C9D-10CDCEF778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8D4BD6AE-E04C-4934-B1EF-EA47D40D24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01A8A644-0275-4D88-9804-7CAB46EF11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3EF542FF-0953-409D-A8D1-CEFEAEC7DB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234BA79B-A616-423A-A909-5B6BD5648A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CE9EE727-8B2D-4B2F-8D53-3E1C0A6AC9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680524C7-E86F-4F39-9D67-D1052D09FB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1BA4E5B4-EF0C-4CBF-9956-EB7A5BF561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a:extLst>
            <a:ext uri="{FF2B5EF4-FFF2-40B4-BE49-F238E27FC236}">
              <a16:creationId xmlns:a16="http://schemas.microsoft.com/office/drawing/2014/main" id="{67AA296B-9761-40FD-B8F0-47FFAA6610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8A308B9A-2650-45A8-8CDC-000381BC2B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8" name="直線コネクタ 397">
          <a:extLst>
            <a:ext uri="{FF2B5EF4-FFF2-40B4-BE49-F238E27FC236}">
              <a16:creationId xmlns:a16="http://schemas.microsoft.com/office/drawing/2014/main" id="{26CBD36D-CBC5-47BA-83E7-2751FFD46A2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9" name="テキスト ボックス 398">
          <a:extLst>
            <a:ext uri="{FF2B5EF4-FFF2-40B4-BE49-F238E27FC236}">
              <a16:creationId xmlns:a16="http://schemas.microsoft.com/office/drawing/2014/main" id="{B6DC5899-4644-42A1-A532-2D983C25FC7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0" name="直線コネクタ 399">
          <a:extLst>
            <a:ext uri="{FF2B5EF4-FFF2-40B4-BE49-F238E27FC236}">
              <a16:creationId xmlns:a16="http://schemas.microsoft.com/office/drawing/2014/main" id="{6E773C5A-7751-42FA-837C-4985D3054F6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01" name="テキスト ボックス 400">
          <a:extLst>
            <a:ext uri="{FF2B5EF4-FFF2-40B4-BE49-F238E27FC236}">
              <a16:creationId xmlns:a16="http://schemas.microsoft.com/office/drawing/2014/main" id="{71791C70-8D0B-41D5-89AB-C67E5080809A}"/>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2" name="直線コネクタ 401">
          <a:extLst>
            <a:ext uri="{FF2B5EF4-FFF2-40B4-BE49-F238E27FC236}">
              <a16:creationId xmlns:a16="http://schemas.microsoft.com/office/drawing/2014/main" id="{D3E2BD04-53A6-48CC-B6BF-FE0BED28D43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03" name="テキスト ボックス 402">
          <a:extLst>
            <a:ext uri="{FF2B5EF4-FFF2-40B4-BE49-F238E27FC236}">
              <a16:creationId xmlns:a16="http://schemas.microsoft.com/office/drawing/2014/main" id="{DC2453BB-2D40-4AB9-B914-61435D1CE045}"/>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4" name="直線コネクタ 403">
          <a:extLst>
            <a:ext uri="{FF2B5EF4-FFF2-40B4-BE49-F238E27FC236}">
              <a16:creationId xmlns:a16="http://schemas.microsoft.com/office/drawing/2014/main" id="{16F6C68B-156E-40E6-8AA4-A14790D611C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05" name="テキスト ボックス 404">
          <a:extLst>
            <a:ext uri="{FF2B5EF4-FFF2-40B4-BE49-F238E27FC236}">
              <a16:creationId xmlns:a16="http://schemas.microsoft.com/office/drawing/2014/main" id="{3C03285A-5C09-4E89-9D74-5B9C8882C38D}"/>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6" name="直線コネクタ 405">
          <a:extLst>
            <a:ext uri="{FF2B5EF4-FFF2-40B4-BE49-F238E27FC236}">
              <a16:creationId xmlns:a16="http://schemas.microsoft.com/office/drawing/2014/main" id="{D9CD181A-E938-4AC6-BB13-F7DF2E72B8D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7" name="テキスト ボックス 406">
          <a:extLst>
            <a:ext uri="{FF2B5EF4-FFF2-40B4-BE49-F238E27FC236}">
              <a16:creationId xmlns:a16="http://schemas.microsoft.com/office/drawing/2014/main" id="{025EA47F-96E3-4B57-9CB2-4426BBAFD41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8" name="直線コネクタ 407">
          <a:extLst>
            <a:ext uri="{FF2B5EF4-FFF2-40B4-BE49-F238E27FC236}">
              <a16:creationId xmlns:a16="http://schemas.microsoft.com/office/drawing/2014/main" id="{5F0457B1-ABE5-44AF-A436-4BC33E520A3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09" name="テキスト ボックス 408">
          <a:extLst>
            <a:ext uri="{FF2B5EF4-FFF2-40B4-BE49-F238E27FC236}">
              <a16:creationId xmlns:a16="http://schemas.microsoft.com/office/drawing/2014/main" id="{1D300C01-9BD4-474D-847D-1BCDE6144AE5}"/>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03FB9036-2784-4C47-BC59-3168BE4E3B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11" name="テキスト ボックス 410">
          <a:extLst>
            <a:ext uri="{FF2B5EF4-FFF2-40B4-BE49-F238E27FC236}">
              <a16:creationId xmlns:a16="http://schemas.microsoft.com/office/drawing/2014/main" id="{DBBE13EE-869D-41F8-B626-57F11788841C}"/>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一般廃棄物処理施設】&#10;一人当たり有形固定資産（償却資産）額グラフ枠">
          <a:extLst>
            <a:ext uri="{FF2B5EF4-FFF2-40B4-BE49-F238E27FC236}">
              <a16:creationId xmlns:a16="http://schemas.microsoft.com/office/drawing/2014/main" id="{E9FC676E-AA53-480B-BAB1-45BDCAB396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13" name="直線コネクタ 412">
          <a:extLst>
            <a:ext uri="{FF2B5EF4-FFF2-40B4-BE49-F238E27FC236}">
              <a16:creationId xmlns:a16="http://schemas.microsoft.com/office/drawing/2014/main" id="{D0C5A23A-F8DF-49EB-84E1-5ECBC472E334}"/>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14" name="【一般廃棄物処理施設】&#10;一人当たり有形固定資産（償却資産）額最小値テキスト">
          <a:extLst>
            <a:ext uri="{FF2B5EF4-FFF2-40B4-BE49-F238E27FC236}">
              <a16:creationId xmlns:a16="http://schemas.microsoft.com/office/drawing/2014/main" id="{68418243-EDB1-48E5-8182-4B43A0238E68}"/>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15" name="直線コネクタ 414">
          <a:extLst>
            <a:ext uri="{FF2B5EF4-FFF2-40B4-BE49-F238E27FC236}">
              <a16:creationId xmlns:a16="http://schemas.microsoft.com/office/drawing/2014/main" id="{AA22ED10-A1EE-4315-A736-3C9184D00F5A}"/>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16" name="【一般廃棄物処理施設】&#10;一人当たり有形固定資産（償却資産）額最大値テキスト">
          <a:extLst>
            <a:ext uri="{FF2B5EF4-FFF2-40B4-BE49-F238E27FC236}">
              <a16:creationId xmlns:a16="http://schemas.microsoft.com/office/drawing/2014/main" id="{B75DA3C7-0ACF-4411-B8A3-AE8ADC3C7218}"/>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17" name="直線コネクタ 416">
          <a:extLst>
            <a:ext uri="{FF2B5EF4-FFF2-40B4-BE49-F238E27FC236}">
              <a16:creationId xmlns:a16="http://schemas.microsoft.com/office/drawing/2014/main" id="{06EF1888-8B13-4786-9960-A10AF5C609FB}"/>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18" name="【一般廃棄物処理施設】&#10;一人当たり有形固定資産（償却資産）額平均値テキスト">
          <a:extLst>
            <a:ext uri="{FF2B5EF4-FFF2-40B4-BE49-F238E27FC236}">
              <a16:creationId xmlns:a16="http://schemas.microsoft.com/office/drawing/2014/main" id="{7220CAA9-4AED-4F52-9551-ECECE4F8760F}"/>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19" name="フローチャート: 判断 418">
          <a:extLst>
            <a:ext uri="{FF2B5EF4-FFF2-40B4-BE49-F238E27FC236}">
              <a16:creationId xmlns:a16="http://schemas.microsoft.com/office/drawing/2014/main" id="{5C658F88-26F0-4998-8E1D-725FE57E5763}"/>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20" name="フローチャート: 判断 419">
          <a:extLst>
            <a:ext uri="{FF2B5EF4-FFF2-40B4-BE49-F238E27FC236}">
              <a16:creationId xmlns:a16="http://schemas.microsoft.com/office/drawing/2014/main" id="{896A1836-D775-467F-9158-30A29A2DDA1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21" name="フローチャート: 判断 420">
          <a:extLst>
            <a:ext uri="{FF2B5EF4-FFF2-40B4-BE49-F238E27FC236}">
              <a16:creationId xmlns:a16="http://schemas.microsoft.com/office/drawing/2014/main" id="{8C5B8193-0E3C-492B-8FE9-A7DE85C971B6}"/>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22" name="フローチャート: 判断 421">
          <a:extLst>
            <a:ext uri="{FF2B5EF4-FFF2-40B4-BE49-F238E27FC236}">
              <a16:creationId xmlns:a16="http://schemas.microsoft.com/office/drawing/2014/main" id="{3EBE5C54-8BFA-4ABD-8C7E-9AF4C8508F6A}"/>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1072174B-AF06-4F75-A2FF-D0DCAB834B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DB1A811-0CA7-47AE-A98F-B1FA11CF09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39A8BAF-E1D4-4D02-8040-1E4E233883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71F46C3-DAB3-4564-B4F4-1D4E87BED8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1B34B3F-A69B-4D11-9E30-EB84E1C124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16035</xdr:rowOff>
    </xdr:from>
    <xdr:to>
      <xdr:col>116</xdr:col>
      <xdr:colOff>114300</xdr:colOff>
      <xdr:row>42</xdr:row>
      <xdr:rowOff>117635</xdr:rowOff>
    </xdr:to>
    <xdr:sp macro="" textlink="">
      <xdr:nvSpPr>
        <xdr:cNvPr id="428" name="楕円 427">
          <a:extLst>
            <a:ext uri="{FF2B5EF4-FFF2-40B4-BE49-F238E27FC236}">
              <a16:creationId xmlns:a16="http://schemas.microsoft.com/office/drawing/2014/main" id="{B6162B24-EDE6-4EA3-B47D-A1CEA86EBADE}"/>
            </a:ext>
          </a:extLst>
        </xdr:cNvPr>
        <xdr:cNvSpPr/>
      </xdr:nvSpPr>
      <xdr:spPr>
        <a:xfrm>
          <a:off x="22110700" y="72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29" name="【一般廃棄物処理施設】&#10;一人当たり有形固定資産（償却資産）額該当値テキスト">
          <a:extLst>
            <a:ext uri="{FF2B5EF4-FFF2-40B4-BE49-F238E27FC236}">
              <a16:creationId xmlns:a16="http://schemas.microsoft.com/office/drawing/2014/main" id="{9A0990AB-02A7-4331-871F-AA958E82047D}"/>
            </a:ext>
          </a:extLst>
        </xdr:cNvPr>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16109</xdr:rowOff>
    </xdr:from>
    <xdr:to>
      <xdr:col>112</xdr:col>
      <xdr:colOff>38100</xdr:colOff>
      <xdr:row>42</xdr:row>
      <xdr:rowOff>117709</xdr:rowOff>
    </xdr:to>
    <xdr:sp macro="" textlink="">
      <xdr:nvSpPr>
        <xdr:cNvPr id="430" name="楕円 429">
          <a:extLst>
            <a:ext uri="{FF2B5EF4-FFF2-40B4-BE49-F238E27FC236}">
              <a16:creationId xmlns:a16="http://schemas.microsoft.com/office/drawing/2014/main" id="{7BA62ABD-C72D-4FF6-A67C-07D65532DBED}"/>
            </a:ext>
          </a:extLst>
        </xdr:cNvPr>
        <xdr:cNvSpPr/>
      </xdr:nvSpPr>
      <xdr:spPr>
        <a:xfrm>
          <a:off x="21272500" y="72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66835</xdr:rowOff>
    </xdr:from>
    <xdr:to>
      <xdr:col>116</xdr:col>
      <xdr:colOff>63500</xdr:colOff>
      <xdr:row>42</xdr:row>
      <xdr:rowOff>66909</xdr:rowOff>
    </xdr:to>
    <xdr:cxnSp macro="">
      <xdr:nvCxnSpPr>
        <xdr:cNvPr id="431" name="直線コネクタ 430">
          <a:extLst>
            <a:ext uri="{FF2B5EF4-FFF2-40B4-BE49-F238E27FC236}">
              <a16:creationId xmlns:a16="http://schemas.microsoft.com/office/drawing/2014/main" id="{C2BCA660-E9CD-4F36-8739-B6A85647F8EC}"/>
            </a:ext>
          </a:extLst>
        </xdr:cNvPr>
        <xdr:cNvCxnSpPr/>
      </xdr:nvCxnSpPr>
      <xdr:spPr>
        <a:xfrm flipV="1">
          <a:off x="21323300" y="7267735"/>
          <a:ext cx="8382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16488</xdr:rowOff>
    </xdr:from>
    <xdr:to>
      <xdr:col>107</xdr:col>
      <xdr:colOff>101600</xdr:colOff>
      <xdr:row>42</xdr:row>
      <xdr:rowOff>118088</xdr:rowOff>
    </xdr:to>
    <xdr:sp macro="" textlink="">
      <xdr:nvSpPr>
        <xdr:cNvPr id="432" name="楕円 431">
          <a:extLst>
            <a:ext uri="{FF2B5EF4-FFF2-40B4-BE49-F238E27FC236}">
              <a16:creationId xmlns:a16="http://schemas.microsoft.com/office/drawing/2014/main" id="{4B2D37F5-D4CE-474C-8EE1-927091C579E8}"/>
            </a:ext>
          </a:extLst>
        </xdr:cNvPr>
        <xdr:cNvSpPr/>
      </xdr:nvSpPr>
      <xdr:spPr>
        <a:xfrm>
          <a:off x="20383500" y="72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66909</xdr:rowOff>
    </xdr:from>
    <xdr:to>
      <xdr:col>111</xdr:col>
      <xdr:colOff>177800</xdr:colOff>
      <xdr:row>42</xdr:row>
      <xdr:rowOff>67288</xdr:rowOff>
    </xdr:to>
    <xdr:cxnSp macro="">
      <xdr:nvCxnSpPr>
        <xdr:cNvPr id="433" name="直線コネクタ 432">
          <a:extLst>
            <a:ext uri="{FF2B5EF4-FFF2-40B4-BE49-F238E27FC236}">
              <a16:creationId xmlns:a16="http://schemas.microsoft.com/office/drawing/2014/main" id="{5BE962F1-CDAD-43C8-A4D6-6114A0C0849D}"/>
            </a:ext>
          </a:extLst>
        </xdr:cNvPr>
        <xdr:cNvCxnSpPr/>
      </xdr:nvCxnSpPr>
      <xdr:spPr>
        <a:xfrm flipV="1">
          <a:off x="20434300" y="7267809"/>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34" name="n_1aveValue【一般廃棄物処理施設】&#10;一人当たり有形固定資産（償却資産）額">
          <a:extLst>
            <a:ext uri="{FF2B5EF4-FFF2-40B4-BE49-F238E27FC236}">
              <a16:creationId xmlns:a16="http://schemas.microsoft.com/office/drawing/2014/main" id="{A28D6A7D-8D51-4920-89AE-EAFD31397CC6}"/>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35" name="n_2aveValue【一般廃棄物処理施設】&#10;一人当たり有形固定資産（償却資産）額">
          <a:extLst>
            <a:ext uri="{FF2B5EF4-FFF2-40B4-BE49-F238E27FC236}">
              <a16:creationId xmlns:a16="http://schemas.microsoft.com/office/drawing/2014/main" id="{26DD13EF-8AA6-4275-9B77-44B4FACDED7B}"/>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36" name="n_3aveValue【一般廃棄物処理施設】&#10;一人当たり有形固定資産（償却資産）額">
          <a:extLst>
            <a:ext uri="{FF2B5EF4-FFF2-40B4-BE49-F238E27FC236}">
              <a16:creationId xmlns:a16="http://schemas.microsoft.com/office/drawing/2014/main" id="{B320DFF2-C2DA-4E0D-9DEF-DD8DC3EA6EEE}"/>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108836</xdr:rowOff>
    </xdr:from>
    <xdr:ext cx="599010" cy="259045"/>
    <xdr:sp macro="" textlink="">
      <xdr:nvSpPr>
        <xdr:cNvPr id="437" name="n_1mainValue【一般廃棄物処理施設】&#10;一人当たり有形固定資産（償却資産）額">
          <a:extLst>
            <a:ext uri="{FF2B5EF4-FFF2-40B4-BE49-F238E27FC236}">
              <a16:creationId xmlns:a16="http://schemas.microsoft.com/office/drawing/2014/main" id="{AC01E81D-E529-444A-B596-957DDBA7D425}"/>
            </a:ext>
          </a:extLst>
        </xdr:cNvPr>
        <xdr:cNvSpPr txBox="1"/>
      </xdr:nvSpPr>
      <xdr:spPr>
        <a:xfrm>
          <a:off x="21011095" y="730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134615</xdr:rowOff>
    </xdr:from>
    <xdr:ext cx="599010" cy="259045"/>
    <xdr:sp macro="" textlink="">
      <xdr:nvSpPr>
        <xdr:cNvPr id="438" name="n_2mainValue【一般廃棄物処理施設】&#10;一人当たり有形固定資産（償却資産）額">
          <a:extLst>
            <a:ext uri="{FF2B5EF4-FFF2-40B4-BE49-F238E27FC236}">
              <a16:creationId xmlns:a16="http://schemas.microsoft.com/office/drawing/2014/main" id="{2A850F4D-8F64-4D51-9491-78EC078CEEA3}"/>
            </a:ext>
          </a:extLst>
        </xdr:cNvPr>
        <xdr:cNvSpPr txBox="1"/>
      </xdr:nvSpPr>
      <xdr:spPr>
        <a:xfrm>
          <a:off x="20134795" y="69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E4B8CDE8-084D-41DC-B130-6CEAFCB337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a:extLst>
            <a:ext uri="{FF2B5EF4-FFF2-40B4-BE49-F238E27FC236}">
              <a16:creationId xmlns:a16="http://schemas.microsoft.com/office/drawing/2014/main" id="{4DADE592-A05F-42CE-A877-4EC652E6C7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a:extLst>
            <a:ext uri="{FF2B5EF4-FFF2-40B4-BE49-F238E27FC236}">
              <a16:creationId xmlns:a16="http://schemas.microsoft.com/office/drawing/2014/main" id="{402C59EB-2BF0-427D-897F-F9639DE226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a:extLst>
            <a:ext uri="{FF2B5EF4-FFF2-40B4-BE49-F238E27FC236}">
              <a16:creationId xmlns:a16="http://schemas.microsoft.com/office/drawing/2014/main" id="{CEFBAAEB-AAE2-45A2-BE05-2E3C02B3DC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a:extLst>
            <a:ext uri="{FF2B5EF4-FFF2-40B4-BE49-F238E27FC236}">
              <a16:creationId xmlns:a16="http://schemas.microsoft.com/office/drawing/2014/main" id="{4EB27294-FABF-4C80-B0EB-EA812AFFB5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a:extLst>
            <a:ext uri="{FF2B5EF4-FFF2-40B4-BE49-F238E27FC236}">
              <a16:creationId xmlns:a16="http://schemas.microsoft.com/office/drawing/2014/main" id="{240F533C-220E-44E8-9118-DEC9E39BD1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a:extLst>
            <a:ext uri="{FF2B5EF4-FFF2-40B4-BE49-F238E27FC236}">
              <a16:creationId xmlns:a16="http://schemas.microsoft.com/office/drawing/2014/main" id="{F61AB9F1-4A57-4ACD-8B1B-5B28C893E8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a:extLst>
            <a:ext uri="{FF2B5EF4-FFF2-40B4-BE49-F238E27FC236}">
              <a16:creationId xmlns:a16="http://schemas.microsoft.com/office/drawing/2014/main" id="{0FDC5493-F944-4137-A7C2-19D2BE2489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a:extLst>
            <a:ext uri="{FF2B5EF4-FFF2-40B4-BE49-F238E27FC236}">
              <a16:creationId xmlns:a16="http://schemas.microsoft.com/office/drawing/2014/main" id="{0587FF9D-AD20-402B-BDF0-297F2AEF45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a:extLst>
            <a:ext uri="{FF2B5EF4-FFF2-40B4-BE49-F238E27FC236}">
              <a16:creationId xmlns:a16="http://schemas.microsoft.com/office/drawing/2014/main" id="{53CF7728-FFE7-4F78-9AF5-6A93BF1BA2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a:extLst>
            <a:ext uri="{FF2B5EF4-FFF2-40B4-BE49-F238E27FC236}">
              <a16:creationId xmlns:a16="http://schemas.microsoft.com/office/drawing/2014/main" id="{C5BCA7C1-DE76-492C-A95C-48694F9A735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0" name="テキスト ボックス 449">
          <a:extLst>
            <a:ext uri="{FF2B5EF4-FFF2-40B4-BE49-F238E27FC236}">
              <a16:creationId xmlns:a16="http://schemas.microsoft.com/office/drawing/2014/main" id="{1DBE7EC9-1C60-4734-8057-B43E1FF8A92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a:extLst>
            <a:ext uri="{FF2B5EF4-FFF2-40B4-BE49-F238E27FC236}">
              <a16:creationId xmlns:a16="http://schemas.microsoft.com/office/drawing/2014/main" id="{454B6BDA-4D64-4850-B757-949247F9151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a:extLst>
            <a:ext uri="{FF2B5EF4-FFF2-40B4-BE49-F238E27FC236}">
              <a16:creationId xmlns:a16="http://schemas.microsoft.com/office/drawing/2014/main" id="{FE3EEB47-C99D-4D74-BC8D-47AEB64271D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a:extLst>
            <a:ext uri="{FF2B5EF4-FFF2-40B4-BE49-F238E27FC236}">
              <a16:creationId xmlns:a16="http://schemas.microsoft.com/office/drawing/2014/main" id="{6AE75CA5-F04A-4628-A082-289F6AD2B0C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a:extLst>
            <a:ext uri="{FF2B5EF4-FFF2-40B4-BE49-F238E27FC236}">
              <a16:creationId xmlns:a16="http://schemas.microsoft.com/office/drawing/2014/main" id="{B013E176-9228-4681-A2D0-EB696886115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a:extLst>
            <a:ext uri="{FF2B5EF4-FFF2-40B4-BE49-F238E27FC236}">
              <a16:creationId xmlns:a16="http://schemas.microsoft.com/office/drawing/2014/main" id="{D4D9A372-8F58-47D8-864D-A38B2C06DF1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a:extLst>
            <a:ext uri="{FF2B5EF4-FFF2-40B4-BE49-F238E27FC236}">
              <a16:creationId xmlns:a16="http://schemas.microsoft.com/office/drawing/2014/main" id="{6B773102-E6A3-43E3-A00D-D7F42EC8BE8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a:extLst>
            <a:ext uri="{FF2B5EF4-FFF2-40B4-BE49-F238E27FC236}">
              <a16:creationId xmlns:a16="http://schemas.microsoft.com/office/drawing/2014/main" id="{051EF775-392A-4DE8-B8D2-6308AB133F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a:extLst>
            <a:ext uri="{FF2B5EF4-FFF2-40B4-BE49-F238E27FC236}">
              <a16:creationId xmlns:a16="http://schemas.microsoft.com/office/drawing/2014/main" id="{D6D71149-7E5B-4882-804E-FA3F6F649A6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a:extLst>
            <a:ext uri="{FF2B5EF4-FFF2-40B4-BE49-F238E27FC236}">
              <a16:creationId xmlns:a16="http://schemas.microsoft.com/office/drawing/2014/main" id="{819AA20D-F188-487A-9165-FCCBB7A6B1B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0" name="テキスト ボックス 459">
          <a:extLst>
            <a:ext uri="{FF2B5EF4-FFF2-40B4-BE49-F238E27FC236}">
              <a16:creationId xmlns:a16="http://schemas.microsoft.com/office/drawing/2014/main" id="{273C6417-37D0-4DE8-9F42-E046B643BC4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B864591B-6DC9-454B-8205-A708DE0EB2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A2B16275-3EA9-4B1C-8C24-4DF015241FC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保健センター・保健所】&#10;有形固定資産減価償却率グラフ枠">
          <a:extLst>
            <a:ext uri="{FF2B5EF4-FFF2-40B4-BE49-F238E27FC236}">
              <a16:creationId xmlns:a16="http://schemas.microsoft.com/office/drawing/2014/main" id="{1EAD8ADC-78CD-4172-8F50-7F6242EB9E1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64" name="直線コネクタ 463">
          <a:extLst>
            <a:ext uri="{FF2B5EF4-FFF2-40B4-BE49-F238E27FC236}">
              <a16:creationId xmlns:a16="http://schemas.microsoft.com/office/drawing/2014/main" id="{7B497906-A4C1-45E4-B535-9DC97C467D0F}"/>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65" name="【保健センター・保健所】&#10;有形固定資産減価償却率最小値テキスト">
          <a:extLst>
            <a:ext uri="{FF2B5EF4-FFF2-40B4-BE49-F238E27FC236}">
              <a16:creationId xmlns:a16="http://schemas.microsoft.com/office/drawing/2014/main" id="{01B90499-CA9D-4845-8FDD-3807EAE630BD}"/>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66" name="直線コネクタ 465">
          <a:extLst>
            <a:ext uri="{FF2B5EF4-FFF2-40B4-BE49-F238E27FC236}">
              <a16:creationId xmlns:a16="http://schemas.microsoft.com/office/drawing/2014/main" id="{0CCCE731-3B97-4DE2-B8E4-7FF181ECE94F}"/>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7" name="【保健センター・保健所】&#10;有形固定資産減価償却率最大値テキスト">
          <a:extLst>
            <a:ext uri="{FF2B5EF4-FFF2-40B4-BE49-F238E27FC236}">
              <a16:creationId xmlns:a16="http://schemas.microsoft.com/office/drawing/2014/main" id="{C915859D-060C-469C-BC72-D79E3576294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8" name="直線コネクタ 467">
          <a:extLst>
            <a:ext uri="{FF2B5EF4-FFF2-40B4-BE49-F238E27FC236}">
              <a16:creationId xmlns:a16="http://schemas.microsoft.com/office/drawing/2014/main" id="{A956572B-E228-46C9-88BF-661BBA36CA9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69" name="【保健センター・保健所】&#10;有形固定資産減価償却率平均値テキスト">
          <a:extLst>
            <a:ext uri="{FF2B5EF4-FFF2-40B4-BE49-F238E27FC236}">
              <a16:creationId xmlns:a16="http://schemas.microsoft.com/office/drawing/2014/main" id="{604852C1-7954-44BF-B222-3974EA68474D}"/>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0" name="フローチャート: 判断 469">
          <a:extLst>
            <a:ext uri="{FF2B5EF4-FFF2-40B4-BE49-F238E27FC236}">
              <a16:creationId xmlns:a16="http://schemas.microsoft.com/office/drawing/2014/main" id="{B0DABF60-9FBA-4CD6-9683-DE06D26AA697}"/>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71" name="フローチャート: 判断 470">
          <a:extLst>
            <a:ext uri="{FF2B5EF4-FFF2-40B4-BE49-F238E27FC236}">
              <a16:creationId xmlns:a16="http://schemas.microsoft.com/office/drawing/2014/main" id="{BC7A7930-F539-42C0-894B-EE4486D5A4AF}"/>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2" name="フローチャート: 判断 471">
          <a:extLst>
            <a:ext uri="{FF2B5EF4-FFF2-40B4-BE49-F238E27FC236}">
              <a16:creationId xmlns:a16="http://schemas.microsoft.com/office/drawing/2014/main" id="{4C521CED-AD0C-4A44-ABA8-BD2D186FA749}"/>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73" name="フローチャート: 判断 472">
          <a:extLst>
            <a:ext uri="{FF2B5EF4-FFF2-40B4-BE49-F238E27FC236}">
              <a16:creationId xmlns:a16="http://schemas.microsoft.com/office/drawing/2014/main" id="{A6F6B3AB-9B7F-4451-A88A-040DAAB4CD83}"/>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BDF096F-E84F-44B7-B910-40F1DF11F0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AF245C39-665C-491C-8100-8FD5594DFF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5F300541-426B-439D-BED6-BF1D8CE106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9CE4138-4D95-45A7-B614-616DE86307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3B854F75-7DBF-4700-B066-15A25DE60B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91259</xdr:rowOff>
    </xdr:from>
    <xdr:to>
      <xdr:col>85</xdr:col>
      <xdr:colOff>177800</xdr:colOff>
      <xdr:row>62</xdr:row>
      <xdr:rowOff>21409</xdr:rowOff>
    </xdr:to>
    <xdr:sp macro="" textlink="">
      <xdr:nvSpPr>
        <xdr:cNvPr id="479" name="楕円 478">
          <a:extLst>
            <a:ext uri="{FF2B5EF4-FFF2-40B4-BE49-F238E27FC236}">
              <a16:creationId xmlns:a16="http://schemas.microsoft.com/office/drawing/2014/main" id="{1E7EE4F3-50CA-4F7D-9523-1EF0658C54F2}"/>
            </a:ext>
          </a:extLst>
        </xdr:cNvPr>
        <xdr:cNvSpPr/>
      </xdr:nvSpPr>
      <xdr:spPr>
        <a:xfrm>
          <a:off x="16268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69686</xdr:rowOff>
    </xdr:from>
    <xdr:ext cx="405111" cy="259045"/>
    <xdr:sp macro="" textlink="">
      <xdr:nvSpPr>
        <xdr:cNvPr id="480" name="【保健センター・保健所】&#10;有形固定資産減価償却率該当値テキスト">
          <a:extLst>
            <a:ext uri="{FF2B5EF4-FFF2-40B4-BE49-F238E27FC236}">
              <a16:creationId xmlns:a16="http://schemas.microsoft.com/office/drawing/2014/main" id="{36B8520F-51AA-4580-994F-D165B357BC96}"/>
            </a:ext>
          </a:extLst>
        </xdr:cNvPr>
        <xdr:cNvSpPr txBox="1"/>
      </xdr:nvSpPr>
      <xdr:spPr>
        <a:xfrm>
          <a:off x="16357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481" name="楕円 480">
          <a:extLst>
            <a:ext uri="{FF2B5EF4-FFF2-40B4-BE49-F238E27FC236}">
              <a16:creationId xmlns:a16="http://schemas.microsoft.com/office/drawing/2014/main" id="{FF6A48B2-4B27-4C31-8F11-484F72011B24}"/>
            </a:ext>
          </a:extLst>
        </xdr:cNvPr>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163285</xdr:rowOff>
    </xdr:from>
    <xdr:to>
      <xdr:col>85</xdr:col>
      <xdr:colOff>127000</xdr:colOff>
      <xdr:row>61</xdr:row>
      <xdr:rowOff>142059</xdr:rowOff>
    </xdr:to>
    <xdr:cxnSp macro="">
      <xdr:nvCxnSpPr>
        <xdr:cNvPr id="482" name="直線コネクタ 481">
          <a:extLst>
            <a:ext uri="{FF2B5EF4-FFF2-40B4-BE49-F238E27FC236}">
              <a16:creationId xmlns:a16="http://schemas.microsoft.com/office/drawing/2014/main" id="{6EF3697F-C85F-4E27-82A0-651B6962140E}"/>
            </a:ext>
          </a:extLst>
        </xdr:cNvPr>
        <xdr:cNvCxnSpPr/>
      </xdr:nvCxnSpPr>
      <xdr:spPr>
        <a:xfrm>
          <a:off x="15481300" y="10107385"/>
          <a:ext cx="838200" cy="4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83" name="楕円 482">
          <a:extLst>
            <a:ext uri="{FF2B5EF4-FFF2-40B4-BE49-F238E27FC236}">
              <a16:creationId xmlns:a16="http://schemas.microsoft.com/office/drawing/2014/main" id="{6C775AF0-4435-4093-B436-0F9BCF404CED}"/>
            </a:ext>
          </a:extLst>
        </xdr:cNvPr>
        <xdr:cNvSpPr/>
      </xdr:nvSpPr>
      <xdr:spPr>
        <a:xfrm>
          <a:off x="14541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32657</xdr:rowOff>
    </xdr:to>
    <xdr:cxnSp macro="">
      <xdr:nvCxnSpPr>
        <xdr:cNvPr id="484" name="直線コネクタ 483">
          <a:extLst>
            <a:ext uri="{FF2B5EF4-FFF2-40B4-BE49-F238E27FC236}">
              <a16:creationId xmlns:a16="http://schemas.microsoft.com/office/drawing/2014/main" id="{210FE00D-AEEC-441B-89AD-1263BEE48D94}"/>
            </a:ext>
          </a:extLst>
        </xdr:cNvPr>
        <xdr:cNvCxnSpPr/>
      </xdr:nvCxnSpPr>
      <xdr:spPr>
        <a:xfrm flipV="1">
          <a:off x="14592300" y="101073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485" name="n_1aveValue【保健センター・保健所】&#10;有形固定資産減価償却率">
          <a:extLst>
            <a:ext uri="{FF2B5EF4-FFF2-40B4-BE49-F238E27FC236}">
              <a16:creationId xmlns:a16="http://schemas.microsoft.com/office/drawing/2014/main" id="{6D8DF60C-91EF-445F-A0BA-EFF6D3E6427F}"/>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86" name="n_2aveValue【保健センター・保健所】&#10;有形固定資産減価償却率">
          <a:extLst>
            <a:ext uri="{FF2B5EF4-FFF2-40B4-BE49-F238E27FC236}">
              <a16:creationId xmlns:a16="http://schemas.microsoft.com/office/drawing/2014/main" id="{0AA6B5D4-C726-4ED8-A85C-7D1BD26372D6}"/>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487" name="n_3aveValue【保健センター・保健所】&#10;有形固定資産減価償却率">
          <a:extLst>
            <a:ext uri="{FF2B5EF4-FFF2-40B4-BE49-F238E27FC236}">
              <a16:creationId xmlns:a16="http://schemas.microsoft.com/office/drawing/2014/main" id="{868D5935-E35F-4DFD-82F1-18BE6A82E595}"/>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488" name="n_1mainValue【保健センター・保健所】&#10;有形固定資産減価償却率">
          <a:extLst>
            <a:ext uri="{FF2B5EF4-FFF2-40B4-BE49-F238E27FC236}">
              <a16:creationId xmlns:a16="http://schemas.microsoft.com/office/drawing/2014/main" id="{9AA282A7-4CD8-4EEE-8D57-26D14BA0698F}"/>
            </a:ext>
          </a:extLst>
        </xdr:cNvPr>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89" name="n_2mainValue【保健センター・保健所】&#10;有形固定資産減価償却率">
          <a:extLst>
            <a:ext uri="{FF2B5EF4-FFF2-40B4-BE49-F238E27FC236}">
              <a16:creationId xmlns:a16="http://schemas.microsoft.com/office/drawing/2014/main" id="{3AD23192-40DC-4274-9F3B-363A7FA304D9}"/>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1CF0DDDD-F59A-493A-8966-3CC20AC35D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7DBE4860-1AB8-46DE-8E90-E31E807DC6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44F70D5C-398E-427E-AD59-FDB21DB0FE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7D56D90A-639E-40CD-9BC6-8BB0170A72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F2CA1FB2-08AC-4F56-9B4E-C53711D36D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0A45DB9B-9BD1-4632-80E4-18D0AF3AEE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BF3CEB5B-9556-4C37-A3D0-21CFAF86806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62298B10-52E0-4BD8-9B6F-EC65B6425E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238FFF04-A462-49FD-9834-51A857162B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528AF902-C561-4706-A087-D3004D6091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a:extLst>
            <a:ext uri="{FF2B5EF4-FFF2-40B4-BE49-F238E27FC236}">
              <a16:creationId xmlns:a16="http://schemas.microsoft.com/office/drawing/2014/main" id="{730BE3BB-1943-46BB-A225-6C9F5E5D141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593397DF-8CB1-4CA6-B5F1-809222AD357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a:extLst>
            <a:ext uri="{FF2B5EF4-FFF2-40B4-BE49-F238E27FC236}">
              <a16:creationId xmlns:a16="http://schemas.microsoft.com/office/drawing/2014/main" id="{CD0CA010-5B5D-4E0D-9217-3156EBA3794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a:extLst>
            <a:ext uri="{FF2B5EF4-FFF2-40B4-BE49-F238E27FC236}">
              <a16:creationId xmlns:a16="http://schemas.microsoft.com/office/drawing/2014/main" id="{8B67DFE7-81EB-443B-A67A-631C962C022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a:extLst>
            <a:ext uri="{FF2B5EF4-FFF2-40B4-BE49-F238E27FC236}">
              <a16:creationId xmlns:a16="http://schemas.microsoft.com/office/drawing/2014/main" id="{EA2DF3DF-73BE-44F7-9561-AD7C45045B0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a:extLst>
            <a:ext uri="{FF2B5EF4-FFF2-40B4-BE49-F238E27FC236}">
              <a16:creationId xmlns:a16="http://schemas.microsoft.com/office/drawing/2014/main" id="{77930D83-32A8-467F-AE30-C4EB5ADB05E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a:extLst>
            <a:ext uri="{FF2B5EF4-FFF2-40B4-BE49-F238E27FC236}">
              <a16:creationId xmlns:a16="http://schemas.microsoft.com/office/drawing/2014/main" id="{9EBDEE82-F8C4-41CA-8E8C-2782EEA4389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a:extLst>
            <a:ext uri="{FF2B5EF4-FFF2-40B4-BE49-F238E27FC236}">
              <a16:creationId xmlns:a16="http://schemas.microsoft.com/office/drawing/2014/main" id="{095953F2-BF32-4689-9CDB-38BAA75942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a:extLst>
            <a:ext uri="{FF2B5EF4-FFF2-40B4-BE49-F238E27FC236}">
              <a16:creationId xmlns:a16="http://schemas.microsoft.com/office/drawing/2014/main" id="{8E1A509C-BE7B-4141-9A07-A85114C1EAD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a:extLst>
            <a:ext uri="{FF2B5EF4-FFF2-40B4-BE49-F238E27FC236}">
              <a16:creationId xmlns:a16="http://schemas.microsoft.com/office/drawing/2014/main" id="{9805F487-1285-4E18-9013-531E98AF7A0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id="{0063C445-5D7B-49D8-9F61-100F018E08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a:extLst>
            <a:ext uri="{FF2B5EF4-FFF2-40B4-BE49-F238E27FC236}">
              <a16:creationId xmlns:a16="http://schemas.microsoft.com/office/drawing/2014/main" id="{028F3F6D-BF37-4DB0-A4B5-49B52F3345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a:extLst>
            <a:ext uri="{FF2B5EF4-FFF2-40B4-BE49-F238E27FC236}">
              <a16:creationId xmlns:a16="http://schemas.microsoft.com/office/drawing/2014/main" id="{F6D55E20-74C6-4FCA-A7FF-EAC820AA73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13" name="直線コネクタ 512">
          <a:extLst>
            <a:ext uri="{FF2B5EF4-FFF2-40B4-BE49-F238E27FC236}">
              <a16:creationId xmlns:a16="http://schemas.microsoft.com/office/drawing/2014/main" id="{347D2FD0-BCD4-42F9-AA04-B94AB7398CAC}"/>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14" name="【保健センター・保健所】&#10;一人当たり面積最小値テキスト">
          <a:extLst>
            <a:ext uri="{FF2B5EF4-FFF2-40B4-BE49-F238E27FC236}">
              <a16:creationId xmlns:a16="http://schemas.microsoft.com/office/drawing/2014/main" id="{7176FC66-85EF-4282-98B4-A4122E52006D}"/>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15" name="直線コネクタ 514">
          <a:extLst>
            <a:ext uri="{FF2B5EF4-FFF2-40B4-BE49-F238E27FC236}">
              <a16:creationId xmlns:a16="http://schemas.microsoft.com/office/drawing/2014/main" id="{9C021078-4B0F-43D9-BCDE-4FC21862E5B3}"/>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16" name="【保健センター・保健所】&#10;一人当たり面積最大値テキスト">
          <a:extLst>
            <a:ext uri="{FF2B5EF4-FFF2-40B4-BE49-F238E27FC236}">
              <a16:creationId xmlns:a16="http://schemas.microsoft.com/office/drawing/2014/main" id="{F3E09022-46BC-409F-A923-B231C1F7BA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17" name="直線コネクタ 516">
          <a:extLst>
            <a:ext uri="{FF2B5EF4-FFF2-40B4-BE49-F238E27FC236}">
              <a16:creationId xmlns:a16="http://schemas.microsoft.com/office/drawing/2014/main" id="{DF72A930-4F57-4721-B08E-43122056495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18" name="【保健センター・保健所】&#10;一人当たり面積平均値テキスト">
          <a:extLst>
            <a:ext uri="{FF2B5EF4-FFF2-40B4-BE49-F238E27FC236}">
              <a16:creationId xmlns:a16="http://schemas.microsoft.com/office/drawing/2014/main" id="{E5106A4C-1084-415A-BDAA-D8AB22185715}"/>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19" name="フローチャート: 判断 518">
          <a:extLst>
            <a:ext uri="{FF2B5EF4-FFF2-40B4-BE49-F238E27FC236}">
              <a16:creationId xmlns:a16="http://schemas.microsoft.com/office/drawing/2014/main" id="{ED945940-B2AF-4463-A689-FDF97E5EFFCD}"/>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20" name="フローチャート: 判断 519">
          <a:extLst>
            <a:ext uri="{FF2B5EF4-FFF2-40B4-BE49-F238E27FC236}">
              <a16:creationId xmlns:a16="http://schemas.microsoft.com/office/drawing/2014/main" id="{EFAB3038-1C51-40E2-92F3-6BB323D7588A}"/>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21" name="フローチャート: 判断 520">
          <a:extLst>
            <a:ext uri="{FF2B5EF4-FFF2-40B4-BE49-F238E27FC236}">
              <a16:creationId xmlns:a16="http://schemas.microsoft.com/office/drawing/2014/main" id="{07408B56-96B5-4227-BC28-433AE8822AFB}"/>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22" name="フローチャート: 判断 521">
          <a:extLst>
            <a:ext uri="{FF2B5EF4-FFF2-40B4-BE49-F238E27FC236}">
              <a16:creationId xmlns:a16="http://schemas.microsoft.com/office/drawing/2014/main" id="{C8DD9096-A242-4E09-B2E2-1207142E6ACA}"/>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D7DA297-00E0-4A1F-A802-7CF1E3F25A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F4302DA6-CE9F-4B68-B184-CADE3AB131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43D5D1C-A550-4204-985E-8C64FB347D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9A523B1C-E710-429A-9EA5-333F29149C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882B717-A1D9-435F-9076-BB26B005C5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528" name="楕円 527">
          <a:extLst>
            <a:ext uri="{FF2B5EF4-FFF2-40B4-BE49-F238E27FC236}">
              <a16:creationId xmlns:a16="http://schemas.microsoft.com/office/drawing/2014/main" id="{220D4CFD-99E2-4DA2-810A-12FD7BA26E73}"/>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529" name="【保健センター・保健所】&#10;一人当たり面積該当値テキスト">
          <a:extLst>
            <a:ext uri="{FF2B5EF4-FFF2-40B4-BE49-F238E27FC236}">
              <a16:creationId xmlns:a16="http://schemas.microsoft.com/office/drawing/2014/main" id="{27EA1DE0-F058-44FC-92AD-9C0A065F9AA6}"/>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530" name="楕円 529">
          <a:extLst>
            <a:ext uri="{FF2B5EF4-FFF2-40B4-BE49-F238E27FC236}">
              <a16:creationId xmlns:a16="http://schemas.microsoft.com/office/drawing/2014/main" id="{622C4E64-136D-4A12-B398-84BF9450F8DD}"/>
            </a:ext>
          </a:extLst>
        </xdr:cNvPr>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118110</xdr:rowOff>
    </xdr:to>
    <xdr:cxnSp macro="">
      <xdr:nvCxnSpPr>
        <xdr:cNvPr id="531" name="直線コネクタ 530">
          <a:extLst>
            <a:ext uri="{FF2B5EF4-FFF2-40B4-BE49-F238E27FC236}">
              <a16:creationId xmlns:a16="http://schemas.microsoft.com/office/drawing/2014/main" id="{9FBC16B9-BCCC-4C03-8C38-0434765BBD51}"/>
            </a:ext>
          </a:extLst>
        </xdr:cNvPr>
        <xdr:cNvCxnSpPr/>
      </xdr:nvCxnSpPr>
      <xdr:spPr>
        <a:xfrm>
          <a:off x="21323300" y="10797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532" name="楕円 531">
          <a:extLst>
            <a:ext uri="{FF2B5EF4-FFF2-40B4-BE49-F238E27FC236}">
              <a16:creationId xmlns:a16="http://schemas.microsoft.com/office/drawing/2014/main" id="{B93C7E17-A44C-4CFD-BD9B-02E35EFC9B6D}"/>
            </a:ext>
          </a:extLst>
        </xdr:cNvPr>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62</xdr:row>
      <xdr:rowOff>167640</xdr:rowOff>
    </xdr:to>
    <xdr:cxnSp macro="">
      <xdr:nvCxnSpPr>
        <xdr:cNvPr id="533" name="直線コネクタ 532">
          <a:extLst>
            <a:ext uri="{FF2B5EF4-FFF2-40B4-BE49-F238E27FC236}">
              <a16:creationId xmlns:a16="http://schemas.microsoft.com/office/drawing/2014/main" id="{09A82B67-7020-4EBA-A660-711DCE14666E}"/>
            </a:ext>
          </a:extLst>
        </xdr:cNvPr>
        <xdr:cNvCxnSpPr/>
      </xdr:nvCxnSpPr>
      <xdr:spPr>
        <a:xfrm>
          <a:off x="20434300" y="1079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34" name="n_1aveValue【保健センター・保健所】&#10;一人当たり面積">
          <a:extLst>
            <a:ext uri="{FF2B5EF4-FFF2-40B4-BE49-F238E27FC236}">
              <a16:creationId xmlns:a16="http://schemas.microsoft.com/office/drawing/2014/main" id="{3234CEC2-3316-4197-AC92-6E513AB5866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35" name="n_2aveValue【保健センター・保健所】&#10;一人当たり面積">
          <a:extLst>
            <a:ext uri="{FF2B5EF4-FFF2-40B4-BE49-F238E27FC236}">
              <a16:creationId xmlns:a16="http://schemas.microsoft.com/office/drawing/2014/main" id="{124A95EB-7176-4EA6-B2F2-AC9D46F2F808}"/>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36" name="n_3aveValue【保健センター・保健所】&#10;一人当たり面積">
          <a:extLst>
            <a:ext uri="{FF2B5EF4-FFF2-40B4-BE49-F238E27FC236}">
              <a16:creationId xmlns:a16="http://schemas.microsoft.com/office/drawing/2014/main" id="{82BBDBA4-AB45-437D-AF13-5D202057C085}"/>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537" name="n_1mainValue【保健センター・保健所】&#10;一人当たり面積">
          <a:extLst>
            <a:ext uri="{FF2B5EF4-FFF2-40B4-BE49-F238E27FC236}">
              <a16:creationId xmlns:a16="http://schemas.microsoft.com/office/drawing/2014/main" id="{3F9A58E9-0B51-4E6C-9049-F2EDC9599836}"/>
            </a:ext>
          </a:extLst>
        </xdr:cNvPr>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538" name="n_2mainValue【保健センター・保健所】&#10;一人当たり面積">
          <a:extLst>
            <a:ext uri="{FF2B5EF4-FFF2-40B4-BE49-F238E27FC236}">
              <a16:creationId xmlns:a16="http://schemas.microsoft.com/office/drawing/2014/main" id="{796FD08B-1529-4C45-8AAA-6F99885688C7}"/>
            </a:ext>
          </a:extLst>
        </xdr:cNvPr>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a:extLst>
            <a:ext uri="{FF2B5EF4-FFF2-40B4-BE49-F238E27FC236}">
              <a16:creationId xmlns:a16="http://schemas.microsoft.com/office/drawing/2014/main" id="{F0421C73-0654-4A75-A02A-45D565A99C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a:extLst>
            <a:ext uri="{FF2B5EF4-FFF2-40B4-BE49-F238E27FC236}">
              <a16:creationId xmlns:a16="http://schemas.microsoft.com/office/drawing/2014/main" id="{F9D38397-F571-4648-B706-0375177400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a:extLst>
            <a:ext uri="{FF2B5EF4-FFF2-40B4-BE49-F238E27FC236}">
              <a16:creationId xmlns:a16="http://schemas.microsoft.com/office/drawing/2014/main" id="{0CE9C610-7442-498B-A44A-C0DFFEF6E7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a:extLst>
            <a:ext uri="{FF2B5EF4-FFF2-40B4-BE49-F238E27FC236}">
              <a16:creationId xmlns:a16="http://schemas.microsoft.com/office/drawing/2014/main" id="{5F557194-6E53-41B7-9FF0-6F87A96F00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a:extLst>
            <a:ext uri="{FF2B5EF4-FFF2-40B4-BE49-F238E27FC236}">
              <a16:creationId xmlns:a16="http://schemas.microsoft.com/office/drawing/2014/main" id="{DBDEB3CE-8901-4B9F-BE3B-06B5767D13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a:extLst>
            <a:ext uri="{FF2B5EF4-FFF2-40B4-BE49-F238E27FC236}">
              <a16:creationId xmlns:a16="http://schemas.microsoft.com/office/drawing/2014/main" id="{C3EDDBA7-5A34-4089-AE44-F5AF2A9D8A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a:extLst>
            <a:ext uri="{FF2B5EF4-FFF2-40B4-BE49-F238E27FC236}">
              <a16:creationId xmlns:a16="http://schemas.microsoft.com/office/drawing/2014/main" id="{537FF824-56D3-4AB1-B6CC-E09DCE96EC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a:extLst>
            <a:ext uri="{FF2B5EF4-FFF2-40B4-BE49-F238E27FC236}">
              <a16:creationId xmlns:a16="http://schemas.microsoft.com/office/drawing/2014/main" id="{BB92FF41-18F4-4E5D-B46A-1A4B26C877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a:extLst>
            <a:ext uri="{FF2B5EF4-FFF2-40B4-BE49-F238E27FC236}">
              <a16:creationId xmlns:a16="http://schemas.microsoft.com/office/drawing/2014/main" id="{229BA679-90B7-4BA2-AA48-1FCE58EE7D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a:extLst>
            <a:ext uri="{FF2B5EF4-FFF2-40B4-BE49-F238E27FC236}">
              <a16:creationId xmlns:a16="http://schemas.microsoft.com/office/drawing/2014/main" id="{6B6B2813-8DDF-498F-8F43-4E9616CD94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a:extLst>
            <a:ext uri="{FF2B5EF4-FFF2-40B4-BE49-F238E27FC236}">
              <a16:creationId xmlns:a16="http://schemas.microsoft.com/office/drawing/2014/main" id="{699F6205-F2FA-43FA-BFA2-17E4B9371BC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a:extLst>
            <a:ext uri="{FF2B5EF4-FFF2-40B4-BE49-F238E27FC236}">
              <a16:creationId xmlns:a16="http://schemas.microsoft.com/office/drawing/2014/main" id="{9F9FE8B6-8EF1-4D17-B499-94ACD35E397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a:extLst>
            <a:ext uri="{FF2B5EF4-FFF2-40B4-BE49-F238E27FC236}">
              <a16:creationId xmlns:a16="http://schemas.microsoft.com/office/drawing/2014/main" id="{E7959469-9C6F-49AC-A697-0A2D8DE47A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a:extLst>
            <a:ext uri="{FF2B5EF4-FFF2-40B4-BE49-F238E27FC236}">
              <a16:creationId xmlns:a16="http://schemas.microsoft.com/office/drawing/2014/main" id="{887E3826-6E71-448B-85F5-3D8AA3E92D8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a:extLst>
            <a:ext uri="{FF2B5EF4-FFF2-40B4-BE49-F238E27FC236}">
              <a16:creationId xmlns:a16="http://schemas.microsoft.com/office/drawing/2014/main" id="{BAEE66C9-EF93-41F1-B806-6AC65C72187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a:extLst>
            <a:ext uri="{FF2B5EF4-FFF2-40B4-BE49-F238E27FC236}">
              <a16:creationId xmlns:a16="http://schemas.microsoft.com/office/drawing/2014/main" id="{AE58C45F-0421-48E8-AAE0-8CF68531FF4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a:extLst>
            <a:ext uri="{FF2B5EF4-FFF2-40B4-BE49-F238E27FC236}">
              <a16:creationId xmlns:a16="http://schemas.microsoft.com/office/drawing/2014/main" id="{776D017C-2883-46B4-AC00-43FBFCAB29F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a:extLst>
            <a:ext uri="{FF2B5EF4-FFF2-40B4-BE49-F238E27FC236}">
              <a16:creationId xmlns:a16="http://schemas.microsoft.com/office/drawing/2014/main" id="{CEC3C6A6-F5F7-42D2-AD03-A46FFA0B87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a:extLst>
            <a:ext uri="{FF2B5EF4-FFF2-40B4-BE49-F238E27FC236}">
              <a16:creationId xmlns:a16="http://schemas.microsoft.com/office/drawing/2014/main" id="{3B33D791-5BB2-4B7F-8118-EC9B722DCE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a:extLst>
            <a:ext uri="{FF2B5EF4-FFF2-40B4-BE49-F238E27FC236}">
              <a16:creationId xmlns:a16="http://schemas.microsoft.com/office/drawing/2014/main" id="{95483E6C-5137-461F-A063-E7DBB18AFC7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a:extLst>
            <a:ext uri="{FF2B5EF4-FFF2-40B4-BE49-F238E27FC236}">
              <a16:creationId xmlns:a16="http://schemas.microsoft.com/office/drawing/2014/main" id="{2FCBAA50-674D-4377-AFAC-E41E6AF1B05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93BE70E8-106F-4B59-854F-C561BB5D72A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722AF847-E00C-4E71-9939-9DEF1562FD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1DEDDDF6-9CD1-4530-9F60-736921EEEF4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消防施設】&#10;有形固定資産減価償却率グラフ枠">
          <a:extLst>
            <a:ext uri="{FF2B5EF4-FFF2-40B4-BE49-F238E27FC236}">
              <a16:creationId xmlns:a16="http://schemas.microsoft.com/office/drawing/2014/main" id="{049E846B-783B-44CC-A86D-382737D3AB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64" name="直線コネクタ 563">
          <a:extLst>
            <a:ext uri="{FF2B5EF4-FFF2-40B4-BE49-F238E27FC236}">
              <a16:creationId xmlns:a16="http://schemas.microsoft.com/office/drawing/2014/main" id="{FDE5893F-030D-4A03-B3A4-21781C01BB7E}"/>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65" name="【消防施設】&#10;有形固定資産減価償却率最小値テキスト">
          <a:extLst>
            <a:ext uri="{FF2B5EF4-FFF2-40B4-BE49-F238E27FC236}">
              <a16:creationId xmlns:a16="http://schemas.microsoft.com/office/drawing/2014/main" id="{C7104614-1667-4E03-8FA3-C0771295CCD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66" name="直線コネクタ 565">
          <a:extLst>
            <a:ext uri="{FF2B5EF4-FFF2-40B4-BE49-F238E27FC236}">
              <a16:creationId xmlns:a16="http://schemas.microsoft.com/office/drawing/2014/main" id="{A54B90D3-393A-441D-B70D-5AD331B8F22C}"/>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67" name="【消防施設】&#10;有形固定資産減価償却率最大値テキスト">
          <a:extLst>
            <a:ext uri="{FF2B5EF4-FFF2-40B4-BE49-F238E27FC236}">
              <a16:creationId xmlns:a16="http://schemas.microsoft.com/office/drawing/2014/main" id="{CF540971-4416-4D2C-8B73-340BC321DC13}"/>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68" name="直線コネクタ 567">
          <a:extLst>
            <a:ext uri="{FF2B5EF4-FFF2-40B4-BE49-F238E27FC236}">
              <a16:creationId xmlns:a16="http://schemas.microsoft.com/office/drawing/2014/main" id="{AEA07B8C-C604-45C7-B3CC-F4929C799A7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569" name="【消防施設】&#10;有形固定資産減価償却率平均値テキスト">
          <a:extLst>
            <a:ext uri="{FF2B5EF4-FFF2-40B4-BE49-F238E27FC236}">
              <a16:creationId xmlns:a16="http://schemas.microsoft.com/office/drawing/2014/main" id="{6369A916-F21B-4AD0-9BFB-7CBD7D9DFF2B}"/>
            </a:ext>
          </a:extLst>
        </xdr:cNvPr>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70" name="フローチャート: 判断 569">
          <a:extLst>
            <a:ext uri="{FF2B5EF4-FFF2-40B4-BE49-F238E27FC236}">
              <a16:creationId xmlns:a16="http://schemas.microsoft.com/office/drawing/2014/main" id="{48F7A715-FAAA-4E74-8E6B-B8DA9668843C}"/>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71" name="フローチャート: 判断 570">
          <a:extLst>
            <a:ext uri="{FF2B5EF4-FFF2-40B4-BE49-F238E27FC236}">
              <a16:creationId xmlns:a16="http://schemas.microsoft.com/office/drawing/2014/main" id="{AAE173D8-3726-48DE-A678-5079C335AD23}"/>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72" name="フローチャート: 判断 571">
          <a:extLst>
            <a:ext uri="{FF2B5EF4-FFF2-40B4-BE49-F238E27FC236}">
              <a16:creationId xmlns:a16="http://schemas.microsoft.com/office/drawing/2014/main" id="{AD06E107-8FA2-4F64-8230-DB2D90743524}"/>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73" name="フローチャート: 判断 572">
          <a:extLst>
            <a:ext uri="{FF2B5EF4-FFF2-40B4-BE49-F238E27FC236}">
              <a16:creationId xmlns:a16="http://schemas.microsoft.com/office/drawing/2014/main" id="{FB1EA33B-3A93-4C2E-8A88-DD12B70D09E6}"/>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E5C13F9C-A6BF-4832-ABAB-9931D3183A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6E7771A-7E9A-4E58-BCD6-92C09096435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89E0051-CBAE-453A-B8E4-70851FD905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138D39C0-6D52-43D4-A520-2EC1144AAA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42AFC562-AB24-4CAD-8B85-BE232E5D29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79" name="楕円 578">
          <a:extLst>
            <a:ext uri="{FF2B5EF4-FFF2-40B4-BE49-F238E27FC236}">
              <a16:creationId xmlns:a16="http://schemas.microsoft.com/office/drawing/2014/main" id="{11D829F2-1345-4FA3-9BDD-CB831E9E06EA}"/>
            </a:ext>
          </a:extLst>
        </xdr:cNvPr>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580" name="【消防施設】&#10;有形固定資産減価償却率該当値テキスト">
          <a:extLst>
            <a:ext uri="{FF2B5EF4-FFF2-40B4-BE49-F238E27FC236}">
              <a16:creationId xmlns:a16="http://schemas.microsoft.com/office/drawing/2014/main" id="{D1B7718B-0440-477C-A5F7-8786CB99A9C5}"/>
            </a:ext>
          </a:extLst>
        </xdr:cNvPr>
        <xdr:cNvSpPr txBox="1"/>
      </xdr:nvSpPr>
      <xdr:spPr>
        <a:xfrm>
          <a:off x="16357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60779</xdr:rowOff>
    </xdr:from>
    <xdr:to>
      <xdr:col>81</xdr:col>
      <xdr:colOff>101600</xdr:colOff>
      <xdr:row>83</xdr:row>
      <xdr:rowOff>162379</xdr:rowOff>
    </xdr:to>
    <xdr:sp macro="" textlink="">
      <xdr:nvSpPr>
        <xdr:cNvPr id="581" name="楕円 580">
          <a:extLst>
            <a:ext uri="{FF2B5EF4-FFF2-40B4-BE49-F238E27FC236}">
              <a16:creationId xmlns:a16="http://schemas.microsoft.com/office/drawing/2014/main" id="{013E3D1D-FA03-407D-9BD9-1740F60F392B}"/>
            </a:ext>
          </a:extLst>
        </xdr:cNvPr>
        <xdr:cNvSpPr/>
      </xdr:nvSpPr>
      <xdr:spPr>
        <a:xfrm>
          <a:off x="15430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111579</xdr:rowOff>
    </xdr:to>
    <xdr:cxnSp macro="">
      <xdr:nvCxnSpPr>
        <xdr:cNvPr id="582" name="直線コネクタ 581">
          <a:extLst>
            <a:ext uri="{FF2B5EF4-FFF2-40B4-BE49-F238E27FC236}">
              <a16:creationId xmlns:a16="http://schemas.microsoft.com/office/drawing/2014/main" id="{E07D484B-3A7D-44A7-A7F1-9405C4514A2C}"/>
            </a:ext>
          </a:extLst>
        </xdr:cNvPr>
        <xdr:cNvCxnSpPr/>
      </xdr:nvCxnSpPr>
      <xdr:spPr>
        <a:xfrm flipV="1">
          <a:off x="15481300" y="143141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132624</xdr:rowOff>
    </xdr:from>
    <xdr:to>
      <xdr:col>76</xdr:col>
      <xdr:colOff>165100</xdr:colOff>
      <xdr:row>84</xdr:row>
      <xdr:rowOff>62774</xdr:rowOff>
    </xdr:to>
    <xdr:sp macro="" textlink="">
      <xdr:nvSpPr>
        <xdr:cNvPr id="583" name="楕円 582">
          <a:extLst>
            <a:ext uri="{FF2B5EF4-FFF2-40B4-BE49-F238E27FC236}">
              <a16:creationId xmlns:a16="http://schemas.microsoft.com/office/drawing/2014/main" id="{5FA6AA56-C0F2-4C53-A2BD-C2EEBC8837AD}"/>
            </a:ext>
          </a:extLst>
        </xdr:cNvPr>
        <xdr:cNvSpPr/>
      </xdr:nvSpPr>
      <xdr:spPr>
        <a:xfrm>
          <a:off x="14541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111579</xdr:rowOff>
    </xdr:from>
    <xdr:to>
      <xdr:col>81</xdr:col>
      <xdr:colOff>50800</xdr:colOff>
      <xdr:row>84</xdr:row>
      <xdr:rowOff>11974</xdr:rowOff>
    </xdr:to>
    <xdr:cxnSp macro="">
      <xdr:nvCxnSpPr>
        <xdr:cNvPr id="584" name="直線コネクタ 583">
          <a:extLst>
            <a:ext uri="{FF2B5EF4-FFF2-40B4-BE49-F238E27FC236}">
              <a16:creationId xmlns:a16="http://schemas.microsoft.com/office/drawing/2014/main" id="{581DD071-EBAA-4900-AD11-F4A5EA306745}"/>
            </a:ext>
          </a:extLst>
        </xdr:cNvPr>
        <xdr:cNvCxnSpPr/>
      </xdr:nvCxnSpPr>
      <xdr:spPr>
        <a:xfrm flipV="1">
          <a:off x="14592300" y="143419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585" name="n_1aveValue【消防施設】&#10;有形固定資産減価償却率">
          <a:extLst>
            <a:ext uri="{FF2B5EF4-FFF2-40B4-BE49-F238E27FC236}">
              <a16:creationId xmlns:a16="http://schemas.microsoft.com/office/drawing/2014/main" id="{6E597223-5270-4C32-83FC-DB8495E5074A}"/>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86" name="n_2aveValue【消防施設】&#10;有形固定資産減価償却率">
          <a:extLst>
            <a:ext uri="{FF2B5EF4-FFF2-40B4-BE49-F238E27FC236}">
              <a16:creationId xmlns:a16="http://schemas.microsoft.com/office/drawing/2014/main" id="{B5A43B3A-3D79-483B-9C71-A62A5F834D92}"/>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587" name="n_3aveValue【消防施設】&#10;有形固定資産減価償却率">
          <a:extLst>
            <a:ext uri="{FF2B5EF4-FFF2-40B4-BE49-F238E27FC236}">
              <a16:creationId xmlns:a16="http://schemas.microsoft.com/office/drawing/2014/main" id="{4519FBE4-ECBC-4C47-AAD1-F7A543E22E3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153506</xdr:rowOff>
    </xdr:from>
    <xdr:ext cx="405111" cy="259045"/>
    <xdr:sp macro="" textlink="">
      <xdr:nvSpPr>
        <xdr:cNvPr id="588" name="n_1mainValue【消防施設】&#10;有形固定資産減価償却率">
          <a:extLst>
            <a:ext uri="{FF2B5EF4-FFF2-40B4-BE49-F238E27FC236}">
              <a16:creationId xmlns:a16="http://schemas.microsoft.com/office/drawing/2014/main" id="{5AC099AC-B19D-4F92-9EEB-2CF710578CC8}"/>
            </a:ext>
          </a:extLst>
        </xdr:cNvPr>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53901</xdr:rowOff>
    </xdr:from>
    <xdr:ext cx="405111" cy="259045"/>
    <xdr:sp macro="" textlink="">
      <xdr:nvSpPr>
        <xdr:cNvPr id="589" name="n_2mainValue【消防施設】&#10;有形固定資産減価償却率">
          <a:extLst>
            <a:ext uri="{FF2B5EF4-FFF2-40B4-BE49-F238E27FC236}">
              <a16:creationId xmlns:a16="http://schemas.microsoft.com/office/drawing/2014/main" id="{D97A1759-295A-46F8-97FB-15933E9617EA}"/>
            </a:ext>
          </a:extLst>
        </xdr:cNvPr>
        <xdr:cNvSpPr txBox="1"/>
      </xdr:nvSpPr>
      <xdr:spPr>
        <a:xfrm>
          <a:off x="14389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5594073B-F057-4C98-917B-35D7988B90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404A78BC-E0B9-4673-AEEC-DD92E73556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DA2108C0-34B8-479F-AC75-9AFD8B2119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F27DEB6D-2C68-4CBB-AF89-BAB279FD51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79F88122-8D5C-4EE3-A581-8D44BA100C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54DBD2E-82CC-4067-82D4-459B194428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1C57F6D-4863-45BE-A7FB-1F0E08D110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959FBACD-7C6A-4731-A9A4-1B5034FC421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52FF1B99-4238-4AC6-BA60-29E8C9AFB9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668E98E-5BE6-4B6F-A6CC-D05609EDA2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0" name="直線コネクタ 599">
          <a:extLst>
            <a:ext uri="{FF2B5EF4-FFF2-40B4-BE49-F238E27FC236}">
              <a16:creationId xmlns:a16="http://schemas.microsoft.com/office/drawing/2014/main" id="{31FFD084-EBBF-4CB1-AF75-FAC2B3FB9E5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1" name="テキスト ボックス 600">
          <a:extLst>
            <a:ext uri="{FF2B5EF4-FFF2-40B4-BE49-F238E27FC236}">
              <a16:creationId xmlns:a16="http://schemas.microsoft.com/office/drawing/2014/main" id="{8E6FEFBC-ECCC-4ADE-9EC3-261177A3714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2" name="直線コネクタ 601">
          <a:extLst>
            <a:ext uri="{FF2B5EF4-FFF2-40B4-BE49-F238E27FC236}">
              <a16:creationId xmlns:a16="http://schemas.microsoft.com/office/drawing/2014/main" id="{D0419FDC-E8DA-4F4D-A5B7-AB38C74A58D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3" name="テキスト ボックス 602">
          <a:extLst>
            <a:ext uri="{FF2B5EF4-FFF2-40B4-BE49-F238E27FC236}">
              <a16:creationId xmlns:a16="http://schemas.microsoft.com/office/drawing/2014/main" id="{59F6194B-797A-4DA2-87C0-632F1A79AB2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4" name="直線コネクタ 603">
          <a:extLst>
            <a:ext uri="{FF2B5EF4-FFF2-40B4-BE49-F238E27FC236}">
              <a16:creationId xmlns:a16="http://schemas.microsoft.com/office/drawing/2014/main" id="{9D63B8AF-6522-46E5-B2BC-C042BF5E335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5" name="テキスト ボックス 604">
          <a:extLst>
            <a:ext uri="{FF2B5EF4-FFF2-40B4-BE49-F238E27FC236}">
              <a16:creationId xmlns:a16="http://schemas.microsoft.com/office/drawing/2014/main" id="{CCB02D13-2421-41F9-9790-C5EE089BF6F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6" name="直線コネクタ 605">
          <a:extLst>
            <a:ext uri="{FF2B5EF4-FFF2-40B4-BE49-F238E27FC236}">
              <a16:creationId xmlns:a16="http://schemas.microsoft.com/office/drawing/2014/main" id="{EFF376BF-197F-4B33-9A9F-C7BB285FADD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7" name="テキスト ボックス 606">
          <a:extLst>
            <a:ext uri="{FF2B5EF4-FFF2-40B4-BE49-F238E27FC236}">
              <a16:creationId xmlns:a16="http://schemas.microsoft.com/office/drawing/2014/main" id="{5EFE43D0-72DA-43CA-BF70-FAFD8FACA22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C22569AF-3A90-4562-A27B-BD8F32533A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E3699FAF-63FB-4DB1-85DB-EB2867296C4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id="{C48AEFE9-3616-41BC-829E-B3D73CA16D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11" name="直線コネクタ 610">
          <a:extLst>
            <a:ext uri="{FF2B5EF4-FFF2-40B4-BE49-F238E27FC236}">
              <a16:creationId xmlns:a16="http://schemas.microsoft.com/office/drawing/2014/main" id="{EF8EF44E-8445-477B-B164-294D015CCE14}"/>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12" name="【消防施設】&#10;一人当たり面積最小値テキスト">
          <a:extLst>
            <a:ext uri="{FF2B5EF4-FFF2-40B4-BE49-F238E27FC236}">
              <a16:creationId xmlns:a16="http://schemas.microsoft.com/office/drawing/2014/main" id="{E3BC16D4-841E-4DA2-94E6-F1EC4AFAF876}"/>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13" name="直線コネクタ 612">
          <a:extLst>
            <a:ext uri="{FF2B5EF4-FFF2-40B4-BE49-F238E27FC236}">
              <a16:creationId xmlns:a16="http://schemas.microsoft.com/office/drawing/2014/main" id="{BA49BD9C-67C2-45C7-AE29-35B89241599E}"/>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14" name="【消防施設】&#10;一人当たり面積最大値テキスト">
          <a:extLst>
            <a:ext uri="{FF2B5EF4-FFF2-40B4-BE49-F238E27FC236}">
              <a16:creationId xmlns:a16="http://schemas.microsoft.com/office/drawing/2014/main" id="{6FA1EAE6-08D3-4CF5-9779-517D2B209ECA}"/>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15" name="直線コネクタ 614">
          <a:extLst>
            <a:ext uri="{FF2B5EF4-FFF2-40B4-BE49-F238E27FC236}">
              <a16:creationId xmlns:a16="http://schemas.microsoft.com/office/drawing/2014/main" id="{4744890A-3D15-4AFF-81E1-8C8F373F3CD1}"/>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16" name="【消防施設】&#10;一人当たり面積平均値テキスト">
          <a:extLst>
            <a:ext uri="{FF2B5EF4-FFF2-40B4-BE49-F238E27FC236}">
              <a16:creationId xmlns:a16="http://schemas.microsoft.com/office/drawing/2014/main" id="{85593C8F-B3AE-458D-AB19-344CF5F21A56}"/>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17" name="フローチャート: 判断 616">
          <a:extLst>
            <a:ext uri="{FF2B5EF4-FFF2-40B4-BE49-F238E27FC236}">
              <a16:creationId xmlns:a16="http://schemas.microsoft.com/office/drawing/2014/main" id="{38411A03-C4A7-4471-BC1A-316E32A9A45B}"/>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18" name="フローチャート: 判断 617">
          <a:extLst>
            <a:ext uri="{FF2B5EF4-FFF2-40B4-BE49-F238E27FC236}">
              <a16:creationId xmlns:a16="http://schemas.microsoft.com/office/drawing/2014/main" id="{1E09916B-48D6-4259-B32A-A30397B15D13}"/>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19" name="フローチャート: 判断 618">
          <a:extLst>
            <a:ext uri="{FF2B5EF4-FFF2-40B4-BE49-F238E27FC236}">
              <a16:creationId xmlns:a16="http://schemas.microsoft.com/office/drawing/2014/main" id="{8ED115E4-09B6-443B-8270-F58787E7C7E8}"/>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20" name="フローチャート: 判断 619">
          <a:extLst>
            <a:ext uri="{FF2B5EF4-FFF2-40B4-BE49-F238E27FC236}">
              <a16:creationId xmlns:a16="http://schemas.microsoft.com/office/drawing/2014/main" id="{60CFA106-434D-4E8B-8CD6-6656FD901ABF}"/>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46A016E-D749-4333-88FD-8C39D264BD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9211645F-0676-41E3-8407-E13D5FB0BE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904121B3-AD83-4092-9047-770DE423006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528BBD2D-B36E-4F97-A620-24EA164E0A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54407D98-E636-41DB-AD95-291F6179F8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626" name="楕円 625">
          <a:extLst>
            <a:ext uri="{FF2B5EF4-FFF2-40B4-BE49-F238E27FC236}">
              <a16:creationId xmlns:a16="http://schemas.microsoft.com/office/drawing/2014/main" id="{B5B42367-5730-4014-AA08-7DAFBBD16FFD}"/>
            </a:ext>
          </a:extLst>
        </xdr:cNvPr>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27" name="【消防施設】&#10;一人当たり面積該当値テキスト">
          <a:extLst>
            <a:ext uri="{FF2B5EF4-FFF2-40B4-BE49-F238E27FC236}">
              <a16:creationId xmlns:a16="http://schemas.microsoft.com/office/drawing/2014/main" id="{5D1606C7-3235-4470-8456-138524926875}"/>
            </a:ext>
          </a:extLst>
        </xdr:cNvPr>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70968</xdr:rowOff>
    </xdr:from>
    <xdr:to>
      <xdr:col>112</xdr:col>
      <xdr:colOff>38100</xdr:colOff>
      <xdr:row>86</xdr:row>
      <xdr:rowOff>1118</xdr:rowOff>
    </xdr:to>
    <xdr:sp macro="" textlink="">
      <xdr:nvSpPr>
        <xdr:cNvPr id="628" name="楕円 627">
          <a:extLst>
            <a:ext uri="{FF2B5EF4-FFF2-40B4-BE49-F238E27FC236}">
              <a16:creationId xmlns:a16="http://schemas.microsoft.com/office/drawing/2014/main" id="{5683573F-306E-4798-B1DB-764EB2889F72}"/>
            </a:ext>
          </a:extLst>
        </xdr:cNvPr>
        <xdr:cNvSpPr/>
      </xdr:nvSpPr>
      <xdr:spPr>
        <a:xfrm>
          <a:off x="21272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121768</xdr:rowOff>
    </xdr:from>
    <xdr:to>
      <xdr:col>116</xdr:col>
      <xdr:colOff>63500</xdr:colOff>
      <xdr:row>85</xdr:row>
      <xdr:rowOff>122682</xdr:rowOff>
    </xdr:to>
    <xdr:cxnSp macro="">
      <xdr:nvCxnSpPr>
        <xdr:cNvPr id="629" name="直線コネクタ 628">
          <a:extLst>
            <a:ext uri="{FF2B5EF4-FFF2-40B4-BE49-F238E27FC236}">
              <a16:creationId xmlns:a16="http://schemas.microsoft.com/office/drawing/2014/main" id="{4F464AA9-B77F-406B-BE77-7A8E9333F724}"/>
            </a:ext>
          </a:extLst>
        </xdr:cNvPr>
        <xdr:cNvCxnSpPr/>
      </xdr:nvCxnSpPr>
      <xdr:spPr>
        <a:xfrm>
          <a:off x="21323300" y="1469501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630" name="楕円 629">
          <a:extLst>
            <a:ext uri="{FF2B5EF4-FFF2-40B4-BE49-F238E27FC236}">
              <a16:creationId xmlns:a16="http://schemas.microsoft.com/office/drawing/2014/main" id="{D32C21A3-1B56-47F3-A913-E2AB2BA61085}"/>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121768</xdr:rowOff>
    </xdr:from>
    <xdr:to>
      <xdr:col>111</xdr:col>
      <xdr:colOff>177800</xdr:colOff>
      <xdr:row>85</xdr:row>
      <xdr:rowOff>159258</xdr:rowOff>
    </xdr:to>
    <xdr:cxnSp macro="">
      <xdr:nvCxnSpPr>
        <xdr:cNvPr id="631" name="直線コネクタ 630">
          <a:extLst>
            <a:ext uri="{FF2B5EF4-FFF2-40B4-BE49-F238E27FC236}">
              <a16:creationId xmlns:a16="http://schemas.microsoft.com/office/drawing/2014/main" id="{6B81115C-D139-49B9-8CE8-42D21FDF4CFB}"/>
            </a:ext>
          </a:extLst>
        </xdr:cNvPr>
        <xdr:cNvCxnSpPr/>
      </xdr:nvCxnSpPr>
      <xdr:spPr>
        <a:xfrm flipV="1">
          <a:off x="20434300" y="14695018"/>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32" name="n_1aveValue【消防施設】&#10;一人当たり面積">
          <a:extLst>
            <a:ext uri="{FF2B5EF4-FFF2-40B4-BE49-F238E27FC236}">
              <a16:creationId xmlns:a16="http://schemas.microsoft.com/office/drawing/2014/main" id="{D71CD443-CA7A-4FBB-A466-82CA50674658}"/>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33" name="n_2aveValue【消防施設】&#10;一人当たり面積">
          <a:extLst>
            <a:ext uri="{FF2B5EF4-FFF2-40B4-BE49-F238E27FC236}">
              <a16:creationId xmlns:a16="http://schemas.microsoft.com/office/drawing/2014/main" id="{34B517CD-6876-43F6-A378-5AE660FD1CF1}"/>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34" name="n_3aveValue【消防施設】&#10;一人当たり面積">
          <a:extLst>
            <a:ext uri="{FF2B5EF4-FFF2-40B4-BE49-F238E27FC236}">
              <a16:creationId xmlns:a16="http://schemas.microsoft.com/office/drawing/2014/main" id="{22F70937-6B7C-416B-A56A-AE8595268197}"/>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163695</xdr:rowOff>
    </xdr:from>
    <xdr:ext cx="469744" cy="259045"/>
    <xdr:sp macro="" textlink="">
      <xdr:nvSpPr>
        <xdr:cNvPr id="635" name="n_1mainValue【消防施設】&#10;一人当たり面積">
          <a:extLst>
            <a:ext uri="{FF2B5EF4-FFF2-40B4-BE49-F238E27FC236}">
              <a16:creationId xmlns:a16="http://schemas.microsoft.com/office/drawing/2014/main" id="{028365BA-6DCE-40B5-9781-340BAEC9641F}"/>
            </a:ext>
          </a:extLst>
        </xdr:cNvPr>
        <xdr:cNvSpPr txBox="1"/>
      </xdr:nvSpPr>
      <xdr:spPr>
        <a:xfrm>
          <a:off x="210757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36" name="n_2mainValue【消防施設】&#10;一人当たり面積">
          <a:extLst>
            <a:ext uri="{FF2B5EF4-FFF2-40B4-BE49-F238E27FC236}">
              <a16:creationId xmlns:a16="http://schemas.microsoft.com/office/drawing/2014/main" id="{3E06AB26-8330-465C-8D7A-F652E07CF20A}"/>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CA6967C8-C893-4B54-BE50-0198365062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CCC45F83-993E-4844-AC2F-0E24E49E9B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832D7CBD-9073-42F2-A61F-EE58834555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DC2B08B6-34AA-4771-8ECE-4B08BE560D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48FCABEE-2436-49A4-A38A-4358B72BDD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30630D72-0C92-4491-8A4F-41C068D6FB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5B1A8BBA-F1BB-4810-A2DA-D743B714E6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F59A2644-81E0-4480-81A8-1186D4EBDD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CEBECE91-F5E3-4B0D-8D7F-ACB6C43A65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80B309F4-BFF8-4E80-ABAB-97F915EBAE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58F0C39C-D65A-431F-8165-B1BD7F0AB8B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8" name="テキスト ボックス 647">
          <a:extLst>
            <a:ext uri="{FF2B5EF4-FFF2-40B4-BE49-F238E27FC236}">
              <a16:creationId xmlns:a16="http://schemas.microsoft.com/office/drawing/2014/main" id="{AA1DE826-4D0D-48DF-AAEB-0B91585502A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98246C65-FE0F-4F13-879D-8E3F1DF04E6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35CB3D43-3B82-4DA1-8EE8-081C504C943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004254D1-9DB9-4AB0-9F22-C6292E1525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3670AE46-5824-4CEF-A1A9-A960D4C6916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81977453-76C6-4DF8-9B9E-2A320D73845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EB329373-4E29-4716-BC89-B426B36A588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34D564DC-6647-4FE5-97F3-55C4843BA46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6" name="テキスト ボックス 655">
          <a:extLst>
            <a:ext uri="{FF2B5EF4-FFF2-40B4-BE49-F238E27FC236}">
              <a16:creationId xmlns:a16="http://schemas.microsoft.com/office/drawing/2014/main" id="{735EC370-D2A5-4EAF-85DD-BEA55A036FF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CEB359B9-AD66-4E78-983E-7733816D26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94B5D0D2-A430-4295-9C79-494E0ECB225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0B0AA2E8-7255-4728-AB15-4E3E1601BE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0" name="直線コネクタ 659">
          <a:extLst>
            <a:ext uri="{FF2B5EF4-FFF2-40B4-BE49-F238E27FC236}">
              <a16:creationId xmlns:a16="http://schemas.microsoft.com/office/drawing/2014/main" id="{F88F2147-9E9F-46E4-8DA4-01EF78CB7BEC}"/>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1" name="【庁舎】&#10;有形固定資産減価償却率最小値テキスト">
          <a:extLst>
            <a:ext uri="{FF2B5EF4-FFF2-40B4-BE49-F238E27FC236}">
              <a16:creationId xmlns:a16="http://schemas.microsoft.com/office/drawing/2014/main" id="{DC17BB8D-46F5-4B86-9CC2-5F6ECE2C131D}"/>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2" name="直線コネクタ 661">
          <a:extLst>
            <a:ext uri="{FF2B5EF4-FFF2-40B4-BE49-F238E27FC236}">
              <a16:creationId xmlns:a16="http://schemas.microsoft.com/office/drawing/2014/main" id="{E17B8CB1-B3B0-480D-A3D1-C86FBB96766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3" name="【庁舎】&#10;有形固定資産減価償却率最大値テキスト">
          <a:extLst>
            <a:ext uri="{FF2B5EF4-FFF2-40B4-BE49-F238E27FC236}">
              <a16:creationId xmlns:a16="http://schemas.microsoft.com/office/drawing/2014/main" id="{1DBFB2F4-AB5E-42AE-9875-FBE6EC9EE5B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4" name="直線コネクタ 663">
          <a:extLst>
            <a:ext uri="{FF2B5EF4-FFF2-40B4-BE49-F238E27FC236}">
              <a16:creationId xmlns:a16="http://schemas.microsoft.com/office/drawing/2014/main" id="{FC2A53EA-34D7-4484-89AB-4E6E81EDA07D}"/>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65" name="【庁舎】&#10;有形固定資産減価償却率平均値テキスト">
          <a:extLst>
            <a:ext uri="{FF2B5EF4-FFF2-40B4-BE49-F238E27FC236}">
              <a16:creationId xmlns:a16="http://schemas.microsoft.com/office/drawing/2014/main" id="{02C8AB32-751D-4CD0-BEBA-BDA5A57261F7}"/>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6" name="フローチャート: 判断 665">
          <a:extLst>
            <a:ext uri="{FF2B5EF4-FFF2-40B4-BE49-F238E27FC236}">
              <a16:creationId xmlns:a16="http://schemas.microsoft.com/office/drawing/2014/main" id="{A6950F20-4D70-4203-8787-2981EE52B05E}"/>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7" name="フローチャート: 判断 666">
          <a:extLst>
            <a:ext uri="{FF2B5EF4-FFF2-40B4-BE49-F238E27FC236}">
              <a16:creationId xmlns:a16="http://schemas.microsoft.com/office/drawing/2014/main" id="{B4D62DCC-6233-4573-9133-DEBD2819A203}"/>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68" name="フローチャート: 判断 667">
          <a:extLst>
            <a:ext uri="{FF2B5EF4-FFF2-40B4-BE49-F238E27FC236}">
              <a16:creationId xmlns:a16="http://schemas.microsoft.com/office/drawing/2014/main" id="{C8B44BB8-BAF4-4158-AAD2-CA5CF351EFD7}"/>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69" name="フローチャート: 判断 668">
          <a:extLst>
            <a:ext uri="{FF2B5EF4-FFF2-40B4-BE49-F238E27FC236}">
              <a16:creationId xmlns:a16="http://schemas.microsoft.com/office/drawing/2014/main" id="{35AE4CAB-5B42-481A-958E-618D881714F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E431AC9-0169-4551-B4F1-58BECCBD90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B9351C7-5BE4-4F54-874E-6234336624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CB24C8FD-C546-42EE-AD6F-94B265ED9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4F71FAA9-281E-49D1-A6CA-2B1E0671FFF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104C4B8-3DD0-4BFF-911D-6AB4B83996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38100</xdr:rowOff>
    </xdr:from>
    <xdr:to>
      <xdr:col>85</xdr:col>
      <xdr:colOff>177800</xdr:colOff>
      <xdr:row>104</xdr:row>
      <xdr:rowOff>139700</xdr:rowOff>
    </xdr:to>
    <xdr:sp macro="" textlink="">
      <xdr:nvSpPr>
        <xdr:cNvPr id="675" name="楕円 674">
          <a:extLst>
            <a:ext uri="{FF2B5EF4-FFF2-40B4-BE49-F238E27FC236}">
              <a16:creationId xmlns:a16="http://schemas.microsoft.com/office/drawing/2014/main" id="{B464A32D-C9A3-44C1-9CAB-26D03F0E5362}"/>
            </a:ext>
          </a:extLst>
        </xdr:cNvPr>
        <xdr:cNvSpPr/>
      </xdr:nvSpPr>
      <xdr:spPr>
        <a:xfrm>
          <a:off x="162687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60977</xdr:rowOff>
    </xdr:from>
    <xdr:ext cx="405111" cy="259045"/>
    <xdr:sp macro="" textlink="">
      <xdr:nvSpPr>
        <xdr:cNvPr id="676" name="【庁舎】&#10;有形固定資産減価償却率該当値テキスト">
          <a:extLst>
            <a:ext uri="{FF2B5EF4-FFF2-40B4-BE49-F238E27FC236}">
              <a16:creationId xmlns:a16="http://schemas.microsoft.com/office/drawing/2014/main" id="{5D91DBBA-1A8B-4A1F-B74E-4DEA0A41BC6F}"/>
            </a:ext>
          </a:extLst>
        </xdr:cNvPr>
        <xdr:cNvSpPr txBox="1"/>
      </xdr:nvSpPr>
      <xdr:spPr>
        <a:xfrm>
          <a:off x="1635760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677" name="楕円 676">
          <a:extLst>
            <a:ext uri="{FF2B5EF4-FFF2-40B4-BE49-F238E27FC236}">
              <a16:creationId xmlns:a16="http://schemas.microsoft.com/office/drawing/2014/main" id="{06CDB4F8-8A10-4829-A284-1D85E7C1E9B0}"/>
            </a:ext>
          </a:extLst>
        </xdr:cNvPr>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88900</xdr:rowOff>
    </xdr:from>
    <xdr:to>
      <xdr:col>85</xdr:col>
      <xdr:colOff>127000</xdr:colOff>
      <xdr:row>104</xdr:row>
      <xdr:rowOff>114300</xdr:rowOff>
    </xdr:to>
    <xdr:cxnSp macro="">
      <xdr:nvCxnSpPr>
        <xdr:cNvPr id="678" name="直線コネクタ 677">
          <a:extLst>
            <a:ext uri="{FF2B5EF4-FFF2-40B4-BE49-F238E27FC236}">
              <a16:creationId xmlns:a16="http://schemas.microsoft.com/office/drawing/2014/main" id="{237A856B-7822-40FD-9A86-3F1A7D5149DF}"/>
            </a:ext>
          </a:extLst>
        </xdr:cNvPr>
        <xdr:cNvCxnSpPr/>
      </xdr:nvCxnSpPr>
      <xdr:spPr>
        <a:xfrm flipV="1">
          <a:off x="15481300" y="17919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88900</xdr:rowOff>
    </xdr:from>
    <xdr:to>
      <xdr:col>76</xdr:col>
      <xdr:colOff>165100</xdr:colOff>
      <xdr:row>105</xdr:row>
      <xdr:rowOff>19050</xdr:rowOff>
    </xdr:to>
    <xdr:sp macro="" textlink="">
      <xdr:nvSpPr>
        <xdr:cNvPr id="679" name="楕円 678">
          <a:extLst>
            <a:ext uri="{FF2B5EF4-FFF2-40B4-BE49-F238E27FC236}">
              <a16:creationId xmlns:a16="http://schemas.microsoft.com/office/drawing/2014/main" id="{F88288FB-5BA4-45A6-AF43-99A25A285DB4}"/>
            </a:ext>
          </a:extLst>
        </xdr:cNvPr>
        <xdr:cNvSpPr/>
      </xdr:nvSpPr>
      <xdr:spPr>
        <a:xfrm>
          <a:off x="14541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139700</xdr:rowOff>
    </xdr:to>
    <xdr:cxnSp macro="">
      <xdr:nvCxnSpPr>
        <xdr:cNvPr id="680" name="直線コネクタ 679">
          <a:extLst>
            <a:ext uri="{FF2B5EF4-FFF2-40B4-BE49-F238E27FC236}">
              <a16:creationId xmlns:a16="http://schemas.microsoft.com/office/drawing/2014/main" id="{EE6AB67D-8CBB-4B50-A927-CA1274B242DE}"/>
            </a:ext>
          </a:extLst>
        </xdr:cNvPr>
        <xdr:cNvCxnSpPr/>
      </xdr:nvCxnSpPr>
      <xdr:spPr>
        <a:xfrm flipV="1">
          <a:off x="14592300" y="1794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681" name="n_1aveValue【庁舎】&#10;有形固定資産減価償却率">
          <a:extLst>
            <a:ext uri="{FF2B5EF4-FFF2-40B4-BE49-F238E27FC236}">
              <a16:creationId xmlns:a16="http://schemas.microsoft.com/office/drawing/2014/main" id="{CC3CB968-8271-42FB-B4A9-4F7D6EAB00D2}"/>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82" name="n_2aveValue【庁舎】&#10;有形固定資産減価償却率">
          <a:extLst>
            <a:ext uri="{FF2B5EF4-FFF2-40B4-BE49-F238E27FC236}">
              <a16:creationId xmlns:a16="http://schemas.microsoft.com/office/drawing/2014/main" id="{4BE937B5-501C-4919-B754-3A67026DA342}"/>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683" name="n_3aveValue【庁舎】&#10;有形固定資産減価償却率">
          <a:extLst>
            <a:ext uri="{FF2B5EF4-FFF2-40B4-BE49-F238E27FC236}">
              <a16:creationId xmlns:a16="http://schemas.microsoft.com/office/drawing/2014/main" id="{99B321B5-0C92-4007-9A8B-AF9E8663EFBB}"/>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10177</xdr:rowOff>
    </xdr:from>
    <xdr:ext cx="405111" cy="259045"/>
    <xdr:sp macro="" textlink="">
      <xdr:nvSpPr>
        <xdr:cNvPr id="684" name="n_1mainValue【庁舎】&#10;有形固定資産減価償却率">
          <a:extLst>
            <a:ext uri="{FF2B5EF4-FFF2-40B4-BE49-F238E27FC236}">
              <a16:creationId xmlns:a16="http://schemas.microsoft.com/office/drawing/2014/main" id="{20AC6CC4-4EE9-424E-8B6A-B8FFE2E4E7A6}"/>
            </a:ext>
          </a:extLst>
        </xdr:cNvPr>
        <xdr:cNvSpPr txBox="1"/>
      </xdr:nvSpPr>
      <xdr:spPr>
        <a:xfrm>
          <a:off x="15266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10177</xdr:rowOff>
    </xdr:from>
    <xdr:ext cx="405111" cy="259045"/>
    <xdr:sp macro="" textlink="">
      <xdr:nvSpPr>
        <xdr:cNvPr id="685" name="n_2mainValue【庁舎】&#10;有形固定資産減価償却率">
          <a:extLst>
            <a:ext uri="{FF2B5EF4-FFF2-40B4-BE49-F238E27FC236}">
              <a16:creationId xmlns:a16="http://schemas.microsoft.com/office/drawing/2014/main" id="{E06E8C84-89AF-49B5-92EF-9ED239E77D78}"/>
            </a:ext>
          </a:extLst>
        </xdr:cNvPr>
        <xdr:cNvSpPr txBox="1"/>
      </xdr:nvSpPr>
      <xdr:spPr>
        <a:xfrm>
          <a:off x="14389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50EEE600-F897-4708-A4A0-A57682638B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57B450BA-FC75-4D8C-A177-FAF5EDE496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C0D9AFF8-DC58-4502-931F-EC07A03138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AABACC32-97DB-4444-98E9-25418623138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D13CA3B1-A834-4FF6-BBC4-7A969C8368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5D692EE0-C905-4799-A4A9-690CB67B45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4CEF8077-71AD-4E4B-A114-D7C1AFBDEA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8EBC19F-6067-4BCE-8CC0-36836F49C4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9A15A48A-13D3-40CB-B81F-4F8E152496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20A68E92-EFCF-4F74-BF04-BCF61027B2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6" name="直線コネクタ 695">
          <a:extLst>
            <a:ext uri="{FF2B5EF4-FFF2-40B4-BE49-F238E27FC236}">
              <a16:creationId xmlns:a16="http://schemas.microsoft.com/office/drawing/2014/main" id="{FEFC061B-B02A-4ECF-8AF1-FFC068745BC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AC70750C-6FAA-4B78-B926-DF1991F7B22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8" name="直線コネクタ 697">
          <a:extLst>
            <a:ext uri="{FF2B5EF4-FFF2-40B4-BE49-F238E27FC236}">
              <a16:creationId xmlns:a16="http://schemas.microsoft.com/office/drawing/2014/main" id="{D30148A2-3827-488B-828D-309731C713A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9" name="テキスト ボックス 698">
          <a:extLst>
            <a:ext uri="{FF2B5EF4-FFF2-40B4-BE49-F238E27FC236}">
              <a16:creationId xmlns:a16="http://schemas.microsoft.com/office/drawing/2014/main" id="{BA3BA7F2-EFCB-411E-9A25-159425CA9A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0" name="直線コネクタ 699">
          <a:extLst>
            <a:ext uri="{FF2B5EF4-FFF2-40B4-BE49-F238E27FC236}">
              <a16:creationId xmlns:a16="http://schemas.microsoft.com/office/drawing/2014/main" id="{4AC0732B-509D-4B8C-BA3F-86614043B5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1" name="テキスト ボックス 700">
          <a:extLst>
            <a:ext uri="{FF2B5EF4-FFF2-40B4-BE49-F238E27FC236}">
              <a16:creationId xmlns:a16="http://schemas.microsoft.com/office/drawing/2014/main" id="{D1E9988B-F8CC-49D8-9E48-6ACF2D6BDC0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2" name="直線コネクタ 701">
          <a:extLst>
            <a:ext uri="{FF2B5EF4-FFF2-40B4-BE49-F238E27FC236}">
              <a16:creationId xmlns:a16="http://schemas.microsoft.com/office/drawing/2014/main" id="{318E7480-E256-4817-AEA0-029DB948CDF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3" name="テキスト ボックス 702">
          <a:extLst>
            <a:ext uri="{FF2B5EF4-FFF2-40B4-BE49-F238E27FC236}">
              <a16:creationId xmlns:a16="http://schemas.microsoft.com/office/drawing/2014/main" id="{173B85D1-0271-4091-96AE-B406D3CB0A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4" name="直線コネクタ 703">
          <a:extLst>
            <a:ext uri="{FF2B5EF4-FFF2-40B4-BE49-F238E27FC236}">
              <a16:creationId xmlns:a16="http://schemas.microsoft.com/office/drawing/2014/main" id="{66EF48D4-DF41-4726-A82F-8EA3D754DFC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5" name="テキスト ボックス 704">
          <a:extLst>
            <a:ext uri="{FF2B5EF4-FFF2-40B4-BE49-F238E27FC236}">
              <a16:creationId xmlns:a16="http://schemas.microsoft.com/office/drawing/2014/main" id="{D496AF51-0373-448B-A4EC-89C51FD49C7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6" name="直線コネクタ 705">
          <a:extLst>
            <a:ext uri="{FF2B5EF4-FFF2-40B4-BE49-F238E27FC236}">
              <a16:creationId xmlns:a16="http://schemas.microsoft.com/office/drawing/2014/main" id="{942A8096-51FD-4887-8190-4B1F09DC03B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7" name="テキスト ボックス 706">
          <a:extLst>
            <a:ext uri="{FF2B5EF4-FFF2-40B4-BE49-F238E27FC236}">
              <a16:creationId xmlns:a16="http://schemas.microsoft.com/office/drawing/2014/main" id="{304712F9-8773-4CCA-BBAD-40BED65C2C2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96701911-9251-4769-92A1-01F567B1D8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ACB211D9-4B59-4133-AC38-E27DB4E4C9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D4C7F26C-8B28-42A6-A78B-58C54B3DFF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11" name="直線コネクタ 710">
          <a:extLst>
            <a:ext uri="{FF2B5EF4-FFF2-40B4-BE49-F238E27FC236}">
              <a16:creationId xmlns:a16="http://schemas.microsoft.com/office/drawing/2014/main" id="{16D46137-D65B-4CD1-BA6B-C6DB98122D52}"/>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12" name="【庁舎】&#10;一人当たり面積最小値テキスト">
          <a:extLst>
            <a:ext uri="{FF2B5EF4-FFF2-40B4-BE49-F238E27FC236}">
              <a16:creationId xmlns:a16="http://schemas.microsoft.com/office/drawing/2014/main" id="{A5B87635-F495-47A2-8CFC-E72D35FBE776}"/>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13" name="直線コネクタ 712">
          <a:extLst>
            <a:ext uri="{FF2B5EF4-FFF2-40B4-BE49-F238E27FC236}">
              <a16:creationId xmlns:a16="http://schemas.microsoft.com/office/drawing/2014/main" id="{5E3C4A71-6BA5-4926-9C1C-90AAC2EC0E53}"/>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14" name="【庁舎】&#10;一人当たり面積最大値テキスト">
          <a:extLst>
            <a:ext uri="{FF2B5EF4-FFF2-40B4-BE49-F238E27FC236}">
              <a16:creationId xmlns:a16="http://schemas.microsoft.com/office/drawing/2014/main" id="{2C234A19-0D85-4750-8576-49A63A821FE4}"/>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15" name="直線コネクタ 714">
          <a:extLst>
            <a:ext uri="{FF2B5EF4-FFF2-40B4-BE49-F238E27FC236}">
              <a16:creationId xmlns:a16="http://schemas.microsoft.com/office/drawing/2014/main" id="{0EFA3F11-86F9-4F98-8C8E-313ECA8B534E}"/>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16" name="【庁舎】&#10;一人当たり面積平均値テキスト">
          <a:extLst>
            <a:ext uri="{FF2B5EF4-FFF2-40B4-BE49-F238E27FC236}">
              <a16:creationId xmlns:a16="http://schemas.microsoft.com/office/drawing/2014/main" id="{95F0D6CE-7CE2-46AB-80C4-62AAEBA677A6}"/>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7" name="フローチャート: 判断 716">
          <a:extLst>
            <a:ext uri="{FF2B5EF4-FFF2-40B4-BE49-F238E27FC236}">
              <a16:creationId xmlns:a16="http://schemas.microsoft.com/office/drawing/2014/main" id="{9CB09C8C-F025-4723-BED7-F014D48B83BA}"/>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8" name="フローチャート: 判断 717">
          <a:extLst>
            <a:ext uri="{FF2B5EF4-FFF2-40B4-BE49-F238E27FC236}">
              <a16:creationId xmlns:a16="http://schemas.microsoft.com/office/drawing/2014/main" id="{0F39A498-79B8-42F6-91C4-45DEAADC7667}"/>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19" name="フローチャート: 判断 718">
          <a:extLst>
            <a:ext uri="{FF2B5EF4-FFF2-40B4-BE49-F238E27FC236}">
              <a16:creationId xmlns:a16="http://schemas.microsoft.com/office/drawing/2014/main" id="{1AB1132F-BC4F-4898-9B95-4A82C942463D}"/>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20" name="フローチャート: 判断 719">
          <a:extLst>
            <a:ext uri="{FF2B5EF4-FFF2-40B4-BE49-F238E27FC236}">
              <a16:creationId xmlns:a16="http://schemas.microsoft.com/office/drawing/2014/main" id="{A6E3CA32-60D8-46FB-B957-5F2FDE1B7327}"/>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BB7F83C-CD26-4478-A55F-3302DAE89A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C79EAEBB-FF31-4D2D-802F-8BE5831E90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3765881-005F-45D9-AA46-D004C49D19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6A1D4A70-BC81-4088-812F-056D011DC5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39C31B2-49A4-42C6-9A43-9DC32D3C13D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726" name="楕円 725">
          <a:extLst>
            <a:ext uri="{FF2B5EF4-FFF2-40B4-BE49-F238E27FC236}">
              <a16:creationId xmlns:a16="http://schemas.microsoft.com/office/drawing/2014/main" id="{DA471A8F-5BBD-4988-B04D-898ECE4624D8}"/>
            </a:ext>
          </a:extLst>
        </xdr:cNvPr>
        <xdr:cNvSpPr/>
      </xdr:nvSpPr>
      <xdr:spPr>
        <a:xfrm>
          <a:off x="22110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108329</xdr:rowOff>
    </xdr:from>
    <xdr:ext cx="469744" cy="259045"/>
    <xdr:sp macro="" textlink="">
      <xdr:nvSpPr>
        <xdr:cNvPr id="727" name="【庁舎】&#10;一人当たり面積該当値テキスト">
          <a:extLst>
            <a:ext uri="{FF2B5EF4-FFF2-40B4-BE49-F238E27FC236}">
              <a16:creationId xmlns:a16="http://schemas.microsoft.com/office/drawing/2014/main" id="{D2B6F7C3-95D6-4638-8DD8-D1425D323E45}"/>
            </a:ext>
          </a:extLst>
        </xdr:cNvPr>
        <xdr:cNvSpPr txBox="1"/>
      </xdr:nvSpPr>
      <xdr:spPr>
        <a:xfrm>
          <a:off x="22199600" y="1811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728" name="楕円 727">
          <a:extLst>
            <a:ext uri="{FF2B5EF4-FFF2-40B4-BE49-F238E27FC236}">
              <a16:creationId xmlns:a16="http://schemas.microsoft.com/office/drawing/2014/main" id="{9A4DC098-F105-421C-97FF-918F5C7DED8E}"/>
            </a:ext>
          </a:extLst>
        </xdr:cNvPr>
        <xdr:cNvSpPr/>
      </xdr:nvSpPr>
      <xdr:spPr>
        <a:xfrm>
          <a:off x="2127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xdr:rowOff>
    </xdr:from>
    <xdr:to>
      <xdr:col>116</xdr:col>
      <xdr:colOff>63500</xdr:colOff>
      <xdr:row>106</xdr:row>
      <xdr:rowOff>10886</xdr:rowOff>
    </xdr:to>
    <xdr:cxnSp macro="">
      <xdr:nvCxnSpPr>
        <xdr:cNvPr id="729" name="直線コネクタ 728">
          <a:extLst>
            <a:ext uri="{FF2B5EF4-FFF2-40B4-BE49-F238E27FC236}">
              <a16:creationId xmlns:a16="http://schemas.microsoft.com/office/drawing/2014/main" id="{140D6E73-FA1F-41B5-98B3-5B474A0C95D3}"/>
            </a:ext>
          </a:extLst>
        </xdr:cNvPr>
        <xdr:cNvCxnSpPr/>
      </xdr:nvCxnSpPr>
      <xdr:spPr>
        <a:xfrm flipV="1">
          <a:off x="21323300" y="1818295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133169</xdr:rowOff>
    </xdr:from>
    <xdr:to>
      <xdr:col>107</xdr:col>
      <xdr:colOff>101600</xdr:colOff>
      <xdr:row>106</xdr:row>
      <xdr:rowOff>63319</xdr:rowOff>
    </xdr:to>
    <xdr:sp macro="" textlink="">
      <xdr:nvSpPr>
        <xdr:cNvPr id="730" name="楕円 729">
          <a:extLst>
            <a:ext uri="{FF2B5EF4-FFF2-40B4-BE49-F238E27FC236}">
              <a16:creationId xmlns:a16="http://schemas.microsoft.com/office/drawing/2014/main" id="{D207B788-652A-4FAC-A99E-6FDF7C1469C0}"/>
            </a:ext>
          </a:extLst>
        </xdr:cNvPr>
        <xdr:cNvSpPr/>
      </xdr:nvSpPr>
      <xdr:spPr>
        <a:xfrm>
          <a:off x="20383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12519</xdr:rowOff>
    </xdr:to>
    <xdr:cxnSp macro="">
      <xdr:nvCxnSpPr>
        <xdr:cNvPr id="731" name="直線コネクタ 730">
          <a:extLst>
            <a:ext uri="{FF2B5EF4-FFF2-40B4-BE49-F238E27FC236}">
              <a16:creationId xmlns:a16="http://schemas.microsoft.com/office/drawing/2014/main" id="{42655B1F-8DF5-4ABB-B1E0-D9A2582348B9}"/>
            </a:ext>
          </a:extLst>
        </xdr:cNvPr>
        <xdr:cNvCxnSpPr/>
      </xdr:nvCxnSpPr>
      <xdr:spPr>
        <a:xfrm flipV="1">
          <a:off x="20434300" y="181845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32" name="n_1aveValue【庁舎】&#10;一人当たり面積">
          <a:extLst>
            <a:ext uri="{FF2B5EF4-FFF2-40B4-BE49-F238E27FC236}">
              <a16:creationId xmlns:a16="http://schemas.microsoft.com/office/drawing/2014/main" id="{AB736E85-5D9D-4E8E-A202-7B9378F462A5}"/>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33" name="n_2aveValue【庁舎】&#10;一人当たり面積">
          <a:extLst>
            <a:ext uri="{FF2B5EF4-FFF2-40B4-BE49-F238E27FC236}">
              <a16:creationId xmlns:a16="http://schemas.microsoft.com/office/drawing/2014/main" id="{508BA799-C389-4B3D-9201-4BEA6282E3A1}"/>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34" name="n_3aveValue【庁舎】&#10;一人当たり面積">
          <a:extLst>
            <a:ext uri="{FF2B5EF4-FFF2-40B4-BE49-F238E27FC236}">
              <a16:creationId xmlns:a16="http://schemas.microsoft.com/office/drawing/2014/main" id="{A1CE4507-0723-4919-8933-D74634E97CA7}"/>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52813</xdr:rowOff>
    </xdr:from>
    <xdr:ext cx="469744" cy="259045"/>
    <xdr:sp macro="" textlink="">
      <xdr:nvSpPr>
        <xdr:cNvPr id="735" name="n_1mainValue【庁舎】&#10;一人当たり面積">
          <a:extLst>
            <a:ext uri="{FF2B5EF4-FFF2-40B4-BE49-F238E27FC236}">
              <a16:creationId xmlns:a16="http://schemas.microsoft.com/office/drawing/2014/main" id="{F15E4FFE-D90E-45C4-8312-64C8AC04B76D}"/>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54446</xdr:rowOff>
    </xdr:from>
    <xdr:ext cx="469744" cy="259045"/>
    <xdr:sp macro="" textlink="">
      <xdr:nvSpPr>
        <xdr:cNvPr id="736" name="n_2mainValue【庁舎】&#10;一人当たり面積">
          <a:extLst>
            <a:ext uri="{FF2B5EF4-FFF2-40B4-BE49-F238E27FC236}">
              <a16:creationId xmlns:a16="http://schemas.microsoft.com/office/drawing/2014/main" id="{E96F7EA9-E5BC-4C9B-A231-BEF0DB862A48}"/>
            </a:ext>
          </a:extLst>
        </xdr:cNvPr>
        <xdr:cNvSpPr txBox="1"/>
      </xdr:nvSpPr>
      <xdr:spPr>
        <a:xfrm>
          <a:off x="201994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2B81CB7D-0C8A-49BA-9948-02CA2D00BB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275B94EA-A38D-4519-8796-605F383E0B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6B6F196A-22EB-42E9-B96F-D001C466E2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ほとんどの類型において有形固定資産減価償却率は類似団体平均と比較して低いか同程度にあるものの、児童館、公営住宅については類似団体平均を上回っている。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児童館については、昭和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年度に取得した市内唯一の児童館である黒津児童館が耐用年数の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年に近づいてきていることが要因だが、すでに令和元年度において解体が完了している。</a:t>
          </a:r>
        </a:p>
        <a:p>
          <a:r>
            <a:rPr kumimoji="1" lang="ja-JP" altLang="en-US" sz="1300">
              <a:latin typeface="ＭＳ Ｐゴシック" panose="020B0600070205080204" pitchFamily="50" charset="-128"/>
              <a:ea typeface="ＭＳ Ｐゴシック" panose="020B0600070205080204" pitchFamily="50" charset="-128"/>
            </a:rPr>
            <a:t>　公営住宅については、市内すべての公営住宅が耐用年数の半分以上を経過している中、令和元年度に市内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か所の住宅について建替基本計画を策定しており、令和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年度にかけて両住宅の建て替えを行う予定であり、有形固定資産減価償却率の低下が見込まれる。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31,775
31,548
125.13
16,924,911
16,878,101
1,050
8,829,199
17,208,765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年度以降類似団体平均値とほぼ同数値あるいは上回った数値で推移している。平成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上回る数値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となった。今後も財政基盤の安定を図るため、税収等の自主財源の確保（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年間同水準の維持）に努めていく。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年度も類似団体平均値を下回った。今後も、各種交付金及び地方交付税の減少等が続くため、税収の確保対策を強化するなど、安定した自主財源の確保（</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35741</xdr:rowOff>
    </xdr:from>
    <xdr:to>
      <xdr:col>23</xdr:col>
      <xdr:colOff>133350</xdr:colOff>
      <xdr:row>60</xdr:row>
      <xdr:rowOff>87449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2274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35741</xdr:rowOff>
    </xdr:from>
    <xdr:to>
      <xdr:col>19</xdr:col>
      <xdr:colOff>133350</xdr:colOff>
      <xdr:row>60</xdr:row>
      <xdr:rowOff>39188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227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39188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41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97790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641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36649</xdr:rowOff>
    </xdr:from>
    <xdr:to>
      <xdr:col>23</xdr:col>
      <xdr:colOff>184150</xdr:colOff>
      <xdr:row>60</xdr:row>
      <xdr:rowOff>138249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53176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156391</xdr:rowOff>
    </xdr:from>
    <xdr:to>
      <xdr:col>19</xdr:col>
      <xdr:colOff>184150</xdr:colOff>
      <xdr:row>60</xdr:row>
      <xdr:rowOff>86541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96718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74765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12717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133367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年度において、人件費についてはほぼ横ばいだったが、物件費が小中学校教育用システム更新委託料の減少等により抑制され、人口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を押し下げた。今後は会計年度任用職員制度の導入による人件費の増加や、各施設設備の老朽化による修繕費等の増加が見込まれるため、定員管理の徹底や事業の「選択と集中」により、さらなる支出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21175</xdr:rowOff>
    </xdr:from>
    <xdr:to>
      <xdr:col>23</xdr:col>
      <xdr:colOff>133350</xdr:colOff>
      <xdr:row>82</xdr:row>
      <xdr:rowOff>38308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80075"/>
          <a:ext cx="8382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35130</xdr:rowOff>
    </xdr:from>
    <xdr:to>
      <xdr:col>19</xdr:col>
      <xdr:colOff>133350</xdr:colOff>
      <xdr:row>82</xdr:row>
      <xdr:rowOff>38308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9403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170239</xdr:rowOff>
    </xdr:from>
    <xdr:to>
      <xdr:col>15</xdr:col>
      <xdr:colOff>82550</xdr:colOff>
      <xdr:row>82</xdr:row>
      <xdr:rowOff>35130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57689"/>
          <a:ext cx="889000" cy="3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151630</xdr:rowOff>
    </xdr:from>
    <xdr:to>
      <xdr:col>11</xdr:col>
      <xdr:colOff>31750</xdr:colOff>
      <xdr:row>81</xdr:row>
      <xdr:rowOff>170239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3908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141825</xdr:rowOff>
    </xdr:from>
    <xdr:to>
      <xdr:col>23</xdr:col>
      <xdr:colOff>184150</xdr:colOff>
      <xdr:row>82</xdr:row>
      <xdr:rowOff>71975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63102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158958</xdr:rowOff>
    </xdr:from>
    <xdr:to>
      <xdr:col>19</xdr:col>
      <xdr:colOff>184150</xdr:colOff>
      <xdr:row>82</xdr:row>
      <xdr:rowOff>89108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99285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1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155780</xdr:rowOff>
    </xdr:from>
    <xdr:to>
      <xdr:col>15</xdr:col>
      <xdr:colOff>133350</xdr:colOff>
      <xdr:row>82</xdr:row>
      <xdr:rowOff>85930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96107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119439</xdr:rowOff>
    </xdr:from>
    <xdr:to>
      <xdr:col>11</xdr:col>
      <xdr:colOff>82550</xdr:colOff>
      <xdr:row>82</xdr:row>
      <xdr:rowOff>49589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59766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100830</xdr:rowOff>
    </xdr:from>
    <xdr:to>
      <xdr:col>7</xdr:col>
      <xdr:colOff>31750</xdr:colOff>
      <xdr:row>82</xdr:row>
      <xdr:rowOff>30980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41157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ポイント増となった。退職に伴う人事異動による高卒職員の昇格が主な要因である。今後も、適正な定員管理（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年間同水準の維持）を行うとともに、適正な給与水準の運用に努める。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87</xdr:row>
      <xdr:rowOff>79527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5779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92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624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14109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定員管理による職員数の抑制を行ってきた結果、類似団体平均値を大きく下回っている。今後も適正な定員管理（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年間同水準の維持）を行うとともに、事務事業の見直し、職員の資質向上等に努め、効率的な行政運営を図っていく。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34351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8475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34351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7441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156391</xdr:rowOff>
    </xdr:from>
    <xdr:to>
      <xdr:col>72</xdr:col>
      <xdr:colOff>203200</xdr:colOff>
      <xdr:row>61</xdr:row>
      <xdr:rowOff>15966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433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144901</xdr:rowOff>
    </xdr:from>
    <xdr:to>
      <xdr:col>68</xdr:col>
      <xdr:colOff>152400</xdr:colOff>
      <xdr:row>60</xdr:row>
      <xdr:rowOff>156391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3190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146957</xdr:rowOff>
    </xdr:from>
    <xdr:to>
      <xdr:col>81</xdr:col>
      <xdr:colOff>95250</xdr:colOff>
      <xdr:row>61</xdr:row>
      <xdr:rowOff>77107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163484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155001</xdr:rowOff>
    </xdr:from>
    <xdr:to>
      <xdr:col>77</xdr:col>
      <xdr:colOff>95250</xdr:colOff>
      <xdr:row>61</xdr:row>
      <xdr:rowOff>85151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95328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76943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105591</xdr:rowOff>
    </xdr:from>
    <xdr:to>
      <xdr:col>68</xdr:col>
      <xdr:colOff>203200</xdr:colOff>
      <xdr:row>61</xdr:row>
      <xdr:rowOff>35741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45918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94101</xdr:rowOff>
    </xdr:from>
    <xdr:to>
      <xdr:col>64</xdr:col>
      <xdr:colOff>152400</xdr:colOff>
      <xdr:row>61</xdr:row>
      <xdr:rowOff>24251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34428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いる。一部事務組合が起こした地方債償還額の減少や、公債費に準ずる債務負担行為の減少が比率の改善につながっている。今後も、地方財政措置が優位な起債を中心に財政規模に見合った起債の活用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42122</xdr:rowOff>
    </xdr:from>
    <xdr:to>
      <xdr:col>81</xdr:col>
      <xdr:colOff>44450</xdr:colOff>
      <xdr:row>37</xdr:row>
      <xdr:rowOff>64241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85772"/>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64241</xdr:rowOff>
    </xdr:from>
    <xdr:to>
      <xdr:col>77</xdr:col>
      <xdr:colOff>44450</xdr:colOff>
      <xdr:row>37</xdr:row>
      <xdr:rowOff>88371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078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88371</xdr:rowOff>
    </xdr:from>
    <xdr:to>
      <xdr:col>72</xdr:col>
      <xdr:colOff>203200</xdr:colOff>
      <xdr:row>37</xdr:row>
      <xdr:rowOff>108479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320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108479</xdr:rowOff>
    </xdr:from>
    <xdr:to>
      <xdr:col>68</xdr:col>
      <xdr:colOff>152400</xdr:colOff>
      <xdr:row>37</xdr:row>
      <xdr:rowOff>116522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521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162772</xdr:rowOff>
    </xdr:from>
    <xdr:to>
      <xdr:col>81</xdr:col>
      <xdr:colOff>95250</xdr:colOff>
      <xdr:row>37</xdr:row>
      <xdr:rowOff>92922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134849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37571</xdr:rowOff>
    </xdr:from>
    <xdr:to>
      <xdr:col>73</xdr:col>
      <xdr:colOff>44450</xdr:colOff>
      <xdr:row>37</xdr:row>
      <xdr:rowOff>139171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123948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57679</xdr:rowOff>
    </xdr:from>
    <xdr:to>
      <xdr:col>68</xdr:col>
      <xdr:colOff>203200</xdr:colOff>
      <xdr:row>37</xdr:row>
      <xdr:rowOff>159279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144056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65722</xdr:rowOff>
    </xdr:from>
    <xdr:to>
      <xdr:col>64</xdr:col>
      <xdr:colOff>152400</xdr:colOff>
      <xdr:row>37</xdr:row>
      <xdr:rowOff>167322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152099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年度は類似団体平均値を上回っている。債務負担行為による支出は減少傾向にあるものの、合併特例事業債など地方債の現在高が増加したためである。</a:t>
          </a:r>
        </a:p>
        <a:p>
          <a:r>
            <a:rPr kumimoji="1" lang="ja-JP" altLang="en-US" sz="1200">
              <a:latin typeface="ＭＳ Ｐゴシック" panose="020B0600070205080204" pitchFamily="50" charset="-128"/>
              <a:ea typeface="ＭＳ Ｐゴシック" panose="020B0600070205080204" pitchFamily="50" charset="-128"/>
            </a:rPr>
            <a:t>今後も計画的な基金の積立を行うなど、将来負担比率の軽減を図る。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年度将来負担比率について、法律または政令に設置根拠がある基金を充当可能基金に含めて計上していたため、以下のとおり修正を行った。</a:t>
          </a:r>
        </a:p>
        <a:p>
          <a:r>
            <a:rPr kumimoji="1" lang="ja-JP" altLang="en-US" sz="1200">
              <a:latin typeface="ＭＳ Ｐゴシック" panose="020B0600070205080204" pitchFamily="50" charset="-128"/>
              <a:ea typeface="ＭＳ Ｐゴシック" panose="020B0600070205080204" pitchFamily="50" charset="-128"/>
            </a:rPr>
            <a:t>修正前　</a:t>
          </a:r>
          <a:r>
            <a:rPr kumimoji="1" lang="en-US" altLang="ja-JP" sz="1200">
              <a:latin typeface="ＭＳ Ｐゴシック" panose="020B0600070205080204" pitchFamily="50" charset="-128"/>
              <a:ea typeface="ＭＳ Ｐゴシック" panose="020B0600070205080204" pitchFamily="50" charset="-128"/>
            </a:rPr>
            <a:t>35.3</a:t>
          </a:r>
          <a:r>
            <a:rPr kumimoji="1" lang="ja-JP" altLang="en-US" sz="1200">
              <a:latin typeface="ＭＳ Ｐゴシック" panose="020B0600070205080204" pitchFamily="50" charset="-128"/>
              <a:ea typeface="ＭＳ Ｐゴシック" panose="020B0600070205080204" pitchFamily="50" charset="-128"/>
            </a:rPr>
            <a:t>％　→　修正後　</a:t>
          </a:r>
          <a:r>
            <a:rPr kumimoji="1" lang="en-US" altLang="ja-JP" sz="1200">
              <a:latin typeface="ＭＳ Ｐゴシック" panose="020B0600070205080204" pitchFamily="50" charset="-128"/>
              <a:ea typeface="ＭＳ Ｐゴシック" panose="020B0600070205080204" pitchFamily="50" charset="-128"/>
            </a:rPr>
            <a:t>53.6</a:t>
          </a:r>
          <a:r>
            <a:rPr kumimoji="1" lang="ja-JP" altLang="en-US" sz="12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34598</xdr:rowOff>
    </xdr:from>
    <xdr:to>
      <xdr:col>81</xdr:col>
      <xdr:colOff>44450</xdr:colOff>
      <xdr:row>14</xdr:row>
      <xdr:rowOff>88719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434898"/>
          <a:ext cx="838200" cy="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156754</xdr:rowOff>
    </xdr:from>
    <xdr:to>
      <xdr:col>77</xdr:col>
      <xdr:colOff>44450</xdr:colOff>
      <xdr:row>14</xdr:row>
      <xdr:rowOff>34598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385604"/>
          <a:ext cx="889000" cy="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156754</xdr:rowOff>
    </xdr:from>
    <xdr:to>
      <xdr:col>72</xdr:col>
      <xdr:colOff>203200</xdr:colOff>
      <xdr:row>14</xdr:row>
      <xdr:rowOff>21155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385604"/>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21155</xdr:rowOff>
    </xdr:from>
    <xdr:to>
      <xdr:col>68</xdr:col>
      <xdr:colOff>152400</xdr:colOff>
      <xdr:row>14</xdr:row>
      <xdr:rowOff>119398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21455"/>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37919</xdr:rowOff>
    </xdr:from>
    <xdr:to>
      <xdr:col>81</xdr:col>
      <xdr:colOff>95250</xdr:colOff>
      <xdr:row>14</xdr:row>
      <xdr:rowOff>139519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9996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41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155248</xdr:rowOff>
    </xdr:from>
    <xdr:to>
      <xdr:col>77</xdr:col>
      <xdr:colOff>95250</xdr:colOff>
      <xdr:row>14</xdr:row>
      <xdr:rowOff>85398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95575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5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105954</xdr:rowOff>
    </xdr:from>
    <xdr:to>
      <xdr:col>73</xdr:col>
      <xdr:colOff>44450</xdr:colOff>
      <xdr:row>14</xdr:row>
      <xdr:rowOff>36104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46281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141805</xdr:rowOff>
    </xdr:from>
    <xdr:to>
      <xdr:col>68</xdr:col>
      <xdr:colOff>203200</xdr:colOff>
      <xdr:row>14</xdr:row>
      <xdr:rowOff>71955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82132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68598</xdr:rowOff>
    </xdr:from>
    <xdr:to>
      <xdr:col>64</xdr:col>
      <xdr:colOff>152400</xdr:colOff>
      <xdr:row>14</xdr:row>
      <xdr:rowOff>170198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8925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23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31,775
31,548
125.13
16,924,911
16,878,101
1,050
8,829,199
17,208,765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前年度と比較してほぼ横ばいとなり、引き続き類似団体平均値より下回った数値で推移している。今後も行財政改革及び適正な定員管理（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年間同水準の維持）等の取り組みを行い、人件費の抑制に努めていく。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が、依然として類似団体平均値を下回っている。臨時的なものも含めた物件費全体の増加と充当特定財源の減少が主な増加要因である。今後も、各施設設備の老朽化による修繕等の増加が見込まれるため、事業の「選択と集中」を重視し、さらなる支出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129721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361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97064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97064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75293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上回る数値となった。主な要因としては、小・中学生、高校生等医療費助成費及び障害者自立支援給付費の増などである。今後も、扶助費の自然増が懸念されるが、幼児教育無償化を含む制度改正等による需要額の動向に注意を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15422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921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1815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が、依然として類似団体平均値を下回っている。主な要因としては、特別会計への繰出金の増である。公営企業会計を含む特別会計への繰出金が年々増加傾向にあるため、数値も増加傾向に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19231</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943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55</xdr:row>
      <xdr:rowOff>164556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55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125367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35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125367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35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り、依然として類似団体平均値を上回っている。佐賀東部環境施設組合負担金の増加が主な要因である。今後は葬祭公園の供用開始に伴う神埼市・吉野ヶ里町葬祭組合負担金（経常分）等のさらなる増加が見込まれるため、事業の「選択と集中」により支出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133858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04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類似団体平均値を上回っている。今後も新庁舎建設などの大型事業が続くため、公債費の増加が見込まれる。今後、起債に伴う後年度元利償還金等財政計画に基づく適切な事業執行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54610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98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52705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981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52705</xdr:rowOff>
    </xdr:from>
    <xdr:to>
      <xdr:col>11</xdr:col>
      <xdr:colOff>9525</xdr:colOff>
      <xdr:row>75</xdr:row>
      <xdr:rowOff>71755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11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132097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90188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74947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xdr:rowOff>
    </xdr:from>
    <xdr:to>
      <xdr:col>11</xdr:col>
      <xdr:colOff>60325</xdr:colOff>
      <xdr:row>75</xdr:row>
      <xdr:rowOff>103505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88282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ポイントの増となったが、依然として類似団体平均値を下回っている。今後も国の施策の動向や社会情勢の変化を注視し、計画的な財政運営を図り、財政の健全性を確保するよう努める。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753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107950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75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1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107950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1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134638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77343</xdr:rowOff>
    </xdr:from>
    <xdr:to>
      <xdr:col>29</xdr:col>
      <xdr:colOff>127000</xdr:colOff>
      <xdr:row>18</xdr:row>
      <xdr:rowOff>90919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1068"/>
          <a:ext cx="647700" cy="1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90919</xdr:rowOff>
    </xdr:from>
    <xdr:to>
      <xdr:col>26</xdr:col>
      <xdr:colOff>50800</xdr:colOff>
      <xdr:row>18</xdr:row>
      <xdr:rowOff>91377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4644"/>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91377</xdr:rowOff>
    </xdr:from>
    <xdr:to>
      <xdr:col>22</xdr:col>
      <xdr:colOff>114300</xdr:colOff>
      <xdr:row>18</xdr:row>
      <xdr:rowOff>119278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5102"/>
          <a:ext cx="698500" cy="2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119278</xdr:rowOff>
    </xdr:from>
    <xdr:to>
      <xdr:col>18</xdr:col>
      <xdr:colOff>177800</xdr:colOff>
      <xdr:row>18</xdr:row>
      <xdr:rowOff>123228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3003"/>
          <a:ext cx="698500" cy="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26543</xdr:rowOff>
    </xdr:from>
    <xdr:to>
      <xdr:col>29</xdr:col>
      <xdr:colOff>177800</xdr:colOff>
      <xdr:row>18</xdr:row>
      <xdr:rowOff>128143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170070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40119</xdr:rowOff>
    </xdr:from>
    <xdr:to>
      <xdr:col>26</xdr:col>
      <xdr:colOff>101600</xdr:colOff>
      <xdr:row>18</xdr:row>
      <xdr:rowOff>141719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126496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40577</xdr:rowOff>
    </xdr:from>
    <xdr:to>
      <xdr:col>22</xdr:col>
      <xdr:colOff>165100</xdr:colOff>
      <xdr:row>18</xdr:row>
      <xdr:rowOff>142177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126954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68478</xdr:rowOff>
    </xdr:from>
    <xdr:to>
      <xdr:col>19</xdr:col>
      <xdr:colOff>38100</xdr:colOff>
      <xdr:row>18</xdr:row>
      <xdr:rowOff>170078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154855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72428</xdr:rowOff>
    </xdr:from>
    <xdr:to>
      <xdr:col>15</xdr:col>
      <xdr:colOff>101600</xdr:colOff>
      <xdr:row>19</xdr:row>
      <xdr:rowOff>2578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158805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340833</xdr:rowOff>
    </xdr:from>
    <xdr:to>
      <xdr:col>29</xdr:col>
      <xdr:colOff>127000</xdr:colOff>
      <xdr:row>38</xdr:row>
      <xdr:rowOff>8140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5533"/>
          <a:ext cx="647700" cy="10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336934</xdr:rowOff>
    </xdr:from>
    <xdr:to>
      <xdr:col>26</xdr:col>
      <xdr:colOff>50800</xdr:colOff>
      <xdr:row>37</xdr:row>
      <xdr:rowOff>340833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1634"/>
          <a:ext cx="698500" cy="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318026</xdr:rowOff>
    </xdr:from>
    <xdr:to>
      <xdr:col>22</xdr:col>
      <xdr:colOff>114300</xdr:colOff>
      <xdr:row>37</xdr:row>
      <xdr:rowOff>336934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42726"/>
          <a:ext cx="6985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315290</xdr:rowOff>
    </xdr:from>
    <xdr:to>
      <xdr:col>18</xdr:col>
      <xdr:colOff>177800</xdr:colOff>
      <xdr:row>37</xdr:row>
      <xdr:rowOff>318026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39990"/>
          <a:ext cx="698500" cy="2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300240</xdr:rowOff>
    </xdr:from>
    <xdr:to>
      <xdr:col>29</xdr:col>
      <xdr:colOff>177800</xdr:colOff>
      <xdr:row>38</xdr:row>
      <xdr:rowOff>58940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290033</xdr:rowOff>
    </xdr:from>
    <xdr:to>
      <xdr:col>26</xdr:col>
      <xdr:colOff>101600</xdr:colOff>
      <xdr:row>38</xdr:row>
      <xdr:rowOff>48733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33510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286134</xdr:rowOff>
    </xdr:from>
    <xdr:to>
      <xdr:col>22</xdr:col>
      <xdr:colOff>165100</xdr:colOff>
      <xdr:row>38</xdr:row>
      <xdr:rowOff>44834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29611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267226</xdr:rowOff>
    </xdr:from>
    <xdr:to>
      <xdr:col>19</xdr:col>
      <xdr:colOff>38100</xdr:colOff>
      <xdr:row>38</xdr:row>
      <xdr:rowOff>25926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9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36103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264490</xdr:rowOff>
    </xdr:from>
    <xdr:to>
      <xdr:col>15</xdr:col>
      <xdr:colOff>101600</xdr:colOff>
      <xdr:row>38</xdr:row>
      <xdr:rowOff>23190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8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33367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31,775
31,548
125.13
16,924,911
16,878,101
1,050
8,829,199
17,208,765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74676</xdr:rowOff>
    </xdr:from>
    <xdr:to>
      <xdr:col>24</xdr:col>
      <xdr:colOff>63500</xdr:colOff>
      <xdr:row>36</xdr:row>
      <xdr:rowOff>74841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6876"/>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43129</xdr:rowOff>
    </xdr:from>
    <xdr:to>
      <xdr:col>19</xdr:col>
      <xdr:colOff>177800</xdr:colOff>
      <xdr:row>36</xdr:row>
      <xdr:rowOff>74841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15329"/>
          <a:ext cx="889000" cy="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43129</xdr:rowOff>
    </xdr:from>
    <xdr:to>
      <xdr:col>15</xdr:col>
      <xdr:colOff>50800</xdr:colOff>
      <xdr:row>36</xdr:row>
      <xdr:rowOff>62116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15329"/>
          <a:ext cx="8890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62116</xdr:rowOff>
    </xdr:from>
    <xdr:to>
      <xdr:col>10</xdr:col>
      <xdr:colOff>114300</xdr:colOff>
      <xdr:row>36</xdr:row>
      <xdr:rowOff>70853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4316"/>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23876</xdr:rowOff>
    </xdr:from>
    <xdr:to>
      <xdr:col>24</xdr:col>
      <xdr:colOff>114300</xdr:colOff>
      <xdr:row>36</xdr:row>
      <xdr:rowOff>125476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24041</xdr:rowOff>
    </xdr:from>
    <xdr:to>
      <xdr:col>20</xdr:col>
      <xdr:colOff>38100</xdr:colOff>
      <xdr:row>36</xdr:row>
      <xdr:rowOff>125641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116768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163779</xdr:rowOff>
    </xdr:from>
    <xdr:to>
      <xdr:col>15</xdr:col>
      <xdr:colOff>101600</xdr:colOff>
      <xdr:row>36</xdr:row>
      <xdr:rowOff>93929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85056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11316</xdr:rowOff>
    </xdr:from>
    <xdr:to>
      <xdr:col>10</xdr:col>
      <xdr:colOff>165100</xdr:colOff>
      <xdr:row>36</xdr:row>
      <xdr:rowOff>112916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104043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20053</xdr:rowOff>
    </xdr:from>
    <xdr:to>
      <xdr:col>6</xdr:col>
      <xdr:colOff>38100</xdr:colOff>
      <xdr:row>36</xdr:row>
      <xdr:rowOff>121653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112780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49926</xdr:rowOff>
    </xdr:from>
    <xdr:to>
      <xdr:col>24</xdr:col>
      <xdr:colOff>63500</xdr:colOff>
      <xdr:row>58</xdr:row>
      <xdr:rowOff>83203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94026"/>
          <a:ext cx="8382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49926</xdr:rowOff>
    </xdr:from>
    <xdr:to>
      <xdr:col>19</xdr:col>
      <xdr:colOff>177800</xdr:colOff>
      <xdr:row>58</xdr:row>
      <xdr:rowOff>60332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4026"/>
          <a:ext cx="8890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60332</xdr:rowOff>
    </xdr:from>
    <xdr:to>
      <xdr:col>15</xdr:col>
      <xdr:colOff>50800</xdr:colOff>
      <xdr:row>58</xdr:row>
      <xdr:rowOff>110788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04432"/>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110788</xdr:rowOff>
    </xdr:from>
    <xdr:to>
      <xdr:col>10</xdr:col>
      <xdr:colOff>114300</xdr:colOff>
      <xdr:row>58</xdr:row>
      <xdr:rowOff>136478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4888"/>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32403</xdr:rowOff>
    </xdr:from>
    <xdr:to>
      <xdr:col>24</xdr:col>
      <xdr:colOff>114300</xdr:colOff>
      <xdr:row>58</xdr:row>
      <xdr:rowOff>134003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10830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170576</xdr:rowOff>
    </xdr:from>
    <xdr:to>
      <xdr:col>20</xdr:col>
      <xdr:colOff>38100</xdr:colOff>
      <xdr:row>58</xdr:row>
      <xdr:rowOff>100726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91853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9532</xdr:rowOff>
    </xdr:from>
    <xdr:to>
      <xdr:col>15</xdr:col>
      <xdr:colOff>101600</xdr:colOff>
      <xdr:row>58</xdr:row>
      <xdr:rowOff>111132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102259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59988</xdr:rowOff>
    </xdr:from>
    <xdr:to>
      <xdr:col>10</xdr:col>
      <xdr:colOff>165100</xdr:colOff>
      <xdr:row>58</xdr:row>
      <xdr:rowOff>161588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152715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85678</xdr:rowOff>
    </xdr:from>
    <xdr:to>
      <xdr:col>6</xdr:col>
      <xdr:colOff>38100</xdr:colOff>
      <xdr:row>59</xdr:row>
      <xdr:rowOff>15828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93019</xdr:rowOff>
    </xdr:from>
    <xdr:to>
      <xdr:col>24</xdr:col>
      <xdr:colOff>63500</xdr:colOff>
      <xdr:row>78</xdr:row>
      <xdr:rowOff>94872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66119"/>
          <a:ext cx="8382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94872</xdr:rowOff>
    </xdr:from>
    <xdr:to>
      <xdr:col>19</xdr:col>
      <xdr:colOff>177800</xdr:colOff>
      <xdr:row>78</xdr:row>
      <xdr:rowOff>100907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797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96631</xdr:rowOff>
    </xdr:from>
    <xdr:to>
      <xdr:col>15</xdr:col>
      <xdr:colOff>50800</xdr:colOff>
      <xdr:row>78</xdr:row>
      <xdr:rowOff>100907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69731"/>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96631</xdr:rowOff>
    </xdr:from>
    <xdr:to>
      <xdr:col>10</xdr:col>
      <xdr:colOff>114300</xdr:colOff>
      <xdr:row>78</xdr:row>
      <xdr:rowOff>100518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6973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42219</xdr:rowOff>
    </xdr:from>
    <xdr:to>
      <xdr:col>24</xdr:col>
      <xdr:colOff>114300</xdr:colOff>
      <xdr:row>78</xdr:row>
      <xdr:rowOff>143819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128596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44072</xdr:rowOff>
    </xdr:from>
    <xdr:to>
      <xdr:col>20</xdr:col>
      <xdr:colOff>38100</xdr:colOff>
      <xdr:row>78</xdr:row>
      <xdr:rowOff>145672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136799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50107</xdr:rowOff>
    </xdr:from>
    <xdr:to>
      <xdr:col>15</xdr:col>
      <xdr:colOff>101600</xdr:colOff>
      <xdr:row>78</xdr:row>
      <xdr:rowOff>151707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142834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45831</xdr:rowOff>
    </xdr:from>
    <xdr:to>
      <xdr:col>10</xdr:col>
      <xdr:colOff>165100</xdr:colOff>
      <xdr:row>78</xdr:row>
      <xdr:rowOff>147431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138558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49718</xdr:rowOff>
    </xdr:from>
    <xdr:to>
      <xdr:col>6</xdr:col>
      <xdr:colOff>38100</xdr:colOff>
      <xdr:row>78</xdr:row>
      <xdr:rowOff>151318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142445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165075</xdr:rowOff>
    </xdr:from>
    <xdr:to>
      <xdr:col>24</xdr:col>
      <xdr:colOff>63500</xdr:colOff>
      <xdr:row>97</xdr:row>
      <xdr:rowOff>1981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24275"/>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165075</xdr:rowOff>
    </xdr:from>
    <xdr:to>
      <xdr:col>19</xdr:col>
      <xdr:colOff>177800</xdr:colOff>
      <xdr:row>97</xdr:row>
      <xdr:rowOff>9361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4275"/>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9361</xdr:rowOff>
    </xdr:from>
    <xdr:to>
      <xdr:col>15</xdr:col>
      <xdr:colOff>50800</xdr:colOff>
      <xdr:row>97</xdr:row>
      <xdr:rowOff>63246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001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63246</xdr:rowOff>
    </xdr:from>
    <xdr:to>
      <xdr:col>10</xdr:col>
      <xdr:colOff>114300</xdr:colOff>
      <xdr:row>97</xdr:row>
      <xdr:rowOff>120790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3896"/>
          <a:ext cx="889000" cy="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122631</xdr:rowOff>
    </xdr:from>
    <xdr:to>
      <xdr:col>24</xdr:col>
      <xdr:colOff>114300</xdr:colOff>
      <xdr:row>97</xdr:row>
      <xdr:rowOff>52781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101058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114275</xdr:rowOff>
    </xdr:from>
    <xdr:to>
      <xdr:col>20</xdr:col>
      <xdr:colOff>38100</xdr:colOff>
      <xdr:row>97</xdr:row>
      <xdr:rowOff>44425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35552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130011</xdr:rowOff>
    </xdr:from>
    <xdr:to>
      <xdr:col>15</xdr:col>
      <xdr:colOff>101600</xdr:colOff>
      <xdr:row>97</xdr:row>
      <xdr:rowOff>60161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51288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12446</xdr:rowOff>
    </xdr:from>
    <xdr:to>
      <xdr:col>10</xdr:col>
      <xdr:colOff>165100</xdr:colOff>
      <xdr:row>97</xdr:row>
      <xdr:rowOff>114046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105173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69990</xdr:rowOff>
    </xdr:from>
    <xdr:to>
      <xdr:col>6</xdr:col>
      <xdr:colOff>38100</xdr:colOff>
      <xdr:row>98</xdr:row>
      <xdr:rowOff>140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162717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170554</xdr:rowOff>
    </xdr:from>
    <xdr:to>
      <xdr:col>55</xdr:col>
      <xdr:colOff>0</xdr:colOff>
      <xdr:row>36</xdr:row>
      <xdr:rowOff>90749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71304"/>
          <a:ext cx="838200" cy="9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90749</xdr:rowOff>
    </xdr:from>
    <xdr:to>
      <xdr:col>50</xdr:col>
      <xdr:colOff>114300</xdr:colOff>
      <xdr:row>36</xdr:row>
      <xdr:rowOff>110653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62949"/>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40747</xdr:rowOff>
    </xdr:from>
    <xdr:to>
      <xdr:col>45</xdr:col>
      <xdr:colOff>177800</xdr:colOff>
      <xdr:row>36</xdr:row>
      <xdr:rowOff>110653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12947"/>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40747</xdr:rowOff>
    </xdr:from>
    <xdr:to>
      <xdr:col>41</xdr:col>
      <xdr:colOff>50800</xdr:colOff>
      <xdr:row>36</xdr:row>
      <xdr:rowOff>115278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12947"/>
          <a:ext cx="889000" cy="7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119754</xdr:rowOff>
    </xdr:from>
    <xdr:to>
      <xdr:col>55</xdr:col>
      <xdr:colOff>50800</xdr:colOff>
      <xdr:row>36</xdr:row>
      <xdr:rowOff>49904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142631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39949</xdr:rowOff>
    </xdr:from>
    <xdr:to>
      <xdr:col>50</xdr:col>
      <xdr:colOff>165100</xdr:colOff>
      <xdr:row>36</xdr:row>
      <xdr:rowOff>141549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132676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59853</xdr:rowOff>
    </xdr:from>
    <xdr:to>
      <xdr:col>46</xdr:col>
      <xdr:colOff>38100</xdr:colOff>
      <xdr:row>36</xdr:row>
      <xdr:rowOff>161453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152580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161397</xdr:rowOff>
    </xdr:from>
    <xdr:to>
      <xdr:col>41</xdr:col>
      <xdr:colOff>101600</xdr:colOff>
      <xdr:row>36</xdr:row>
      <xdr:rowOff>91547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108074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64478</xdr:rowOff>
    </xdr:from>
    <xdr:to>
      <xdr:col>36</xdr:col>
      <xdr:colOff>165100</xdr:colOff>
      <xdr:row>36</xdr:row>
      <xdr:rowOff>166078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157205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98196</xdr:rowOff>
    </xdr:from>
    <xdr:to>
      <xdr:col>55</xdr:col>
      <xdr:colOff>0</xdr:colOff>
      <xdr:row>55</xdr:row>
      <xdr:rowOff>114742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527946"/>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98196</xdr:rowOff>
    </xdr:from>
    <xdr:to>
      <xdr:col>50</xdr:col>
      <xdr:colOff>114300</xdr:colOff>
      <xdr:row>57</xdr:row>
      <xdr:rowOff>72894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27946"/>
          <a:ext cx="889000" cy="3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59091</xdr:rowOff>
    </xdr:from>
    <xdr:to>
      <xdr:col>45</xdr:col>
      <xdr:colOff>177800</xdr:colOff>
      <xdr:row>57</xdr:row>
      <xdr:rowOff>72894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31741"/>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155295</xdr:rowOff>
    </xdr:from>
    <xdr:to>
      <xdr:col>41</xdr:col>
      <xdr:colOff>50800</xdr:colOff>
      <xdr:row>57</xdr:row>
      <xdr:rowOff>59091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85045"/>
          <a:ext cx="889000" cy="2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63942</xdr:rowOff>
    </xdr:from>
    <xdr:to>
      <xdr:col>55</xdr:col>
      <xdr:colOff>50800</xdr:colOff>
      <xdr:row>55</xdr:row>
      <xdr:rowOff>165542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86819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4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47396</xdr:rowOff>
    </xdr:from>
    <xdr:to>
      <xdr:col>50</xdr:col>
      <xdr:colOff>165100</xdr:colOff>
      <xdr:row>55</xdr:row>
      <xdr:rowOff>148996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165523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2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22094</xdr:rowOff>
    </xdr:from>
    <xdr:to>
      <xdr:col>46</xdr:col>
      <xdr:colOff>38100</xdr:colOff>
      <xdr:row>57</xdr:row>
      <xdr:rowOff>123694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114821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8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8291</xdr:rowOff>
    </xdr:from>
    <xdr:to>
      <xdr:col>41</xdr:col>
      <xdr:colOff>101600</xdr:colOff>
      <xdr:row>57</xdr:row>
      <xdr:rowOff>109891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101018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104495</xdr:rowOff>
    </xdr:from>
    <xdr:to>
      <xdr:col>36</xdr:col>
      <xdr:colOff>165100</xdr:colOff>
      <xdr:row>56</xdr:row>
      <xdr:rowOff>34645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51172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161773</xdr:rowOff>
    </xdr:from>
    <xdr:to>
      <xdr:col>55</xdr:col>
      <xdr:colOff>0</xdr:colOff>
      <xdr:row>78</xdr:row>
      <xdr:rowOff>38768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191973"/>
          <a:ext cx="838200" cy="2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161773</xdr:rowOff>
    </xdr:from>
    <xdr:to>
      <xdr:col>50</xdr:col>
      <xdr:colOff>114300</xdr:colOff>
      <xdr:row>78</xdr:row>
      <xdr:rowOff>23406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191973"/>
          <a:ext cx="889000" cy="2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15112</xdr:rowOff>
    </xdr:from>
    <xdr:to>
      <xdr:col>45</xdr:col>
      <xdr:colOff>177800</xdr:colOff>
      <xdr:row>78</xdr:row>
      <xdr:rowOff>23406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388212"/>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32660</xdr:rowOff>
    </xdr:from>
    <xdr:to>
      <xdr:col>41</xdr:col>
      <xdr:colOff>50800</xdr:colOff>
      <xdr:row>78</xdr:row>
      <xdr:rowOff>15112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234310"/>
          <a:ext cx="889000" cy="1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159418</xdr:rowOff>
    </xdr:from>
    <xdr:to>
      <xdr:col>55</xdr:col>
      <xdr:colOff>50800</xdr:colOff>
      <xdr:row>78</xdr:row>
      <xdr:rowOff>89568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74345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110973</xdr:rowOff>
    </xdr:from>
    <xdr:to>
      <xdr:col>50</xdr:col>
      <xdr:colOff>165100</xdr:colOff>
      <xdr:row>77</xdr:row>
      <xdr:rowOff>41123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57651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91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144056</xdr:rowOff>
    </xdr:from>
    <xdr:to>
      <xdr:col>46</xdr:col>
      <xdr:colOff>38100</xdr:colOff>
      <xdr:row>78</xdr:row>
      <xdr:rowOff>74206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65333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135762</xdr:rowOff>
    </xdr:from>
    <xdr:to>
      <xdr:col>41</xdr:col>
      <xdr:colOff>101600</xdr:colOff>
      <xdr:row>78</xdr:row>
      <xdr:rowOff>65912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153310</xdr:rowOff>
    </xdr:from>
    <xdr:to>
      <xdr:col>36</xdr:col>
      <xdr:colOff>165100</xdr:colOff>
      <xdr:row>77</xdr:row>
      <xdr:rowOff>83460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1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74587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2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137424</xdr:rowOff>
    </xdr:from>
    <xdr:to>
      <xdr:col>55</xdr:col>
      <xdr:colOff>0</xdr:colOff>
      <xdr:row>95</xdr:row>
      <xdr:rowOff>53834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082274"/>
          <a:ext cx="838200" cy="2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53834</xdr:rowOff>
    </xdr:from>
    <xdr:to>
      <xdr:col>50</xdr:col>
      <xdr:colOff>114300</xdr:colOff>
      <xdr:row>97</xdr:row>
      <xdr:rowOff>141573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341584"/>
          <a:ext cx="889000" cy="43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103766</xdr:rowOff>
    </xdr:from>
    <xdr:to>
      <xdr:col>45</xdr:col>
      <xdr:colOff>177800</xdr:colOff>
      <xdr:row>97</xdr:row>
      <xdr:rowOff>141573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34416"/>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57448</xdr:rowOff>
    </xdr:from>
    <xdr:to>
      <xdr:col>41</xdr:col>
      <xdr:colOff>50800</xdr:colOff>
      <xdr:row>97</xdr:row>
      <xdr:rowOff>103766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45198"/>
          <a:ext cx="889000" cy="3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86624</xdr:rowOff>
    </xdr:from>
    <xdr:to>
      <xdr:col>55</xdr:col>
      <xdr:colOff>50800</xdr:colOff>
      <xdr:row>94</xdr:row>
      <xdr:rowOff>16774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0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109501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8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3034</xdr:rowOff>
    </xdr:from>
    <xdr:to>
      <xdr:col>50</xdr:col>
      <xdr:colOff>165100</xdr:colOff>
      <xdr:row>95</xdr:row>
      <xdr:rowOff>104634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121161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0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90773</xdr:rowOff>
    </xdr:from>
    <xdr:to>
      <xdr:col>46</xdr:col>
      <xdr:colOff>38100</xdr:colOff>
      <xdr:row>98</xdr:row>
      <xdr:rowOff>20923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1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52966</xdr:rowOff>
    </xdr:from>
    <xdr:to>
      <xdr:col>41</xdr:col>
      <xdr:colOff>101600</xdr:colOff>
      <xdr:row>97</xdr:row>
      <xdr:rowOff>154566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145693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6648</xdr:rowOff>
    </xdr:from>
    <xdr:to>
      <xdr:col>36</xdr:col>
      <xdr:colOff>165100</xdr:colOff>
      <xdr:row>95</xdr:row>
      <xdr:rowOff>108248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124775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21031</xdr:rowOff>
    </xdr:from>
    <xdr:to>
      <xdr:col>85</xdr:col>
      <xdr:colOff>127000</xdr:colOff>
      <xdr:row>39</xdr:row>
      <xdr:rowOff>21565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07581"/>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16866</xdr:rowOff>
    </xdr:from>
    <xdr:to>
      <xdr:col>81</xdr:col>
      <xdr:colOff>50800</xdr:colOff>
      <xdr:row>39</xdr:row>
      <xdr:rowOff>21565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03416"/>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16866</xdr:rowOff>
    </xdr:from>
    <xdr:to>
      <xdr:col>76</xdr:col>
      <xdr:colOff>114300</xdr:colOff>
      <xdr:row>39</xdr:row>
      <xdr:rowOff>38874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3416"/>
          <a:ext cx="889000" cy="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20104</xdr:rowOff>
    </xdr:from>
    <xdr:to>
      <xdr:col>71</xdr:col>
      <xdr:colOff>177800</xdr:colOff>
      <xdr:row>39</xdr:row>
      <xdr:rowOff>38874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6654"/>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141681</xdr:rowOff>
    </xdr:from>
    <xdr:to>
      <xdr:col>85</xdr:col>
      <xdr:colOff>177800</xdr:colOff>
      <xdr:row>39</xdr:row>
      <xdr:rowOff>71831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56608</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142215</xdr:rowOff>
    </xdr:from>
    <xdr:to>
      <xdr:col>81</xdr:col>
      <xdr:colOff>101600</xdr:colOff>
      <xdr:row>39</xdr:row>
      <xdr:rowOff>72365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63492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137516</xdr:rowOff>
    </xdr:from>
    <xdr:to>
      <xdr:col>76</xdr:col>
      <xdr:colOff>165100</xdr:colOff>
      <xdr:row>39</xdr:row>
      <xdr:rowOff>67666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58793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159524</xdr:rowOff>
    </xdr:from>
    <xdr:to>
      <xdr:col>72</xdr:col>
      <xdr:colOff>38100</xdr:colOff>
      <xdr:row>39</xdr:row>
      <xdr:rowOff>89674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80801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140754</xdr:rowOff>
    </xdr:from>
    <xdr:to>
      <xdr:col>67</xdr:col>
      <xdr:colOff>101600</xdr:colOff>
      <xdr:row>39</xdr:row>
      <xdr:rowOff>70904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62031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142204</xdr:rowOff>
    </xdr:from>
    <xdr:to>
      <xdr:col>85</xdr:col>
      <xdr:colOff>127000</xdr:colOff>
      <xdr:row>77</xdr:row>
      <xdr:rowOff>168599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43854"/>
          <a:ext cx="838200" cy="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142204</xdr:rowOff>
    </xdr:from>
    <xdr:to>
      <xdr:col>81</xdr:col>
      <xdr:colOff>50800</xdr:colOff>
      <xdr:row>77</xdr:row>
      <xdr:rowOff>151888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43854"/>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127253</xdr:rowOff>
    </xdr:from>
    <xdr:to>
      <xdr:col>76</xdr:col>
      <xdr:colOff>114300</xdr:colOff>
      <xdr:row>77</xdr:row>
      <xdr:rowOff>151888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28903"/>
          <a:ext cx="889000" cy="2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127253</xdr:rowOff>
    </xdr:from>
    <xdr:to>
      <xdr:col>71</xdr:col>
      <xdr:colOff>177800</xdr:colOff>
      <xdr:row>77</xdr:row>
      <xdr:rowOff>140168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28903"/>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117799</xdr:rowOff>
    </xdr:from>
    <xdr:to>
      <xdr:col>85</xdr:col>
      <xdr:colOff>177800</xdr:colOff>
      <xdr:row>78</xdr:row>
      <xdr:rowOff>47949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48910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91404</xdr:rowOff>
    </xdr:from>
    <xdr:to>
      <xdr:col>81</xdr:col>
      <xdr:colOff>101600</xdr:colOff>
      <xdr:row>78</xdr:row>
      <xdr:rowOff>21554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12681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101088</xdr:rowOff>
    </xdr:from>
    <xdr:to>
      <xdr:col>76</xdr:col>
      <xdr:colOff>165100</xdr:colOff>
      <xdr:row>78</xdr:row>
      <xdr:rowOff>31238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22365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76453</xdr:rowOff>
    </xdr:from>
    <xdr:to>
      <xdr:col>72</xdr:col>
      <xdr:colOff>38100</xdr:colOff>
      <xdr:row>78</xdr:row>
      <xdr:rowOff>6603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7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169180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7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89368</xdr:rowOff>
    </xdr:from>
    <xdr:to>
      <xdr:col>67</xdr:col>
      <xdr:colOff>101600</xdr:colOff>
      <xdr:row>78</xdr:row>
      <xdr:rowOff>19518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10645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77446</xdr:rowOff>
    </xdr:from>
    <xdr:to>
      <xdr:col>85</xdr:col>
      <xdr:colOff>127000</xdr:colOff>
      <xdr:row>97</xdr:row>
      <xdr:rowOff>123241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8096"/>
          <a:ext cx="8382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95255</xdr:rowOff>
    </xdr:from>
    <xdr:to>
      <xdr:col>81</xdr:col>
      <xdr:colOff>50800</xdr:colOff>
      <xdr:row>97</xdr:row>
      <xdr:rowOff>123241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25905"/>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95255</xdr:rowOff>
    </xdr:from>
    <xdr:to>
      <xdr:col>76</xdr:col>
      <xdr:colOff>114300</xdr:colOff>
      <xdr:row>97</xdr:row>
      <xdr:rowOff>145021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5905"/>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122949</xdr:rowOff>
    </xdr:from>
    <xdr:to>
      <xdr:col>71</xdr:col>
      <xdr:colOff>177800</xdr:colOff>
      <xdr:row>97</xdr:row>
      <xdr:rowOff>145021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53599"/>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26646</xdr:rowOff>
    </xdr:from>
    <xdr:to>
      <xdr:col>85</xdr:col>
      <xdr:colOff>177800</xdr:colOff>
      <xdr:row>97</xdr:row>
      <xdr:rowOff>128246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72441</xdr:rowOff>
    </xdr:from>
    <xdr:to>
      <xdr:col>81</xdr:col>
      <xdr:colOff>101600</xdr:colOff>
      <xdr:row>98</xdr:row>
      <xdr:rowOff>2591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165168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9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44455</xdr:rowOff>
    </xdr:from>
    <xdr:to>
      <xdr:col>76</xdr:col>
      <xdr:colOff>165100</xdr:colOff>
      <xdr:row>97</xdr:row>
      <xdr:rowOff>146055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137182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6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94221</xdr:rowOff>
    </xdr:from>
    <xdr:to>
      <xdr:col>72</xdr:col>
      <xdr:colOff>38100</xdr:colOff>
      <xdr:row>98</xdr:row>
      <xdr:rowOff>24371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15498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72149</xdr:rowOff>
    </xdr:from>
    <xdr:to>
      <xdr:col>67</xdr:col>
      <xdr:colOff>101600</xdr:colOff>
      <xdr:row>98</xdr:row>
      <xdr:rowOff>2299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164876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116680</xdr:rowOff>
    </xdr:from>
    <xdr:to>
      <xdr:col>116</xdr:col>
      <xdr:colOff>63500</xdr:colOff>
      <xdr:row>58</xdr:row>
      <xdr:rowOff>116749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60780"/>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116749</xdr:rowOff>
    </xdr:from>
    <xdr:to>
      <xdr:col>111</xdr:col>
      <xdr:colOff>177800</xdr:colOff>
      <xdr:row>58</xdr:row>
      <xdr:rowOff>116863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6084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116863</xdr:rowOff>
    </xdr:from>
    <xdr:to>
      <xdr:col>107</xdr:col>
      <xdr:colOff>50800</xdr:colOff>
      <xdr:row>58</xdr:row>
      <xdr:rowOff>117023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60963"/>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117023</xdr:rowOff>
    </xdr:from>
    <xdr:to>
      <xdr:col>102</xdr:col>
      <xdr:colOff>114300</xdr:colOff>
      <xdr:row>58</xdr:row>
      <xdr:rowOff>117229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6112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65880</xdr:rowOff>
    </xdr:from>
    <xdr:to>
      <xdr:col>116</xdr:col>
      <xdr:colOff>114300</xdr:colOff>
      <xdr:row>58</xdr:row>
      <xdr:rowOff>167480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152257</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65949</xdr:rowOff>
    </xdr:from>
    <xdr:to>
      <xdr:col>112</xdr:col>
      <xdr:colOff>38100</xdr:colOff>
      <xdr:row>58</xdr:row>
      <xdr:rowOff>167549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158676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10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66063</xdr:rowOff>
    </xdr:from>
    <xdr:to>
      <xdr:col>107</xdr:col>
      <xdr:colOff>101600</xdr:colOff>
      <xdr:row>58</xdr:row>
      <xdr:rowOff>167663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158790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0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66223</xdr:rowOff>
    </xdr:from>
    <xdr:to>
      <xdr:col>102</xdr:col>
      <xdr:colOff>165100</xdr:colOff>
      <xdr:row>58</xdr:row>
      <xdr:rowOff>167823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158950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0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66429</xdr:rowOff>
    </xdr:from>
    <xdr:to>
      <xdr:col>98</xdr:col>
      <xdr:colOff>38100</xdr:colOff>
      <xdr:row>58</xdr:row>
      <xdr:rowOff>168029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159156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03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105769</xdr:rowOff>
    </xdr:from>
    <xdr:to>
      <xdr:col>116</xdr:col>
      <xdr:colOff>63500</xdr:colOff>
      <xdr:row>76</xdr:row>
      <xdr:rowOff>108513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3596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105769</xdr:rowOff>
    </xdr:from>
    <xdr:to>
      <xdr:col>111</xdr:col>
      <xdr:colOff>177800</xdr:colOff>
      <xdr:row>76</xdr:row>
      <xdr:rowOff>152713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35969"/>
          <a:ext cx="8890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152713</xdr:rowOff>
    </xdr:from>
    <xdr:to>
      <xdr:col>107</xdr:col>
      <xdr:colOff>50800</xdr:colOff>
      <xdr:row>77</xdr:row>
      <xdr:rowOff>3584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82913"/>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3584</xdr:rowOff>
    </xdr:from>
    <xdr:to>
      <xdr:col>102</xdr:col>
      <xdr:colOff>114300</xdr:colOff>
      <xdr:row>77</xdr:row>
      <xdr:rowOff>24763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05234"/>
          <a:ext cx="8890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57713</xdr:rowOff>
    </xdr:from>
    <xdr:to>
      <xdr:col>116</xdr:col>
      <xdr:colOff>114300</xdr:colOff>
      <xdr:row>76</xdr:row>
      <xdr:rowOff>159313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36140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54969</xdr:rowOff>
    </xdr:from>
    <xdr:to>
      <xdr:col>112</xdr:col>
      <xdr:colOff>38100</xdr:colOff>
      <xdr:row>76</xdr:row>
      <xdr:rowOff>156569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147696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101913</xdr:rowOff>
    </xdr:from>
    <xdr:to>
      <xdr:col>107</xdr:col>
      <xdr:colOff>101600</xdr:colOff>
      <xdr:row>77</xdr:row>
      <xdr:rowOff>32063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23190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124234</xdr:rowOff>
    </xdr:from>
    <xdr:to>
      <xdr:col>102</xdr:col>
      <xdr:colOff>165100</xdr:colOff>
      <xdr:row>77</xdr:row>
      <xdr:rowOff>54384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5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45511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145413</xdr:rowOff>
    </xdr:from>
    <xdr:to>
      <xdr:col>98</xdr:col>
      <xdr:colOff>38100</xdr:colOff>
      <xdr:row>77</xdr:row>
      <xdr:rowOff>75563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66690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の増となり、類似団体平均より高い状況に転じた。一部事務組合への負担金の増加が主な要因である。今後も複数の一部事務組合において大型の新規・更新整備が続くため、さらなる負担金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新庁舎建設関連事業や脊振町複合施設建設事業に係る工事が本格化したことで、更新整備において前年度比で大幅に増加している。一方で王仁博士顕彰公園整備事業の完了等により新規整備においては減少しており、普通建設事業費全体とし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今後も新庁舎建設事業等の大型事業が続くため、引き続き長期的な視野をもって財政運営に努める。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31,775
31,548
125.13
16,924,911
16,878,101
1,050
8,829,199
17,208,765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120650</xdr:rowOff>
    </xdr:from>
    <xdr:to>
      <xdr:col>24</xdr:col>
      <xdr:colOff>63500</xdr:colOff>
      <xdr:row>35</xdr:row>
      <xdr:rowOff>125603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140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95504</xdr:rowOff>
    </xdr:from>
    <xdr:to>
      <xdr:col>19</xdr:col>
      <xdr:colOff>177800</xdr:colOff>
      <xdr:row>35</xdr:row>
      <xdr:rowOff>125603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625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29020</xdr:rowOff>
    </xdr:from>
    <xdr:to>
      <xdr:col>15</xdr:col>
      <xdr:colOff>50800</xdr:colOff>
      <xdr:row>35</xdr:row>
      <xdr:rowOff>95504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9770"/>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29020</xdr:rowOff>
    </xdr:from>
    <xdr:to>
      <xdr:col>10</xdr:col>
      <xdr:colOff>114300</xdr:colOff>
      <xdr:row>35</xdr:row>
      <xdr:rowOff>52260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9770"/>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69850</xdr:rowOff>
    </xdr:from>
    <xdr:to>
      <xdr:col>24</xdr:col>
      <xdr:colOff>114300</xdr:colOff>
      <xdr:row>36</xdr:row>
      <xdr:rowOff>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92727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74803</xdr:rowOff>
    </xdr:from>
    <xdr:to>
      <xdr:col>20</xdr:col>
      <xdr:colOff>38100</xdr:colOff>
      <xdr:row>36</xdr:row>
      <xdr:rowOff>4953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21480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44704</xdr:rowOff>
    </xdr:from>
    <xdr:to>
      <xdr:col>15</xdr:col>
      <xdr:colOff>101600</xdr:colOff>
      <xdr:row>35</xdr:row>
      <xdr:rowOff>146304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162831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149670</xdr:rowOff>
    </xdr:from>
    <xdr:to>
      <xdr:col>10</xdr:col>
      <xdr:colOff>165100</xdr:colOff>
      <xdr:row>35</xdr:row>
      <xdr:rowOff>79820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96347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xdr:rowOff>
    </xdr:from>
    <xdr:to>
      <xdr:col>6</xdr:col>
      <xdr:colOff>38100</xdr:colOff>
      <xdr:row>35</xdr:row>
      <xdr:rowOff>103060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119587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98312</xdr:rowOff>
    </xdr:from>
    <xdr:to>
      <xdr:col>24</xdr:col>
      <xdr:colOff>63500</xdr:colOff>
      <xdr:row>57</xdr:row>
      <xdr:rowOff>89827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99512"/>
          <a:ext cx="838200" cy="1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89827</xdr:rowOff>
    </xdr:from>
    <xdr:to>
      <xdr:col>19</xdr:col>
      <xdr:colOff>177800</xdr:colOff>
      <xdr:row>57</xdr:row>
      <xdr:rowOff>117065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2477"/>
          <a:ext cx="8890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117065</xdr:rowOff>
    </xdr:from>
    <xdr:to>
      <xdr:col>15</xdr:col>
      <xdr:colOff>50800</xdr:colOff>
      <xdr:row>58</xdr:row>
      <xdr:rowOff>16290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9715"/>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2731</xdr:rowOff>
    </xdr:from>
    <xdr:to>
      <xdr:col>10</xdr:col>
      <xdr:colOff>114300</xdr:colOff>
      <xdr:row>58</xdr:row>
      <xdr:rowOff>16290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6831"/>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47512</xdr:rowOff>
    </xdr:from>
    <xdr:to>
      <xdr:col>24</xdr:col>
      <xdr:colOff>114300</xdr:colOff>
      <xdr:row>56</xdr:row>
      <xdr:rowOff>149112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70389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39027</xdr:rowOff>
    </xdr:from>
    <xdr:to>
      <xdr:col>20</xdr:col>
      <xdr:colOff>38100</xdr:colOff>
      <xdr:row>57</xdr:row>
      <xdr:rowOff>140627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131754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66265</xdr:rowOff>
    </xdr:from>
    <xdr:to>
      <xdr:col>15</xdr:col>
      <xdr:colOff>101600</xdr:colOff>
      <xdr:row>57</xdr:row>
      <xdr:rowOff>167865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158992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136940</xdr:rowOff>
    </xdr:from>
    <xdr:to>
      <xdr:col>10</xdr:col>
      <xdr:colOff>165100</xdr:colOff>
      <xdr:row>58</xdr:row>
      <xdr:rowOff>67090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58217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123381</xdr:rowOff>
    </xdr:from>
    <xdr:to>
      <xdr:col>6</xdr:col>
      <xdr:colOff>38100</xdr:colOff>
      <xdr:row>58</xdr:row>
      <xdr:rowOff>53531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138237</xdr:rowOff>
    </xdr:from>
    <xdr:to>
      <xdr:col>24</xdr:col>
      <xdr:colOff>63500</xdr:colOff>
      <xdr:row>76</xdr:row>
      <xdr:rowOff>156235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8437"/>
          <a:ext cx="8382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156235</xdr:rowOff>
    </xdr:from>
    <xdr:to>
      <xdr:col>19</xdr:col>
      <xdr:colOff>177800</xdr:colOff>
      <xdr:row>76</xdr:row>
      <xdr:rowOff>161675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643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161675</xdr:rowOff>
    </xdr:from>
    <xdr:to>
      <xdr:col>15</xdr:col>
      <xdr:colOff>50800</xdr:colOff>
      <xdr:row>77</xdr:row>
      <xdr:rowOff>50012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1875"/>
          <a:ext cx="889000" cy="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152281</xdr:rowOff>
    </xdr:from>
    <xdr:to>
      <xdr:col>10</xdr:col>
      <xdr:colOff>114300</xdr:colOff>
      <xdr:row>77</xdr:row>
      <xdr:rowOff>50012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82481"/>
          <a:ext cx="889000" cy="6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87437</xdr:rowOff>
    </xdr:from>
    <xdr:to>
      <xdr:col>24</xdr:col>
      <xdr:colOff>114300</xdr:colOff>
      <xdr:row>77</xdr:row>
      <xdr:rowOff>17587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65864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105435</xdr:rowOff>
    </xdr:from>
    <xdr:to>
      <xdr:col>20</xdr:col>
      <xdr:colOff>38100</xdr:colOff>
      <xdr:row>77</xdr:row>
      <xdr:rowOff>35585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26712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110875</xdr:rowOff>
    </xdr:from>
    <xdr:to>
      <xdr:col>15</xdr:col>
      <xdr:colOff>101600</xdr:colOff>
      <xdr:row>77</xdr:row>
      <xdr:rowOff>41025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32152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170662</xdr:rowOff>
    </xdr:from>
    <xdr:to>
      <xdr:col>10</xdr:col>
      <xdr:colOff>165100</xdr:colOff>
      <xdr:row>77</xdr:row>
      <xdr:rowOff>100812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91939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101481</xdr:rowOff>
    </xdr:from>
    <xdr:to>
      <xdr:col>6</xdr:col>
      <xdr:colOff>38100</xdr:colOff>
      <xdr:row>77</xdr:row>
      <xdr:rowOff>31631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22758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118920</xdr:rowOff>
    </xdr:from>
    <xdr:to>
      <xdr:col>24</xdr:col>
      <xdr:colOff>63500</xdr:colOff>
      <xdr:row>96</xdr:row>
      <xdr:rowOff>105955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06670"/>
          <a:ext cx="838200" cy="1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118920</xdr:rowOff>
    </xdr:from>
    <xdr:to>
      <xdr:col>19</xdr:col>
      <xdr:colOff>177800</xdr:colOff>
      <xdr:row>97</xdr:row>
      <xdr:rowOff>122653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06670"/>
          <a:ext cx="889000" cy="34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111387</xdr:rowOff>
    </xdr:from>
    <xdr:to>
      <xdr:col>15</xdr:col>
      <xdr:colOff>50800</xdr:colOff>
      <xdr:row>97</xdr:row>
      <xdr:rowOff>122653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42037"/>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107641</xdr:rowOff>
    </xdr:from>
    <xdr:to>
      <xdr:col>10</xdr:col>
      <xdr:colOff>114300</xdr:colOff>
      <xdr:row>97</xdr:row>
      <xdr:rowOff>111387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38291"/>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55155</xdr:rowOff>
    </xdr:from>
    <xdr:to>
      <xdr:col>24</xdr:col>
      <xdr:colOff>114300</xdr:colOff>
      <xdr:row>96</xdr:row>
      <xdr:rowOff>156755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33582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68120</xdr:rowOff>
    </xdr:from>
    <xdr:to>
      <xdr:col>20</xdr:col>
      <xdr:colOff>38100</xdr:colOff>
      <xdr:row>95</xdr:row>
      <xdr:rowOff>169720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3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71853</xdr:rowOff>
    </xdr:from>
    <xdr:to>
      <xdr:col>15</xdr:col>
      <xdr:colOff>101600</xdr:colOff>
      <xdr:row>98</xdr:row>
      <xdr:rowOff>2003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164580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60587</xdr:rowOff>
    </xdr:from>
    <xdr:to>
      <xdr:col>10</xdr:col>
      <xdr:colOff>165100</xdr:colOff>
      <xdr:row>97</xdr:row>
      <xdr:rowOff>162187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153314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56841</xdr:rowOff>
    </xdr:from>
    <xdr:to>
      <xdr:col>6</xdr:col>
      <xdr:colOff>38100</xdr:colOff>
      <xdr:row>97</xdr:row>
      <xdr:rowOff>158441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149568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165499</xdr:rowOff>
    </xdr:from>
    <xdr:to>
      <xdr:col>55</xdr:col>
      <xdr:colOff>0</xdr:colOff>
      <xdr:row>38</xdr:row>
      <xdr:rowOff>165826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80599"/>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165826</xdr:rowOff>
    </xdr:from>
    <xdr:to>
      <xdr:col>50</xdr:col>
      <xdr:colOff>114300</xdr:colOff>
      <xdr:row>38</xdr:row>
      <xdr:rowOff>166479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8092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155376</xdr:rowOff>
    </xdr:from>
    <xdr:to>
      <xdr:col>45</xdr:col>
      <xdr:colOff>177800</xdr:colOff>
      <xdr:row>38</xdr:row>
      <xdr:rowOff>166479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7047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43035</xdr:rowOff>
    </xdr:from>
    <xdr:to>
      <xdr:col>41</xdr:col>
      <xdr:colOff>50800</xdr:colOff>
      <xdr:row>38</xdr:row>
      <xdr:rowOff>155376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15235"/>
          <a:ext cx="889000" cy="45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114699</xdr:rowOff>
    </xdr:from>
    <xdr:to>
      <xdr:col>55</xdr:col>
      <xdr:colOff>50800</xdr:colOff>
      <xdr:row>39</xdr:row>
      <xdr:rowOff>44849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29626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115026</xdr:rowOff>
    </xdr:from>
    <xdr:to>
      <xdr:col>50</xdr:col>
      <xdr:colOff>165100</xdr:colOff>
      <xdr:row>39</xdr:row>
      <xdr:rowOff>45176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36303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115679</xdr:rowOff>
    </xdr:from>
    <xdr:to>
      <xdr:col>46</xdr:col>
      <xdr:colOff>38100</xdr:colOff>
      <xdr:row>39</xdr:row>
      <xdr:rowOff>45829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36956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104576</xdr:rowOff>
    </xdr:from>
    <xdr:to>
      <xdr:col>41</xdr:col>
      <xdr:colOff>101600</xdr:colOff>
      <xdr:row>39</xdr:row>
      <xdr:rowOff>34726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25853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163685</xdr:rowOff>
    </xdr:from>
    <xdr:to>
      <xdr:col>36</xdr:col>
      <xdr:colOff>165100</xdr:colOff>
      <xdr:row>36</xdr:row>
      <xdr:rowOff>93835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110362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3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61252</xdr:rowOff>
    </xdr:from>
    <xdr:to>
      <xdr:col>55</xdr:col>
      <xdr:colOff>0</xdr:colOff>
      <xdr:row>56</xdr:row>
      <xdr:rowOff>7100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319552"/>
          <a:ext cx="838200" cy="2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61252</xdr:rowOff>
    </xdr:from>
    <xdr:to>
      <xdr:col>50</xdr:col>
      <xdr:colOff>114300</xdr:colOff>
      <xdr:row>56</xdr:row>
      <xdr:rowOff>32283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319552"/>
          <a:ext cx="889000" cy="3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11646</xdr:rowOff>
    </xdr:from>
    <xdr:to>
      <xdr:col>45</xdr:col>
      <xdr:colOff>177800</xdr:colOff>
      <xdr:row>56</xdr:row>
      <xdr:rowOff>32283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41396"/>
          <a:ext cx="889000" cy="1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109309</xdr:rowOff>
    </xdr:from>
    <xdr:to>
      <xdr:col>41</xdr:col>
      <xdr:colOff>50800</xdr:colOff>
      <xdr:row>55</xdr:row>
      <xdr:rowOff>11646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367609"/>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127750</xdr:rowOff>
    </xdr:from>
    <xdr:to>
      <xdr:col>55</xdr:col>
      <xdr:colOff>50800</xdr:colOff>
      <xdr:row>56</xdr:row>
      <xdr:rowOff>57900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150627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10452</xdr:rowOff>
    </xdr:from>
    <xdr:to>
      <xdr:col>50</xdr:col>
      <xdr:colOff>165100</xdr:colOff>
      <xdr:row>54</xdr:row>
      <xdr:rowOff>112052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128579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0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152933</xdr:rowOff>
    </xdr:from>
    <xdr:to>
      <xdr:col>46</xdr:col>
      <xdr:colOff>38100</xdr:colOff>
      <xdr:row>56</xdr:row>
      <xdr:rowOff>83083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99610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132296</xdr:rowOff>
    </xdr:from>
    <xdr:to>
      <xdr:col>41</xdr:col>
      <xdr:colOff>101600</xdr:colOff>
      <xdr:row>55</xdr:row>
      <xdr:rowOff>62446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78973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58509</xdr:rowOff>
    </xdr:from>
    <xdr:to>
      <xdr:col>36</xdr:col>
      <xdr:colOff>165100</xdr:colOff>
      <xdr:row>54</xdr:row>
      <xdr:rowOff>160109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3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5186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120422</xdr:rowOff>
    </xdr:from>
    <xdr:to>
      <xdr:col>55</xdr:col>
      <xdr:colOff>0</xdr:colOff>
      <xdr:row>78</xdr:row>
      <xdr:rowOff>152958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93522"/>
          <a:ext cx="8382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120422</xdr:rowOff>
    </xdr:from>
    <xdr:to>
      <xdr:col>50</xdr:col>
      <xdr:colOff>114300</xdr:colOff>
      <xdr:row>79</xdr:row>
      <xdr:rowOff>4507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93522"/>
          <a:ext cx="889000" cy="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164968</xdr:rowOff>
    </xdr:from>
    <xdr:to>
      <xdr:col>45</xdr:col>
      <xdr:colOff>177800</xdr:colOff>
      <xdr:row>79</xdr:row>
      <xdr:rowOff>4507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38068"/>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164968</xdr:rowOff>
    </xdr:from>
    <xdr:to>
      <xdr:col>41</xdr:col>
      <xdr:colOff>50800</xdr:colOff>
      <xdr:row>79</xdr:row>
      <xdr:rowOff>14709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38068"/>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102158</xdr:rowOff>
    </xdr:from>
    <xdr:to>
      <xdr:col>55</xdr:col>
      <xdr:colOff>50800</xdr:colOff>
      <xdr:row>79</xdr:row>
      <xdr:rowOff>32308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17085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69622</xdr:rowOff>
    </xdr:from>
    <xdr:to>
      <xdr:col>50</xdr:col>
      <xdr:colOff>165100</xdr:colOff>
      <xdr:row>78</xdr:row>
      <xdr:rowOff>171222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162349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125157</xdr:rowOff>
    </xdr:from>
    <xdr:to>
      <xdr:col>46</xdr:col>
      <xdr:colOff>38100</xdr:colOff>
      <xdr:row>79</xdr:row>
      <xdr:rowOff>55307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46434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9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114168</xdr:rowOff>
    </xdr:from>
    <xdr:to>
      <xdr:col>41</xdr:col>
      <xdr:colOff>101600</xdr:colOff>
      <xdr:row>79</xdr:row>
      <xdr:rowOff>44318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35445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7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135359</xdr:rowOff>
    </xdr:from>
    <xdr:to>
      <xdr:col>36</xdr:col>
      <xdr:colOff>165100</xdr:colOff>
      <xdr:row>79</xdr:row>
      <xdr:rowOff>65509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56636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0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10937</xdr:rowOff>
    </xdr:from>
    <xdr:to>
      <xdr:col>55</xdr:col>
      <xdr:colOff>0</xdr:colOff>
      <xdr:row>98</xdr:row>
      <xdr:rowOff>20713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13037"/>
          <a:ext cx="8382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5093</xdr:rowOff>
    </xdr:from>
    <xdr:to>
      <xdr:col>50</xdr:col>
      <xdr:colOff>114300</xdr:colOff>
      <xdr:row>98</xdr:row>
      <xdr:rowOff>10937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07193"/>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153995</xdr:rowOff>
    </xdr:from>
    <xdr:to>
      <xdr:col>45</xdr:col>
      <xdr:colOff>177800</xdr:colOff>
      <xdr:row>98</xdr:row>
      <xdr:rowOff>5093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4645"/>
          <a:ext cx="8890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153995</xdr:rowOff>
    </xdr:from>
    <xdr:to>
      <xdr:col>41</xdr:col>
      <xdr:colOff>50800</xdr:colOff>
      <xdr:row>97</xdr:row>
      <xdr:rowOff>161936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84645"/>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141363</xdr:rowOff>
    </xdr:from>
    <xdr:to>
      <xdr:col>55</xdr:col>
      <xdr:colOff>50800</xdr:colOff>
      <xdr:row>98</xdr:row>
      <xdr:rowOff>71513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56290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131587</xdr:rowOff>
    </xdr:from>
    <xdr:to>
      <xdr:col>50</xdr:col>
      <xdr:colOff>165100</xdr:colOff>
      <xdr:row>98</xdr:row>
      <xdr:rowOff>61737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52864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125743</xdr:rowOff>
    </xdr:from>
    <xdr:to>
      <xdr:col>46</xdr:col>
      <xdr:colOff>38100</xdr:colOff>
      <xdr:row>98</xdr:row>
      <xdr:rowOff>55893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47020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103195</xdr:rowOff>
    </xdr:from>
    <xdr:to>
      <xdr:col>41</xdr:col>
      <xdr:colOff>101600</xdr:colOff>
      <xdr:row>98</xdr:row>
      <xdr:rowOff>33345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111136</xdr:rowOff>
    </xdr:from>
    <xdr:to>
      <xdr:col>36</xdr:col>
      <xdr:colOff>165100</xdr:colOff>
      <xdr:row>98</xdr:row>
      <xdr:rowOff>41286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32413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150768</xdr:rowOff>
    </xdr:from>
    <xdr:to>
      <xdr:col>85</xdr:col>
      <xdr:colOff>127000</xdr:colOff>
      <xdr:row>37</xdr:row>
      <xdr:rowOff>10694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22968"/>
          <a:ext cx="8382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9817</xdr:rowOff>
    </xdr:from>
    <xdr:to>
      <xdr:col>81</xdr:col>
      <xdr:colOff>50800</xdr:colOff>
      <xdr:row>37</xdr:row>
      <xdr:rowOff>10694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53467"/>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9817</xdr:rowOff>
    </xdr:from>
    <xdr:to>
      <xdr:col>76</xdr:col>
      <xdr:colOff>114300</xdr:colOff>
      <xdr:row>37</xdr:row>
      <xdr:rowOff>30429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53467"/>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30429</xdr:rowOff>
    </xdr:from>
    <xdr:to>
      <xdr:col>71</xdr:col>
      <xdr:colOff>177800</xdr:colOff>
      <xdr:row>37</xdr:row>
      <xdr:rowOff>40926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7407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99968</xdr:rowOff>
    </xdr:from>
    <xdr:to>
      <xdr:col>85</xdr:col>
      <xdr:colOff>177800</xdr:colOff>
      <xdr:row>37</xdr:row>
      <xdr:rowOff>30118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78395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131344</xdr:rowOff>
    </xdr:from>
    <xdr:to>
      <xdr:col>81</xdr:col>
      <xdr:colOff>101600</xdr:colOff>
      <xdr:row>37</xdr:row>
      <xdr:rowOff>61494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52621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130467</xdr:rowOff>
    </xdr:from>
    <xdr:to>
      <xdr:col>76</xdr:col>
      <xdr:colOff>165100</xdr:colOff>
      <xdr:row>37</xdr:row>
      <xdr:rowOff>60617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51744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151079</xdr:rowOff>
    </xdr:from>
    <xdr:to>
      <xdr:col>72</xdr:col>
      <xdr:colOff>38100</xdr:colOff>
      <xdr:row>37</xdr:row>
      <xdr:rowOff>81229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72356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161576</xdr:rowOff>
    </xdr:from>
    <xdr:to>
      <xdr:col>67</xdr:col>
      <xdr:colOff>101600</xdr:colOff>
      <xdr:row>37</xdr:row>
      <xdr:rowOff>91726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82853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44404</xdr:rowOff>
    </xdr:from>
    <xdr:to>
      <xdr:col>85</xdr:col>
      <xdr:colOff>127000</xdr:colOff>
      <xdr:row>57</xdr:row>
      <xdr:rowOff>110508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17054"/>
          <a:ext cx="8382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104998</xdr:rowOff>
    </xdr:from>
    <xdr:to>
      <xdr:col>81</xdr:col>
      <xdr:colOff>50800</xdr:colOff>
      <xdr:row>57</xdr:row>
      <xdr:rowOff>110508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77648"/>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104998</xdr:rowOff>
    </xdr:from>
    <xdr:to>
      <xdr:col>76</xdr:col>
      <xdr:colOff>114300</xdr:colOff>
      <xdr:row>57</xdr:row>
      <xdr:rowOff>116749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77648"/>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110698</xdr:rowOff>
    </xdr:from>
    <xdr:to>
      <xdr:col>71</xdr:col>
      <xdr:colOff>177800</xdr:colOff>
      <xdr:row>57</xdr:row>
      <xdr:rowOff>116749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11898"/>
          <a:ext cx="889000" cy="1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165054</xdr:rowOff>
    </xdr:from>
    <xdr:to>
      <xdr:col>85</xdr:col>
      <xdr:colOff>177800</xdr:colOff>
      <xdr:row>57</xdr:row>
      <xdr:rowOff>95204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143481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59708</xdr:rowOff>
    </xdr:from>
    <xdr:to>
      <xdr:col>81</xdr:col>
      <xdr:colOff>101600</xdr:colOff>
      <xdr:row>57</xdr:row>
      <xdr:rowOff>161308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54198</xdr:rowOff>
    </xdr:from>
    <xdr:to>
      <xdr:col>76</xdr:col>
      <xdr:colOff>165100</xdr:colOff>
      <xdr:row>57</xdr:row>
      <xdr:rowOff>155798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146925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65949</xdr:rowOff>
    </xdr:from>
    <xdr:to>
      <xdr:col>72</xdr:col>
      <xdr:colOff>38100</xdr:colOff>
      <xdr:row>57</xdr:row>
      <xdr:rowOff>167549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158676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59898</xdr:rowOff>
    </xdr:from>
    <xdr:to>
      <xdr:col>67</xdr:col>
      <xdr:colOff>101600</xdr:colOff>
      <xdr:row>56</xdr:row>
      <xdr:rowOff>161498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6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152625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5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21031</xdr:rowOff>
    </xdr:from>
    <xdr:to>
      <xdr:col>85</xdr:col>
      <xdr:colOff>127000</xdr:colOff>
      <xdr:row>79</xdr:row>
      <xdr:rowOff>21565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65581"/>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16866</xdr:rowOff>
    </xdr:from>
    <xdr:to>
      <xdr:col>81</xdr:col>
      <xdr:colOff>50800</xdr:colOff>
      <xdr:row>79</xdr:row>
      <xdr:rowOff>21565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61416"/>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16866</xdr:rowOff>
    </xdr:from>
    <xdr:to>
      <xdr:col>76</xdr:col>
      <xdr:colOff>114300</xdr:colOff>
      <xdr:row>79</xdr:row>
      <xdr:rowOff>38875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1416"/>
          <a:ext cx="8890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20104</xdr:rowOff>
    </xdr:from>
    <xdr:to>
      <xdr:col>71</xdr:col>
      <xdr:colOff>177800</xdr:colOff>
      <xdr:row>79</xdr:row>
      <xdr:rowOff>38875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4654"/>
          <a:ext cx="8890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141681</xdr:rowOff>
    </xdr:from>
    <xdr:to>
      <xdr:col>85</xdr:col>
      <xdr:colOff>177800</xdr:colOff>
      <xdr:row>79</xdr:row>
      <xdr:rowOff>71831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56608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142215</xdr:rowOff>
    </xdr:from>
    <xdr:to>
      <xdr:col>81</xdr:col>
      <xdr:colOff>101600</xdr:colOff>
      <xdr:row>79</xdr:row>
      <xdr:rowOff>72365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63492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137516</xdr:rowOff>
    </xdr:from>
    <xdr:to>
      <xdr:col>76</xdr:col>
      <xdr:colOff>165100</xdr:colOff>
      <xdr:row>79</xdr:row>
      <xdr:rowOff>67666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58793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159525</xdr:rowOff>
    </xdr:from>
    <xdr:to>
      <xdr:col>72</xdr:col>
      <xdr:colOff>38100</xdr:colOff>
      <xdr:row>79</xdr:row>
      <xdr:rowOff>89675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80802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140754</xdr:rowOff>
    </xdr:from>
    <xdr:to>
      <xdr:col>67</xdr:col>
      <xdr:colOff>101600</xdr:colOff>
      <xdr:row>79</xdr:row>
      <xdr:rowOff>70904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62031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0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142204</xdr:rowOff>
    </xdr:from>
    <xdr:to>
      <xdr:col>85</xdr:col>
      <xdr:colOff>127000</xdr:colOff>
      <xdr:row>97</xdr:row>
      <xdr:rowOff>168599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72854"/>
          <a:ext cx="838200" cy="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142204</xdr:rowOff>
    </xdr:from>
    <xdr:to>
      <xdr:col>81</xdr:col>
      <xdr:colOff>50800</xdr:colOff>
      <xdr:row>97</xdr:row>
      <xdr:rowOff>151888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72854"/>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127253</xdr:rowOff>
    </xdr:from>
    <xdr:to>
      <xdr:col>76</xdr:col>
      <xdr:colOff>114300</xdr:colOff>
      <xdr:row>97</xdr:row>
      <xdr:rowOff>151888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57903"/>
          <a:ext cx="889000" cy="2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127253</xdr:rowOff>
    </xdr:from>
    <xdr:to>
      <xdr:col>71</xdr:col>
      <xdr:colOff>177800</xdr:colOff>
      <xdr:row>97</xdr:row>
      <xdr:rowOff>140168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57903"/>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117799</xdr:rowOff>
    </xdr:from>
    <xdr:to>
      <xdr:col>85</xdr:col>
      <xdr:colOff>177800</xdr:colOff>
      <xdr:row>98</xdr:row>
      <xdr:rowOff>47949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91404</xdr:rowOff>
    </xdr:from>
    <xdr:to>
      <xdr:col>81</xdr:col>
      <xdr:colOff>101600</xdr:colOff>
      <xdr:row>98</xdr:row>
      <xdr:rowOff>21554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101088</xdr:rowOff>
    </xdr:from>
    <xdr:to>
      <xdr:col>76</xdr:col>
      <xdr:colOff>165100</xdr:colOff>
      <xdr:row>98</xdr:row>
      <xdr:rowOff>31238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22365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76453</xdr:rowOff>
    </xdr:from>
    <xdr:to>
      <xdr:col>72</xdr:col>
      <xdr:colOff>38100</xdr:colOff>
      <xdr:row>98</xdr:row>
      <xdr:rowOff>6603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169180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9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89368</xdr:rowOff>
    </xdr:from>
    <xdr:to>
      <xdr:col>67</xdr:col>
      <xdr:colOff>101600</xdr:colOff>
      <xdr:row>98</xdr:row>
      <xdr:rowOff>19518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10645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衛生費が前年度比</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ポイントの減となったが、神埼町保健センター等整備事業（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期工事）の完了によるものである。今後は同整備事業（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期工事）や神埼市・吉野ヶ里町葬祭組合による葬祭公園整備事業の本格化等により再び増加に転じることが見込まれる。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農林水産業費については、農林基盤整備促進事業や強い農業づくり交付金事業等の減額により前年度比</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ポイントの減となった。農業は当市の基幹産業であり、今後も農業振興・農業経営の安定化を図るための事業に重点的に取り組んでいく。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総務費は前年度比</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ポイントと大幅に増加し、類似団体平均を上回る数値となった。新庁舎建設事業等の大型事業が要因であり、少なくとも令和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年度まではこの傾向が続くものと予想される。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年度は残高及び標準財政規模比ともに微増となった。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実質収支については、前年度と比較して</a:t>
          </a:r>
          <a:r>
            <a:rPr kumimoji="1" lang="en-US" altLang="ja-JP" sz="1300">
              <a:latin typeface="ＭＳ ゴシック" pitchFamily="49" charset="-128"/>
              <a:ea typeface="ＭＳ ゴシック" pitchFamily="49" charset="-128"/>
            </a:rPr>
            <a:t>197,257</a:t>
          </a:r>
          <a:r>
            <a:rPr kumimoji="1" lang="ja-JP" altLang="en-US" sz="1300">
              <a:latin typeface="ＭＳ ゴシック" pitchFamily="49" charset="-128"/>
              <a:ea typeface="ＭＳ ゴシック" pitchFamily="49" charset="-128"/>
            </a:rPr>
            <a:t>千円減少し、前年度比</a:t>
          </a:r>
          <a:r>
            <a:rPr kumimoji="1" lang="en-US" altLang="ja-JP" sz="1300">
              <a:latin typeface="ＭＳ ゴシック" pitchFamily="49" charset="-128"/>
              <a:ea typeface="ＭＳ ゴシック" pitchFamily="49" charset="-128"/>
            </a:rPr>
            <a:t>2.21</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0.01</a:t>
          </a:r>
          <a:r>
            <a:rPr kumimoji="1" lang="ja-JP" altLang="en-US" sz="1300">
              <a:latin typeface="ＭＳ ゴシック" pitchFamily="49" charset="-128"/>
              <a:ea typeface="ＭＳ ゴシック" pitchFamily="49" charset="-128"/>
            </a:rPr>
            <a:t>％となった。これは神埼市・吉野ヶ里町葬祭組合負担金に係る地方債収入の大幅減によるものである。</a:t>
          </a:r>
        </a:p>
        <a:p>
          <a:r>
            <a:rPr kumimoji="1" lang="ja-JP" altLang="en-US" sz="1300">
              <a:latin typeface="ＭＳ ゴシック" pitchFamily="49" charset="-128"/>
              <a:ea typeface="ＭＳ ゴシック" pitchFamily="49" charset="-128"/>
            </a:rPr>
            <a:t>　実質単年度収支は、前年度と比較して</a:t>
          </a:r>
          <a:r>
            <a:rPr kumimoji="1" lang="en-US" altLang="ja-JP" sz="1300">
              <a:latin typeface="ＭＳ ゴシック" pitchFamily="49" charset="-128"/>
              <a:ea typeface="ＭＳ ゴシック" pitchFamily="49" charset="-128"/>
            </a:rPr>
            <a:t>273,618</a:t>
          </a:r>
          <a:r>
            <a:rPr kumimoji="1" lang="ja-JP" altLang="en-US" sz="1300">
              <a:latin typeface="ＭＳ ゴシック" pitchFamily="49" charset="-128"/>
              <a:ea typeface="ＭＳ ゴシック" pitchFamily="49" charset="-128"/>
            </a:rPr>
            <a:t>千円減少し、前年度比</a:t>
          </a:r>
          <a:r>
            <a:rPr kumimoji="1" lang="en-US" altLang="ja-JP" sz="1300">
              <a:latin typeface="ＭＳ ゴシック" pitchFamily="49" charset="-128"/>
              <a:ea typeface="ＭＳ ゴシック" pitchFamily="49" charset="-128"/>
            </a:rPr>
            <a:t>3.09</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2.07</a:t>
          </a:r>
          <a:r>
            <a:rPr kumimoji="1" lang="ja-JP" altLang="en-US" sz="13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前年度に引き続き、すべての会計において黒字となっている。また、標準財政規模に対する実質収支額の構成割合については例年一般会計がその大半を占めていたが、一般会計実質収支の大幅減により大きく構成が変化している。</a:t>
          </a:r>
        </a:p>
        <a:p>
          <a:r>
            <a:rPr kumimoji="1" lang="ja-JP" altLang="en-US" sz="1400">
              <a:latin typeface="ＭＳ ゴシック" pitchFamily="49" charset="-128"/>
              <a:ea typeface="ＭＳ ゴシック" pitchFamily="49" charset="-128"/>
            </a:rPr>
            <a:t> 今後も、各会計において効率的な事業運営を図り、財政の健全化に努めていく。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16924911</v>
      </c>
      <c r="BO4" s="461"/>
      <c r="BP4" s="461"/>
      <c r="BQ4" s="461"/>
      <c r="BR4" s="461"/>
      <c r="BS4" s="461"/>
      <c r="BT4" s="461"/>
      <c r="BU4" s="462"/>
      <c r="BV4" s="460">
        <v>17023642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16878101</v>
      </c>
      <c r="BO5" s="466"/>
      <c r="BP5" s="466"/>
      <c r="BQ5" s="466"/>
      <c r="BR5" s="466"/>
      <c r="BS5" s="466"/>
      <c r="BT5" s="466"/>
      <c r="BU5" s="467"/>
      <c r="BV5" s="465">
        <v>16751083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92.8</v>
      </c>
      <c r="CU5" s="436"/>
      <c r="CV5" s="436"/>
      <c r="CW5" s="436"/>
      <c r="CX5" s="436"/>
      <c r="CY5" s="436"/>
      <c r="CZ5" s="436"/>
      <c r="DA5" s="437"/>
      <c r="DB5" s="435">
        <v>91.3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46810</v>
      </c>
      <c r="BO6" s="466"/>
      <c r="BP6" s="466"/>
      <c r="BQ6" s="466"/>
      <c r="BR6" s="466"/>
      <c r="BS6" s="466"/>
      <c r="BT6" s="466"/>
      <c r="BU6" s="467"/>
      <c r="BV6" s="465">
        <v>272559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97.6</v>
      </c>
      <c r="CU6" s="616"/>
      <c r="CV6" s="616"/>
      <c r="CW6" s="616"/>
      <c r="CX6" s="616"/>
      <c r="CY6" s="616"/>
      <c r="CZ6" s="616"/>
      <c r="DA6" s="617"/>
      <c r="DB6" s="615">
        <v>96.1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45760</v>
      </c>
      <c r="BO7" s="466"/>
      <c r="BP7" s="466"/>
      <c r="BQ7" s="466"/>
      <c r="BR7" s="466"/>
      <c r="BS7" s="466"/>
      <c r="BT7" s="466"/>
      <c r="BU7" s="467"/>
      <c r="BV7" s="465">
        <v>74252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8829199</v>
      </c>
      <c r="CU7" s="466"/>
      <c r="CV7" s="466"/>
      <c r="CW7" s="466"/>
      <c r="CX7" s="466"/>
      <c r="CY7" s="466"/>
      <c r="CZ7" s="466"/>
      <c r="DA7" s="467"/>
      <c r="DB7" s="465">
        <v>8916876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1050</v>
      </c>
      <c r="BO8" s="466"/>
      <c r="BP8" s="466"/>
      <c r="BQ8" s="466"/>
      <c r="BR8" s="466"/>
      <c r="BS8" s="466"/>
      <c r="BT8" s="466"/>
      <c r="BU8" s="467"/>
      <c r="BV8" s="465">
        <v>198307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31842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-197257</v>
      </c>
      <c r="BO9" s="466"/>
      <c r="BP9" s="466"/>
      <c r="BQ9" s="466"/>
      <c r="BR9" s="466"/>
      <c r="BS9" s="466"/>
      <c r="BT9" s="466"/>
      <c r="BU9" s="467"/>
      <c r="BV9" s="465">
        <v>-29314</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18.3</v>
      </c>
      <c r="CU9" s="436"/>
      <c r="CV9" s="436"/>
      <c r="CW9" s="436"/>
      <c r="CX9" s="436"/>
      <c r="CY9" s="436"/>
      <c r="CZ9" s="436"/>
      <c r="DA9" s="437"/>
      <c r="DB9" s="435">
        <v>20</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32899</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116648</v>
      </c>
      <c r="BO10" s="466"/>
      <c r="BP10" s="466"/>
      <c r="BQ10" s="466"/>
      <c r="BR10" s="466"/>
      <c r="BS10" s="466"/>
      <c r="BT10" s="466"/>
      <c r="BU10" s="467"/>
      <c r="BV10" s="465">
        <v>120905</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130380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31775</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101975</v>
      </c>
      <c r="BO12" s="466"/>
      <c r="BP12" s="466"/>
      <c r="BQ12" s="466"/>
      <c r="BR12" s="466"/>
      <c r="BS12" s="466"/>
      <c r="BT12" s="466"/>
      <c r="BU12" s="467"/>
      <c r="BV12" s="465">
        <v>130937</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31548</v>
      </c>
      <c r="S13" s="569"/>
      <c r="T13" s="569"/>
      <c r="U13" s="569"/>
      <c r="V13" s="570"/>
      <c r="W13" s="556" t="s">
        <v>142</v>
      </c>
      <c r="X13" s="478"/>
      <c r="Y13" s="478"/>
      <c r="Z13" s="478"/>
      <c r="AA13" s="478"/>
      <c r="AB13" s="479"/>
      <c r="AC13" s="441">
        <v>1430</v>
      </c>
      <c r="AD13" s="442"/>
      <c r="AE13" s="442"/>
      <c r="AF13" s="442"/>
      <c r="AG13" s="443"/>
      <c r="AH13" s="441">
        <v>1549</v>
      </c>
      <c r="AI13" s="442"/>
      <c r="AJ13" s="442"/>
      <c r="AK13" s="442"/>
      <c r="AL13" s="444"/>
      <c r="AM13" s="534" t="s">
        <v>143</v>
      </c>
      <c r="AN13" s="439"/>
      <c r="AO13" s="439"/>
      <c r="AP13" s="439"/>
      <c r="AQ13" s="439"/>
      <c r="AR13" s="439"/>
      <c r="AS13" s="439"/>
      <c r="AT13" s="440"/>
      <c r="AU13" s="522" t="s">
        <v>122</v>
      </c>
      <c r="AV13" s="523"/>
      <c r="AW13" s="523"/>
      <c r="AX13" s="523"/>
      <c r="AY13" s="445" t="s">
        <v>144</v>
      </c>
      <c r="AZ13" s="446"/>
      <c r="BA13" s="446"/>
      <c r="BB13" s="446"/>
      <c r="BC13" s="446"/>
      <c r="BD13" s="446"/>
      <c r="BE13" s="446"/>
      <c r="BF13" s="446"/>
      <c r="BG13" s="446"/>
      <c r="BH13" s="446"/>
      <c r="BI13" s="446"/>
      <c r="BJ13" s="446"/>
      <c r="BK13" s="446"/>
      <c r="BL13" s="446"/>
      <c r="BM13" s="447"/>
      <c r="BN13" s="465">
        <v>-182584</v>
      </c>
      <c r="BO13" s="466"/>
      <c r="BP13" s="466"/>
      <c r="BQ13" s="466"/>
      <c r="BR13" s="466"/>
      <c r="BS13" s="466"/>
      <c r="BT13" s="466"/>
      <c r="BU13" s="467"/>
      <c r="BV13" s="465">
        <v>91034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10.199999999999999</v>
      </c>
      <c r="CU13" s="436"/>
      <c r="CV13" s="436"/>
      <c r="CW13" s="436"/>
      <c r="CX13" s="436"/>
      <c r="CY13" s="436"/>
      <c r="CZ13" s="436"/>
      <c r="DA13" s="437"/>
      <c r="DB13" s="435">
        <v>11.3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31881</v>
      </c>
      <c r="S14" s="569"/>
      <c r="T14" s="569"/>
      <c r="U14" s="569"/>
      <c r="V14" s="570"/>
      <c r="W14" s="571"/>
      <c r="X14" s="481"/>
      <c r="Y14" s="481"/>
      <c r="Z14" s="481"/>
      <c r="AA14" s="481"/>
      <c r="AB14" s="482"/>
      <c r="AC14" s="561">
        <v>9.3000000000000007</v>
      </c>
      <c r="AD14" s="562"/>
      <c r="AE14" s="562"/>
      <c r="AF14" s="562"/>
      <c r="AG14" s="563"/>
      <c r="AH14" s="561">
        <v>9.8000000000000007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51</v>
      </c>
      <c r="CU14" s="573"/>
      <c r="CV14" s="573"/>
      <c r="CW14" s="573"/>
      <c r="CX14" s="573"/>
      <c r="CY14" s="573"/>
      <c r="CZ14" s="573"/>
      <c r="DA14" s="574"/>
      <c r="DB14" s="572">
        <v>35.299999999999997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31766</v>
      </c>
      <c r="S15" s="569"/>
      <c r="T15" s="569"/>
      <c r="U15" s="569"/>
      <c r="V15" s="570"/>
      <c r="W15" s="556" t="s">
        <v>148</v>
      </c>
      <c r="X15" s="478"/>
      <c r="Y15" s="478"/>
      <c r="Z15" s="478"/>
      <c r="AA15" s="478"/>
      <c r="AB15" s="479"/>
      <c r="AC15" s="441">
        <v>4224</v>
      </c>
      <c r="AD15" s="442"/>
      <c r="AE15" s="442"/>
      <c r="AF15" s="442"/>
      <c r="AG15" s="443"/>
      <c r="AH15" s="441">
        <v>4413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3334667</v>
      </c>
      <c r="BO15" s="461"/>
      <c r="BP15" s="461"/>
      <c r="BQ15" s="461"/>
      <c r="BR15" s="461"/>
      <c r="BS15" s="461"/>
      <c r="BT15" s="461"/>
      <c r="BU15" s="462"/>
      <c r="BV15" s="460">
        <v>3290754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27.4</v>
      </c>
      <c r="AD16" s="562"/>
      <c r="AE16" s="562"/>
      <c r="AF16" s="562"/>
      <c r="AG16" s="563"/>
      <c r="AH16" s="561">
        <v>28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7354331</v>
      </c>
      <c r="BO16" s="466"/>
      <c r="BP16" s="466"/>
      <c r="BQ16" s="466"/>
      <c r="BR16" s="466"/>
      <c r="BS16" s="466"/>
      <c r="BT16" s="466"/>
      <c r="BU16" s="467"/>
      <c r="BV16" s="465">
        <v>7320282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9788</v>
      </c>
      <c r="AD17" s="442"/>
      <c r="AE17" s="442"/>
      <c r="AF17" s="442"/>
      <c r="AG17" s="443"/>
      <c r="AH17" s="441">
        <v>9822</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4201024</v>
      </c>
      <c r="BO17" s="466"/>
      <c r="BP17" s="466"/>
      <c r="BQ17" s="466"/>
      <c r="BR17" s="466"/>
      <c r="BS17" s="466"/>
      <c r="BT17" s="466"/>
      <c r="BU17" s="467"/>
      <c r="BV17" s="465">
        <v>4151220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125.13</v>
      </c>
      <c r="M18" s="530"/>
      <c r="N18" s="530"/>
      <c r="O18" s="530"/>
      <c r="P18" s="530"/>
      <c r="Q18" s="530"/>
      <c r="R18" s="531"/>
      <c r="S18" s="531"/>
      <c r="T18" s="531"/>
      <c r="U18" s="531"/>
      <c r="V18" s="532"/>
      <c r="W18" s="546"/>
      <c r="X18" s="547"/>
      <c r="Y18" s="547"/>
      <c r="Z18" s="547"/>
      <c r="AA18" s="547"/>
      <c r="AB18" s="557"/>
      <c r="AC18" s="429">
        <v>63.4</v>
      </c>
      <c r="AD18" s="430"/>
      <c r="AE18" s="430"/>
      <c r="AF18" s="430"/>
      <c r="AG18" s="533"/>
      <c r="AH18" s="429">
        <v>62.2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8223174</v>
      </c>
      <c r="BO18" s="466"/>
      <c r="BP18" s="466"/>
      <c r="BQ18" s="466"/>
      <c r="BR18" s="466"/>
      <c r="BS18" s="466"/>
      <c r="BT18" s="466"/>
      <c r="BU18" s="467"/>
      <c r="BV18" s="465">
        <v>8207712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254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9896907</v>
      </c>
      <c r="BO19" s="466"/>
      <c r="BP19" s="466"/>
      <c r="BQ19" s="466"/>
      <c r="BR19" s="466"/>
      <c r="BS19" s="466"/>
      <c r="BT19" s="466"/>
      <c r="BU19" s="467"/>
      <c r="BV19" s="465">
        <v>10203718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10913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17208765</v>
      </c>
      <c r="BO23" s="466"/>
      <c r="BP23" s="466"/>
      <c r="BQ23" s="466"/>
      <c r="BR23" s="466"/>
      <c r="BS23" s="466"/>
      <c r="BT23" s="466"/>
      <c r="BU23" s="467"/>
      <c r="BV23" s="465">
        <v>15556241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8290</v>
      </c>
      <c r="R24" s="442"/>
      <c r="S24" s="442"/>
      <c r="T24" s="442"/>
      <c r="U24" s="442"/>
      <c r="V24" s="443"/>
      <c r="W24" s="507"/>
      <c r="X24" s="498"/>
      <c r="Y24" s="499"/>
      <c r="Z24" s="438" t="s">
        <v>172</v>
      </c>
      <c r="AA24" s="439"/>
      <c r="AB24" s="439"/>
      <c r="AC24" s="439"/>
      <c r="AD24" s="439"/>
      <c r="AE24" s="439"/>
      <c r="AF24" s="439"/>
      <c r="AG24" s="440"/>
      <c r="AH24" s="441">
        <v>245</v>
      </c>
      <c r="AI24" s="442"/>
      <c r="AJ24" s="442"/>
      <c r="AK24" s="442"/>
      <c r="AL24" s="443"/>
      <c r="AM24" s="441">
        <v>699475</v>
      </c>
      <c r="AN24" s="442"/>
      <c r="AO24" s="442"/>
      <c r="AP24" s="442"/>
      <c r="AQ24" s="442"/>
      <c r="AR24" s="443"/>
      <c r="AS24" s="441">
        <v>2855</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9784421</v>
      </c>
      <c r="BO24" s="466"/>
      <c r="BP24" s="466"/>
      <c r="BQ24" s="466"/>
      <c r="BR24" s="466"/>
      <c r="BS24" s="466"/>
      <c r="BT24" s="466"/>
      <c r="BU24" s="467"/>
      <c r="BV24" s="465">
        <v>10033619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6550</v>
      </c>
      <c r="R25" s="442"/>
      <c r="S25" s="442"/>
      <c r="T25" s="442"/>
      <c r="U25" s="442"/>
      <c r="V25" s="443"/>
      <c r="W25" s="507"/>
      <c r="X25" s="498"/>
      <c r="Y25" s="499"/>
      <c r="Z25" s="438" t="s">
        <v>175</v>
      </c>
      <c r="AA25" s="439"/>
      <c r="AB25" s="439"/>
      <c r="AC25" s="439"/>
      <c r="AD25" s="439"/>
      <c r="AE25" s="439"/>
      <c r="AF25" s="439"/>
      <c r="AG25" s="440"/>
      <c r="AH25" s="441" t="s">
        <v>140</v>
      </c>
      <c r="AI25" s="442"/>
      <c r="AJ25" s="442"/>
      <c r="AK25" s="442"/>
      <c r="AL25" s="443"/>
      <c r="AM25" s="441" t="s">
        <v>140</v>
      </c>
      <c r="AN25" s="442"/>
      <c r="AO25" s="442"/>
      <c r="AP25" s="442"/>
      <c r="AQ25" s="442"/>
      <c r="AR25" s="443"/>
      <c r="AS25" s="441" t="s">
        <v>140</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735867</v>
      </c>
      <c r="BO25" s="461"/>
      <c r="BP25" s="461"/>
      <c r="BQ25" s="461"/>
      <c r="BR25" s="461"/>
      <c r="BS25" s="461"/>
      <c r="BT25" s="461"/>
      <c r="BU25" s="462"/>
      <c r="BV25" s="460">
        <v>940872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5700</v>
      </c>
      <c r="R26" s="442"/>
      <c r="S26" s="442"/>
      <c r="T26" s="442"/>
      <c r="U26" s="442"/>
      <c r="V26" s="443"/>
      <c r="W26" s="507"/>
      <c r="X26" s="498"/>
      <c r="Y26" s="499"/>
      <c r="Z26" s="438" t="s">
        <v>178</v>
      </c>
      <c r="AA26" s="520"/>
      <c r="AB26" s="520"/>
      <c r="AC26" s="520"/>
      <c r="AD26" s="520"/>
      <c r="AE26" s="520"/>
      <c r="AF26" s="520"/>
      <c r="AG26" s="521"/>
      <c r="AH26" s="441">
        <v>4</v>
      </c>
      <c r="AI26" s="442"/>
      <c r="AJ26" s="442"/>
      <c r="AK26" s="442"/>
      <c r="AL26" s="443"/>
      <c r="AM26" s="441">
        <v>11180</v>
      </c>
      <c r="AN26" s="442"/>
      <c r="AO26" s="442"/>
      <c r="AP26" s="442"/>
      <c r="AQ26" s="442"/>
      <c r="AR26" s="443"/>
      <c r="AS26" s="441">
        <v>2795</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140</v>
      </c>
      <c r="BO26" s="466"/>
      <c r="BP26" s="466"/>
      <c r="BQ26" s="466"/>
      <c r="BR26" s="466"/>
      <c r="BS26" s="466"/>
      <c r="BT26" s="466"/>
      <c r="BU26" s="467"/>
      <c r="BV26" s="465" t="s">
        <v>140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4000</v>
      </c>
      <c r="R27" s="442"/>
      <c r="S27" s="442"/>
      <c r="T27" s="442"/>
      <c r="U27" s="442"/>
      <c r="V27" s="443"/>
      <c r="W27" s="507"/>
      <c r="X27" s="498"/>
      <c r="Y27" s="499"/>
      <c r="Z27" s="438" t="s">
        <v>181</v>
      </c>
      <c r="AA27" s="439"/>
      <c r="AB27" s="439"/>
      <c r="AC27" s="439"/>
      <c r="AD27" s="439"/>
      <c r="AE27" s="439"/>
      <c r="AF27" s="439"/>
      <c r="AG27" s="440"/>
      <c r="AH27" s="441">
        <v>3</v>
      </c>
      <c r="AI27" s="442"/>
      <c r="AJ27" s="442"/>
      <c r="AK27" s="442"/>
      <c r="AL27" s="443"/>
      <c r="AM27" s="441">
        <v>12210</v>
      </c>
      <c r="AN27" s="442"/>
      <c r="AO27" s="442"/>
      <c r="AP27" s="442"/>
      <c r="AQ27" s="442"/>
      <c r="AR27" s="443"/>
      <c r="AS27" s="441">
        <v>4070</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486838</v>
      </c>
      <c r="BO27" s="469"/>
      <c r="BP27" s="469"/>
      <c r="BQ27" s="469"/>
      <c r="BR27" s="469"/>
      <c r="BS27" s="469"/>
      <c r="BT27" s="469"/>
      <c r="BU27" s="470"/>
      <c r="BV27" s="468">
        <v>486112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3320</v>
      </c>
      <c r="R28" s="442"/>
      <c r="S28" s="442"/>
      <c r="T28" s="442"/>
      <c r="U28" s="442"/>
      <c r="V28" s="443"/>
      <c r="W28" s="507"/>
      <c r="X28" s="498"/>
      <c r="Y28" s="499"/>
      <c r="Z28" s="438" t="s">
        <v>184</v>
      </c>
      <c r="AA28" s="439"/>
      <c r="AB28" s="439"/>
      <c r="AC28" s="439"/>
      <c r="AD28" s="439"/>
      <c r="AE28" s="439"/>
      <c r="AF28" s="439"/>
      <c r="AG28" s="440"/>
      <c r="AH28" s="441" t="s">
        <v>140</v>
      </c>
      <c r="AI28" s="442"/>
      <c r="AJ28" s="442"/>
      <c r="AK28" s="442"/>
      <c r="AL28" s="443"/>
      <c r="AM28" s="441" t="s">
        <v>140</v>
      </c>
      <c r="AN28" s="442"/>
      <c r="AO28" s="442"/>
      <c r="AP28" s="442"/>
      <c r="AQ28" s="442"/>
      <c r="AR28" s="443"/>
      <c r="AS28" s="441" t="s">
        <v>140</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2742219</v>
      </c>
      <c r="BO28" s="461"/>
      <c r="BP28" s="461"/>
      <c r="BQ28" s="461"/>
      <c r="BR28" s="461"/>
      <c r="BS28" s="461"/>
      <c r="BT28" s="461"/>
      <c r="BU28" s="462"/>
      <c r="BV28" s="460">
        <v>2727546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18</v>
      </c>
      <c r="M29" s="442"/>
      <c r="N29" s="442"/>
      <c r="O29" s="442"/>
      <c r="P29" s="443"/>
      <c r="Q29" s="441">
        <v>3100</v>
      </c>
      <c r="R29" s="442"/>
      <c r="S29" s="442"/>
      <c r="T29" s="442"/>
      <c r="U29" s="442"/>
      <c r="V29" s="443"/>
      <c r="W29" s="508"/>
      <c r="X29" s="509"/>
      <c r="Y29" s="510"/>
      <c r="Z29" s="438" t="s">
        <v>187</v>
      </c>
      <c r="AA29" s="439"/>
      <c r="AB29" s="439"/>
      <c r="AC29" s="439"/>
      <c r="AD29" s="439"/>
      <c r="AE29" s="439"/>
      <c r="AF29" s="439"/>
      <c r="AG29" s="440"/>
      <c r="AH29" s="441">
        <v>248</v>
      </c>
      <c r="AI29" s="442"/>
      <c r="AJ29" s="442"/>
      <c r="AK29" s="442"/>
      <c r="AL29" s="443"/>
      <c r="AM29" s="441">
        <v>711685</v>
      </c>
      <c r="AN29" s="442"/>
      <c r="AO29" s="442"/>
      <c r="AP29" s="442"/>
      <c r="AQ29" s="442"/>
      <c r="AR29" s="443"/>
      <c r="AS29" s="441">
        <v>2870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483910</v>
      </c>
      <c r="BO29" s="466"/>
      <c r="BP29" s="466"/>
      <c r="BQ29" s="466"/>
      <c r="BR29" s="466"/>
      <c r="BS29" s="466"/>
      <c r="BT29" s="466"/>
      <c r="BU29" s="467"/>
      <c r="BV29" s="465">
        <v>483043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3044423</v>
      </c>
      <c r="BO30" s="469"/>
      <c r="BP30" s="469"/>
      <c r="BQ30" s="469"/>
      <c r="BR30" s="469"/>
      <c r="BS30" s="469"/>
      <c r="BT30" s="469"/>
      <c r="BU30" s="470"/>
      <c r="BV30" s="468">
        <v>2736744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神埼市国民健康保険事業特別会計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神埼市下水道事業特別会計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脊振共同塵芥処理組合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神埼地区土地開発公社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簡易水道特別会計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神埼市国民健康保険診療所特別会計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佐賀中部広域連合（一般会計）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神埼市後期高齢者医療特別会計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佐賀中部広域連合（特別会計）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三神地区環境事務組合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佐賀県後期高齢者医療広域連合（一般会計）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佐賀県後期高齢者医療広域連合（特別会計）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佐賀県市町総合事務組合（一般会計）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佐賀県市町総合事務組合（特別会計）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神埼市・吉野ヶ里町葬祭組合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佐賀県東部環境施設組合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ADSc8foczfbeekWlcwLMemnbxYb363idFNv0B7UW1dxdBcWrvt8jXF9KN5JB+Hud+TP6qZGTyJjmObPz/f1FA==" saltValue="i0Qi9H6I2L7kR5Ivqo0U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3" t="s">
        <v>557</v>
      </c>
      <c r="D34" s="1243"/>
      <c r="E34" s="1244"/>
      <c r="F34" s="32">
        <v>1.71</v>
      </c>
      <c r="G34" s="33">
        <v>0.09</v>
      </c>
      <c r="H34" s="33">
        <v>1.51</v>
      </c>
      <c r="I34" s="33">
        <v>1.5</v>
      </c>
      <c r="J34" s="34">
        <v>0.8</v>
      </c>
      <c r="K34" s="22"/>
      <c r="L34" s="22"/>
      <c r="M34" s="22"/>
      <c r="N34" s="22"/>
      <c r="O34" s="22"/>
      <c r="P34" s="22"/>
    </row>
    <row r="35" spans="1:16" ht="39" customHeight="1" x14ac:dyDescent="0.15">
      <c r="A35" s="22"/>
      <c r="B35" s="35"/>
      <c r="C35" s="1237" t="s">
        <v>558</v>
      </c>
      <c r="D35" s="1238"/>
      <c r="E35" s="1239"/>
      <c r="F35" s="36">
        <v>0.28000000000000003</v>
      </c>
      <c r="G35" s="37">
        <v>0.33</v>
      </c>
      <c r="H35" s="37">
        <v>0.26</v>
      </c>
      <c r="I35" s="37">
        <v>0.45</v>
      </c>
      <c r="J35" s="38">
        <v>0.26</v>
      </c>
      <c r="K35" s="22"/>
      <c r="L35" s="22"/>
      <c r="M35" s="22"/>
      <c r="N35" s="22"/>
      <c r="O35" s="22"/>
      <c r="P35" s="22"/>
    </row>
    <row r="36" spans="1:16" ht="39" customHeight="1" x14ac:dyDescent="0.15">
      <c r="A36" s="22"/>
      <c r="B36" s="35"/>
      <c r="C36" s="1237" t="s">
        <v>559</v>
      </c>
      <c r="D36" s="1238"/>
      <c r="E36" s="1239"/>
      <c r="F36" s="36">
        <v>0.01</v>
      </c>
      <c r="G36" s="37">
        <v>0.09</v>
      </c>
      <c r="H36" s="37">
        <v>0.09</v>
      </c>
      <c r="I36" s="37">
        <v>0.09</v>
      </c>
      <c r="J36" s="38">
        <v>0.11</v>
      </c>
      <c r="K36" s="22"/>
      <c r="L36" s="22"/>
      <c r="M36" s="22"/>
      <c r="N36" s="22"/>
      <c r="O36" s="22"/>
      <c r="P36" s="22"/>
    </row>
    <row r="37" spans="1:16" ht="39" customHeight="1" x14ac:dyDescent="0.15">
      <c r="A37" s="22"/>
      <c r="B37" s="35"/>
      <c r="C37" s="1237" t="s">
        <v>560</v>
      </c>
      <c r="D37" s="1238"/>
      <c r="E37" s="1239"/>
      <c r="F37" s="36">
        <v>0.02</v>
      </c>
      <c r="G37" s="37">
        <v>0.06</v>
      </c>
      <c r="H37" s="37">
        <v>0.02</v>
      </c>
      <c r="I37" s="37">
        <v>0.01</v>
      </c>
      <c r="J37" s="38">
        <v>0.01</v>
      </c>
      <c r="K37" s="22"/>
      <c r="L37" s="22"/>
      <c r="M37" s="22"/>
      <c r="N37" s="22"/>
      <c r="O37" s="22"/>
      <c r="P37" s="22"/>
    </row>
    <row r="38" spans="1:16" ht="39" customHeight="1" x14ac:dyDescent="0.15">
      <c r="A38" s="22"/>
      <c r="B38" s="35"/>
      <c r="C38" s="1237" t="s">
        <v>561</v>
      </c>
      <c r="D38" s="1238"/>
      <c r="E38" s="1239"/>
      <c r="F38" s="36">
        <v>3.03</v>
      </c>
      <c r="G38" s="37">
        <v>4.3600000000000003</v>
      </c>
      <c r="H38" s="37">
        <v>2.54</v>
      </c>
      <c r="I38" s="37">
        <v>2.2200000000000002</v>
      </c>
      <c r="J38" s="38">
        <v>0.01</v>
      </c>
      <c r="K38" s="22"/>
      <c r="L38" s="22"/>
      <c r="M38" s="22"/>
      <c r="N38" s="22"/>
      <c r="O38" s="22"/>
      <c r="P38" s="22"/>
    </row>
    <row r="39" spans="1:16" ht="39" customHeight="1" x14ac:dyDescent="0.15">
      <c r="A39" s="22"/>
      <c r="B39" s="35"/>
      <c r="C39" s="1237" t="s">
        <v>562</v>
      </c>
      <c r="D39" s="1238"/>
      <c r="E39" s="1239"/>
      <c r="F39" s="36" t="s">
        <v>508</v>
      </c>
      <c r="G39" s="37" t="s">
        <v>508</v>
      </c>
      <c r="H39" s="37" t="s">
        <v>508</v>
      </c>
      <c r="I39" s="37">
        <v>0</v>
      </c>
      <c r="J39" s="38">
        <v>0</v>
      </c>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563</v>
      </c>
      <c r="D42" s="1238"/>
      <c r="E42" s="1239"/>
      <c r="F42" s="36" t="s">
        <v>508</v>
      </c>
      <c r="G42" s="37" t="s">
        <v>508</v>
      </c>
      <c r="H42" s="37" t="s">
        <v>508</v>
      </c>
      <c r="I42" s="37" t="s">
        <v>508</v>
      </c>
      <c r="J42" s="38" t="s">
        <v>508</v>
      </c>
      <c r="K42" s="22"/>
      <c r="L42" s="22"/>
      <c r="M42" s="22"/>
      <c r="N42" s="22"/>
      <c r="O42" s="22"/>
      <c r="P42" s="22"/>
    </row>
    <row r="43" spans="1:16" ht="39" customHeight="1" thickBot="1" x14ac:dyDescent="0.2">
      <c r="A43" s="22"/>
      <c r="B43" s="40"/>
      <c r="C43" s="1240" t="s">
        <v>564</v>
      </c>
      <c r="D43" s="1241"/>
      <c r="E43" s="1242"/>
      <c r="F43" s="41">
        <v>0</v>
      </c>
      <c r="G43" s="42">
        <v>0</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qZrxKvoxeU3vxLsuzywQoXmB1gwlyV81Ea1n9zBc6dWmK8but4dPPNr8mUvN+IndVnr9jMSYtyy5OOnPmx2w==" saltValue="Sde5DT1XklYMzgidAGCW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1982</v>
      </c>
      <c r="L45" s="60">
        <v>1983</v>
      </c>
      <c r="M45" s="60">
        <v>1863</v>
      </c>
      <c r="N45" s="60">
        <v>1921</v>
      </c>
      <c r="O45" s="61">
        <v>1825</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508</v>
      </c>
      <c r="L46" s="64" t="s">
        <v>508</v>
      </c>
      <c r="M46" s="64" t="s">
        <v>508</v>
      </c>
      <c r="N46" s="64" t="s">
        <v>508</v>
      </c>
      <c r="O46" s="65" t="s">
        <v>508</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508</v>
      </c>
      <c r="L47" s="64" t="s">
        <v>508</v>
      </c>
      <c r="M47" s="64" t="s">
        <v>508</v>
      </c>
      <c r="N47" s="64" t="s">
        <v>508</v>
      </c>
      <c r="O47" s="65" t="s">
        <v>508</v>
      </c>
      <c r="P47" s="48"/>
      <c r="Q47" s="48"/>
      <c r="R47" s="48"/>
      <c r="S47" s="48"/>
      <c r="T47" s="48"/>
      <c r="U47" s="48"/>
    </row>
    <row r="48" spans="1:21" ht="30.75" customHeight="1" x14ac:dyDescent="0.15">
      <c r="A48" s="48"/>
      <c r="B48" s="1265"/>
      <c r="C48" s="1266"/>
      <c r="D48" s="62"/>
      <c r="E48" s="1247" t="s">
        <v>15</v>
      </c>
      <c r="F48" s="1247"/>
      <c r="G48" s="1247"/>
      <c r="H48" s="1247"/>
      <c r="I48" s="1247"/>
      <c r="J48" s="1248"/>
      <c r="K48" s="63">
        <v>198</v>
      </c>
      <c r="L48" s="64">
        <v>197</v>
      </c>
      <c r="M48" s="64">
        <v>216</v>
      </c>
      <c r="N48" s="64">
        <v>235</v>
      </c>
      <c r="O48" s="65">
        <v>240</v>
      </c>
      <c r="P48" s="48"/>
      <c r="Q48" s="48"/>
      <c r="R48" s="48"/>
      <c r="S48" s="48"/>
      <c r="T48" s="48"/>
      <c r="U48" s="48"/>
    </row>
    <row r="49" spans="1:21" ht="30.75" customHeight="1" x14ac:dyDescent="0.15">
      <c r="A49" s="48"/>
      <c r="B49" s="1265"/>
      <c r="C49" s="1266"/>
      <c r="D49" s="62"/>
      <c r="E49" s="1247" t="s">
        <v>16</v>
      </c>
      <c r="F49" s="1247"/>
      <c r="G49" s="1247"/>
      <c r="H49" s="1247"/>
      <c r="I49" s="1247"/>
      <c r="J49" s="1248"/>
      <c r="K49" s="63">
        <v>200</v>
      </c>
      <c r="L49" s="64">
        <v>173</v>
      </c>
      <c r="M49" s="64">
        <v>123</v>
      </c>
      <c r="N49" s="64">
        <v>98</v>
      </c>
      <c r="O49" s="65">
        <v>91</v>
      </c>
      <c r="P49" s="48"/>
      <c r="Q49" s="48"/>
      <c r="R49" s="48"/>
      <c r="S49" s="48"/>
      <c r="T49" s="48"/>
      <c r="U49" s="48"/>
    </row>
    <row r="50" spans="1:21" ht="30.75" customHeight="1" x14ac:dyDescent="0.15">
      <c r="A50" s="48"/>
      <c r="B50" s="1265"/>
      <c r="C50" s="1266"/>
      <c r="D50" s="62"/>
      <c r="E50" s="1247" t="s">
        <v>17</v>
      </c>
      <c r="F50" s="1247"/>
      <c r="G50" s="1247"/>
      <c r="H50" s="1247"/>
      <c r="I50" s="1247"/>
      <c r="J50" s="1248"/>
      <c r="K50" s="63">
        <v>264</v>
      </c>
      <c r="L50" s="64">
        <v>236</v>
      </c>
      <c r="M50" s="64">
        <v>189</v>
      </c>
      <c r="N50" s="64">
        <v>170</v>
      </c>
      <c r="O50" s="65">
        <v>142</v>
      </c>
      <c r="P50" s="48"/>
      <c r="Q50" s="48"/>
      <c r="R50" s="48"/>
      <c r="S50" s="48"/>
      <c r="T50" s="48"/>
      <c r="U50" s="48"/>
    </row>
    <row r="51" spans="1:21" ht="30.75" customHeight="1" x14ac:dyDescent="0.15">
      <c r="A51" s="48"/>
      <c r="B51" s="1267"/>
      <c r="C51" s="1268"/>
      <c r="D51" s="66"/>
      <c r="E51" s="1247" t="s">
        <v>18</v>
      </c>
      <c r="F51" s="1247"/>
      <c r="G51" s="1247"/>
      <c r="H51" s="1247"/>
      <c r="I51" s="1247"/>
      <c r="J51" s="1248"/>
      <c r="K51" s="63" t="s">
        <v>508</v>
      </c>
      <c r="L51" s="64" t="s">
        <v>508</v>
      </c>
      <c r="M51" s="64" t="s">
        <v>508</v>
      </c>
      <c r="N51" s="64">
        <v>0</v>
      </c>
      <c r="O51" s="65" t="s">
        <v>508</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1648</v>
      </c>
      <c r="L52" s="64">
        <v>1626</v>
      </c>
      <c r="M52" s="64">
        <v>1593</v>
      </c>
      <c r="N52" s="64">
        <v>1662</v>
      </c>
      <c r="O52" s="65">
        <v>1626</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996</v>
      </c>
      <c r="L53" s="69">
        <v>963</v>
      </c>
      <c r="M53" s="69">
        <v>798</v>
      </c>
      <c r="N53" s="69">
        <v>762</v>
      </c>
      <c r="O53" s="70">
        <v>672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3" t="s">
        <v>25</v>
      </c>
      <c r="C57" s="1254"/>
      <c r="D57" s="1257" t="s">
        <v>26</v>
      </c>
      <c r="E57" s="1258"/>
      <c r="F57" s="1258"/>
      <c r="G57" s="1258"/>
      <c r="H57" s="1258"/>
      <c r="I57" s="1258"/>
      <c r="J57" s="1259"/>
      <c r="K57" s="82"/>
      <c r="L57" s="83"/>
      <c r="M57" s="83"/>
      <c r="N57" s="83"/>
      <c r="O57" s="84"/>
    </row>
    <row r="58" spans="1:21" ht="31.5" customHeight="1" thickBot="1" x14ac:dyDescent="0.2">
      <c r="B58" s="1255"/>
      <c r="C58" s="1256"/>
      <c r="D58" s="1260" t="s">
        <v>27</v>
      </c>
      <c r="E58" s="1261"/>
      <c r="F58" s="1261"/>
      <c r="G58" s="1261"/>
      <c r="H58" s="1261"/>
      <c r="I58" s="1261"/>
      <c r="J58" s="1262"/>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mUvgL5NLHDCFN2DvCIeRQFDYYWzsqtePZ/3jwZqoRamXibOOJ3NqyJh+7fKMwzb/sGrvzCS1VlKT1bvAr5yhw==" saltValue="9urJxxcUjGCOkvPHw1li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3" zoomScale="70" zoomScaleNormal="70" zoomScaleSheetLayoutView="100" workbookViewId="0">
      <selection activeCell="E52" sqref="E52:H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3" t="s">
        <v>30</v>
      </c>
      <c r="C41" s="1284"/>
      <c r="D41" s="101"/>
      <c r="E41" s="1285" t="s">
        <v>31</v>
      </c>
      <c r="F41" s="1285"/>
      <c r="G41" s="1285"/>
      <c r="H41" s="1286"/>
      <c r="I41" s="102">
        <v>16243</v>
      </c>
      <c r="J41" s="103">
        <v>15215</v>
      </c>
      <c r="K41" s="103">
        <v>14608</v>
      </c>
      <c r="L41" s="103">
        <v>15561</v>
      </c>
      <c r="M41" s="104">
        <v>17213</v>
      </c>
    </row>
    <row r="42" spans="2:13" ht="27.75" customHeight="1" x14ac:dyDescent="0.15">
      <c r="B42" s="1273"/>
      <c r="C42" s="1274"/>
      <c r="D42" s="105"/>
      <c r="E42" s="1277" t="s">
        <v>32</v>
      </c>
      <c r="F42" s="1277"/>
      <c r="G42" s="1277"/>
      <c r="H42" s="1278"/>
      <c r="I42" s="106">
        <v>1100</v>
      </c>
      <c r="J42" s="107">
        <v>885</v>
      </c>
      <c r="K42" s="107">
        <v>711</v>
      </c>
      <c r="L42" s="107">
        <v>539</v>
      </c>
      <c r="M42" s="108">
        <v>414</v>
      </c>
    </row>
    <row r="43" spans="2:13" ht="27.75" customHeight="1" x14ac:dyDescent="0.15">
      <c r="B43" s="1273"/>
      <c r="C43" s="1274"/>
      <c r="D43" s="105"/>
      <c r="E43" s="1277" t="s">
        <v>33</v>
      </c>
      <c r="F43" s="1277"/>
      <c r="G43" s="1277"/>
      <c r="H43" s="1278"/>
      <c r="I43" s="106">
        <v>4564</v>
      </c>
      <c r="J43" s="107">
        <v>4478</v>
      </c>
      <c r="K43" s="107">
        <v>4396</v>
      </c>
      <c r="L43" s="107">
        <v>4489</v>
      </c>
      <c r="M43" s="108">
        <v>4877</v>
      </c>
    </row>
    <row r="44" spans="2:13" ht="27.75" customHeight="1" x14ac:dyDescent="0.15">
      <c r="B44" s="1273"/>
      <c r="C44" s="1274"/>
      <c r="D44" s="105"/>
      <c r="E44" s="1277" t="s">
        <v>34</v>
      </c>
      <c r="F44" s="1277"/>
      <c r="G44" s="1277"/>
      <c r="H44" s="1278"/>
      <c r="I44" s="106">
        <v>770</v>
      </c>
      <c r="J44" s="107">
        <v>572</v>
      </c>
      <c r="K44" s="107">
        <v>459</v>
      </c>
      <c r="L44" s="107">
        <v>385</v>
      </c>
      <c r="M44" s="108">
        <v>316</v>
      </c>
    </row>
    <row r="45" spans="2:13" ht="27.75" customHeight="1" x14ac:dyDescent="0.15">
      <c r="B45" s="1273"/>
      <c r="C45" s="1274"/>
      <c r="D45" s="105"/>
      <c r="E45" s="1277" t="s">
        <v>35</v>
      </c>
      <c r="F45" s="1277"/>
      <c r="G45" s="1277"/>
      <c r="H45" s="1278"/>
      <c r="I45" s="106">
        <v>2325</v>
      </c>
      <c r="J45" s="107">
        <v>2174</v>
      </c>
      <c r="K45" s="107">
        <v>2374</v>
      </c>
      <c r="L45" s="107">
        <v>2279</v>
      </c>
      <c r="M45" s="108">
        <v>2131</v>
      </c>
    </row>
    <row r="46" spans="2:13" ht="27.75" customHeight="1" x14ac:dyDescent="0.15">
      <c r="B46" s="1273"/>
      <c r="C46" s="1274"/>
      <c r="D46" s="109"/>
      <c r="E46" s="1277" t="s">
        <v>36</v>
      </c>
      <c r="F46" s="1277"/>
      <c r="G46" s="1277"/>
      <c r="H46" s="1278"/>
      <c r="I46" s="106" t="s">
        <v>508</v>
      </c>
      <c r="J46" s="107" t="s">
        <v>508</v>
      </c>
      <c r="K46" s="107" t="s">
        <v>508</v>
      </c>
      <c r="L46" s="107" t="s">
        <v>508</v>
      </c>
      <c r="M46" s="108" t="s">
        <v>508</v>
      </c>
    </row>
    <row r="47" spans="2:13" ht="27.75" customHeight="1" x14ac:dyDescent="0.15">
      <c r="B47" s="1273"/>
      <c r="C47" s="1274"/>
      <c r="D47" s="110"/>
      <c r="E47" s="1287" t="s">
        <v>37</v>
      </c>
      <c r="F47" s="1288"/>
      <c r="G47" s="1288"/>
      <c r="H47" s="1289"/>
      <c r="I47" s="106" t="s">
        <v>508</v>
      </c>
      <c r="J47" s="107" t="s">
        <v>508</v>
      </c>
      <c r="K47" s="107" t="s">
        <v>508</v>
      </c>
      <c r="L47" s="107" t="s">
        <v>508</v>
      </c>
      <c r="M47" s="108" t="s">
        <v>508</v>
      </c>
    </row>
    <row r="48" spans="2:13" ht="27.75" customHeight="1" x14ac:dyDescent="0.15">
      <c r="B48" s="1273"/>
      <c r="C48" s="1274"/>
      <c r="D48" s="105"/>
      <c r="E48" s="1277" t="s">
        <v>38</v>
      </c>
      <c r="F48" s="1277"/>
      <c r="G48" s="1277"/>
      <c r="H48" s="1278"/>
      <c r="I48" s="106" t="s">
        <v>508</v>
      </c>
      <c r="J48" s="107" t="s">
        <v>508</v>
      </c>
      <c r="K48" s="107" t="s">
        <v>508</v>
      </c>
      <c r="L48" s="107" t="s">
        <v>508</v>
      </c>
      <c r="M48" s="108" t="s">
        <v>508</v>
      </c>
    </row>
    <row r="49" spans="2:13" ht="27.75" customHeight="1" x14ac:dyDescent="0.15">
      <c r="B49" s="1275"/>
      <c r="C49" s="1276"/>
      <c r="D49" s="105"/>
      <c r="E49" s="1277" t="s">
        <v>39</v>
      </c>
      <c r="F49" s="1277"/>
      <c r="G49" s="1277"/>
      <c r="H49" s="1278"/>
      <c r="I49" s="106" t="s">
        <v>508</v>
      </c>
      <c r="J49" s="107" t="s">
        <v>508</v>
      </c>
      <c r="K49" s="107" t="s">
        <v>508</v>
      </c>
      <c r="L49" s="107" t="s">
        <v>508</v>
      </c>
      <c r="M49" s="108" t="s">
        <v>508</v>
      </c>
    </row>
    <row r="50" spans="2:13" ht="27.75" customHeight="1" x14ac:dyDescent="0.15">
      <c r="B50" s="1271" t="s">
        <v>40</v>
      </c>
      <c r="C50" s="1272"/>
      <c r="D50" s="111"/>
      <c r="E50" s="1277" t="s">
        <v>41</v>
      </c>
      <c r="F50" s="1277"/>
      <c r="G50" s="1277"/>
      <c r="H50" s="1278"/>
      <c r="I50" s="106">
        <v>5622</v>
      </c>
      <c r="J50" s="107">
        <v>5886</v>
      </c>
      <c r="K50" s="107">
        <v>6371</v>
      </c>
      <c r="L50" s="107">
        <v>6331</v>
      </c>
      <c r="M50" s="108">
        <v>5149</v>
      </c>
    </row>
    <row r="51" spans="2:13" ht="27.75" customHeight="1" x14ac:dyDescent="0.15">
      <c r="B51" s="1273"/>
      <c r="C51" s="1274"/>
      <c r="D51" s="105"/>
      <c r="E51" s="1277" t="s">
        <v>42</v>
      </c>
      <c r="F51" s="1277"/>
      <c r="G51" s="1277"/>
      <c r="H51" s="1278"/>
      <c r="I51" s="106">
        <v>115</v>
      </c>
      <c r="J51" s="107">
        <v>100</v>
      </c>
      <c r="K51" s="107">
        <v>85</v>
      </c>
      <c r="L51" s="107">
        <v>70</v>
      </c>
      <c r="M51" s="108">
        <v>70</v>
      </c>
    </row>
    <row r="52" spans="2:13" ht="27.75" customHeight="1" x14ac:dyDescent="0.15">
      <c r="B52" s="1275"/>
      <c r="C52" s="1276"/>
      <c r="D52" s="105"/>
      <c r="E52" s="1277" t="s">
        <v>43</v>
      </c>
      <c r="F52" s="1277"/>
      <c r="G52" s="1277"/>
      <c r="H52" s="1278"/>
      <c r="I52" s="106">
        <v>14940</v>
      </c>
      <c r="J52" s="107">
        <v>14978</v>
      </c>
      <c r="K52" s="107">
        <v>14541</v>
      </c>
      <c r="L52" s="107">
        <v>14282</v>
      </c>
      <c r="M52" s="108">
        <v>16048</v>
      </c>
    </row>
    <row r="53" spans="2:13" ht="27.75" customHeight="1" thickBot="1" x14ac:dyDescent="0.2">
      <c r="B53" s="1279" t="s">
        <v>44</v>
      </c>
      <c r="C53" s="1280"/>
      <c r="D53" s="112"/>
      <c r="E53" s="1281" t="s">
        <v>45</v>
      </c>
      <c r="F53" s="1281"/>
      <c r="G53" s="1281"/>
      <c r="H53" s="1282"/>
      <c r="I53" s="113">
        <v>4326</v>
      </c>
      <c r="J53" s="114">
        <v>2360</v>
      </c>
      <c r="K53" s="114">
        <v>1551</v>
      </c>
      <c r="L53" s="114">
        <v>2571</v>
      </c>
      <c r="M53" s="115">
        <v>3684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P+ioFV/YqSjMqwKGpEVp+WeKVWpG/nP6qe/5u+Glb25oUyaWx2d5DTUlSiRCOEpB1co9rQOnMa595R6D8U7sA==" saltValue="lLOgwC3xCleyviotnBu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8" t="s">
        <v>48</v>
      </c>
      <c r="D55" s="1298"/>
      <c r="E55" s="1299"/>
      <c r="F55" s="127">
        <v>2738</v>
      </c>
      <c r="G55" s="127">
        <v>2728</v>
      </c>
      <c r="H55" s="128">
        <v>2742</v>
      </c>
    </row>
    <row r="56" spans="2:8" ht="52.5" customHeight="1" x14ac:dyDescent="0.15">
      <c r="B56" s="129"/>
      <c r="C56" s="1300" t="s">
        <v>49</v>
      </c>
      <c r="D56" s="1300"/>
      <c r="E56" s="1301"/>
      <c r="F56" s="130">
        <v>602</v>
      </c>
      <c r="G56" s="130">
        <v>483</v>
      </c>
      <c r="H56" s="131">
        <v>484</v>
      </c>
    </row>
    <row r="57" spans="2:8" ht="53.25" customHeight="1" x14ac:dyDescent="0.15">
      <c r="B57" s="129"/>
      <c r="C57" s="1302" t="s">
        <v>50</v>
      </c>
      <c r="D57" s="1302"/>
      <c r="E57" s="1303"/>
      <c r="F57" s="132">
        <v>2649</v>
      </c>
      <c r="G57" s="132">
        <v>2737</v>
      </c>
      <c r="H57" s="133">
        <v>3044</v>
      </c>
    </row>
    <row r="58" spans="2:8" ht="45.75" customHeight="1" x14ac:dyDescent="0.15">
      <c r="B58" s="134"/>
      <c r="C58" s="1290" t="s">
        <v>582</v>
      </c>
      <c r="D58" s="1291"/>
      <c r="E58" s="1292"/>
      <c r="F58" s="135">
        <v>1119</v>
      </c>
      <c r="G58" s="135">
        <v>1301</v>
      </c>
      <c r="H58" s="136">
        <v>1483</v>
      </c>
    </row>
    <row r="59" spans="2:8" ht="45.75" customHeight="1" x14ac:dyDescent="0.15">
      <c r="B59" s="134"/>
      <c r="C59" s="1290" t="s">
        <v>583</v>
      </c>
      <c r="D59" s="1291"/>
      <c r="E59" s="1292"/>
      <c r="F59" s="135">
        <v>772</v>
      </c>
      <c r="G59" s="135">
        <v>599</v>
      </c>
      <c r="H59" s="136">
        <v>557</v>
      </c>
    </row>
    <row r="60" spans="2:8" ht="45.75" customHeight="1" x14ac:dyDescent="0.15">
      <c r="B60" s="134"/>
      <c r="C60" s="1290" t="s">
        <v>584</v>
      </c>
      <c r="D60" s="1291"/>
      <c r="E60" s="1292"/>
      <c r="F60" s="135">
        <v>519</v>
      </c>
      <c r="G60" s="135">
        <v>519</v>
      </c>
      <c r="H60" s="136">
        <v>519</v>
      </c>
    </row>
    <row r="61" spans="2:8" ht="45.75" customHeight="1" x14ac:dyDescent="0.15">
      <c r="B61" s="134"/>
      <c r="C61" s="1290" t="s">
        <v>585</v>
      </c>
      <c r="D61" s="1291"/>
      <c r="E61" s="1292"/>
      <c r="F61" s="135">
        <v>132</v>
      </c>
      <c r="G61" s="135">
        <v>153</v>
      </c>
      <c r="H61" s="136">
        <v>268</v>
      </c>
    </row>
    <row r="62" spans="2:8" ht="45.75" customHeight="1" thickBot="1" x14ac:dyDescent="0.2">
      <c r="B62" s="137"/>
      <c r="C62" s="1293" t="s">
        <v>586</v>
      </c>
      <c r="D62" s="1294"/>
      <c r="E62" s="1295"/>
      <c r="F62" s="138">
        <v>33</v>
      </c>
      <c r="G62" s="138">
        <v>84</v>
      </c>
      <c r="H62" s="139">
        <v>134</v>
      </c>
    </row>
    <row r="63" spans="2:8" ht="52.5" customHeight="1" thickBot="1" x14ac:dyDescent="0.2">
      <c r="B63" s="140"/>
      <c r="C63" s="1296" t="s">
        <v>51</v>
      </c>
      <c r="D63" s="1296"/>
      <c r="E63" s="1297"/>
      <c r="F63" s="141">
        <v>5989</v>
      </c>
      <c r="G63" s="141">
        <v>5947</v>
      </c>
      <c r="H63" s="142">
        <v>6271</v>
      </c>
    </row>
    <row r="64" spans="2:8" ht="15" customHeight="1" x14ac:dyDescent="0.15"/>
    <row r="65" ht="0" hidden="1" customHeight="1" x14ac:dyDescent="0.15"/>
    <row r="66" ht="0" hidden="1" customHeight="1" x14ac:dyDescent="0.15"/>
  </sheetData>
  <sheetProtection algorithmName="SHA-512" hashValue="vLe1Vy38dn+o82dZW4FKBwCvC4mG41b+0XQ1pTGNxZqfYQs74ly3xpztBrVPaKkB+rO8FEXxvv0Xl1RjIZDgmg==" saltValue="vz0VHiUeSMADnEEKDaDG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2223-399B-46FB-9623-EBC6205A7955}">
  <sheetPr>
    <pageSetUpPr fitToPage="1"/>
  </sheetPr>
  <dimension ref="A1:WZM191"/>
  <sheetViews>
    <sheetView showGridLines="0" topLeftCell="T31" zoomScaleNormal="100" zoomScaleSheetLayoutView="55" workbookViewId="0">
      <selection activeCell="BX77" sqref="BX77:CE7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4" t="s">
        <v>590</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550</v>
      </c>
      <c r="BQ50" s="1317"/>
      <c r="BR50" s="1317"/>
      <c r="BS50" s="1317"/>
      <c r="BT50" s="1317"/>
      <c r="BU50" s="1317"/>
      <c r="BV50" s="1317"/>
      <c r="BW50" s="1317"/>
      <c r="BX50" s="1317" t="s">
        <v>551</v>
      </c>
      <c r="BY50" s="1317"/>
      <c r="BZ50" s="1317"/>
      <c r="CA50" s="1317"/>
      <c r="CB50" s="1317"/>
      <c r="CC50" s="1317"/>
      <c r="CD50" s="1317"/>
      <c r="CE50" s="1317"/>
      <c r="CF50" s="1317" t="s">
        <v>552</v>
      </c>
      <c r="CG50" s="1317"/>
      <c r="CH50" s="1317"/>
      <c r="CI50" s="1317"/>
      <c r="CJ50" s="1317"/>
      <c r="CK50" s="1317"/>
      <c r="CL50" s="1317"/>
      <c r="CM50" s="1317"/>
      <c r="CN50" s="1317" t="s">
        <v>553</v>
      </c>
      <c r="CO50" s="1317"/>
      <c r="CP50" s="1317"/>
      <c r="CQ50" s="1317"/>
      <c r="CR50" s="1317"/>
      <c r="CS50" s="1317"/>
      <c r="CT50" s="1317"/>
      <c r="CU50" s="1317"/>
      <c r="CV50" s="1317" t="s">
        <v>554</v>
      </c>
      <c r="CW50" s="1317"/>
      <c r="CX50" s="1317"/>
      <c r="CY50" s="1317"/>
      <c r="CZ50" s="1317"/>
      <c r="DA50" s="1317"/>
      <c r="DB50" s="1317"/>
      <c r="DC50" s="1317"/>
    </row>
    <row r="51" spans="1:109" ht="13.5" customHeight="1" x14ac:dyDescent="0.15">
      <c r="B51" s="394"/>
      <c r="G51" s="1324"/>
      <c r="H51" s="1324"/>
      <c r="I51" s="1322"/>
      <c r="J51" s="1322"/>
      <c r="K51" s="1319"/>
      <c r="L51" s="1319"/>
      <c r="M51" s="1319"/>
      <c r="N51" s="1319"/>
      <c r="AM51" s="403"/>
      <c r="AN51" s="1320" t="s">
        <v>592</v>
      </c>
      <c r="AO51" s="1320"/>
      <c r="AP51" s="1320"/>
      <c r="AQ51" s="1320"/>
      <c r="AR51" s="1320"/>
      <c r="AS51" s="1320"/>
      <c r="AT51" s="1320"/>
      <c r="AU51" s="1320"/>
      <c r="AV51" s="1320"/>
      <c r="AW51" s="1320"/>
      <c r="AX51" s="1320"/>
      <c r="AY51" s="1320"/>
      <c r="AZ51" s="1320"/>
      <c r="BA51" s="1320"/>
      <c r="BB51" s="1320" t="s">
        <v>593</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21"/>
      <c r="BY51" s="1318"/>
      <c r="BZ51" s="1318"/>
      <c r="CA51" s="1318"/>
      <c r="CB51" s="1318"/>
      <c r="CC51" s="1318"/>
      <c r="CD51" s="1318"/>
      <c r="CE51" s="1318"/>
      <c r="CF51" s="1318">
        <v>21</v>
      </c>
      <c r="CG51" s="1318"/>
      <c r="CH51" s="1318"/>
      <c r="CI51" s="1318"/>
      <c r="CJ51" s="1318"/>
      <c r="CK51" s="1318"/>
      <c r="CL51" s="1318"/>
      <c r="CM51" s="1318"/>
      <c r="CN51" s="1318">
        <v>35.299999999999997</v>
      </c>
      <c r="CO51" s="1318"/>
      <c r="CP51" s="1318"/>
      <c r="CQ51" s="1318"/>
      <c r="CR51" s="1318"/>
      <c r="CS51" s="1318"/>
      <c r="CT51" s="1318"/>
      <c r="CU51" s="1318"/>
      <c r="CV51" s="1318">
        <v>51</v>
      </c>
      <c r="CW51" s="1318"/>
      <c r="CX51" s="1318"/>
      <c r="CY51" s="1318"/>
      <c r="CZ51" s="1318"/>
      <c r="DA51" s="1318"/>
      <c r="DB51" s="1318"/>
      <c r="DC51" s="1318"/>
    </row>
    <row r="52" spans="1:109" x14ac:dyDescent="0.15">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594</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21"/>
      <c r="BY53" s="1318"/>
      <c r="BZ53" s="1318"/>
      <c r="CA53" s="1318"/>
      <c r="CB53" s="1318"/>
      <c r="CC53" s="1318"/>
      <c r="CD53" s="1318"/>
      <c r="CE53" s="1318"/>
      <c r="CF53" s="1318">
        <v>52.7</v>
      </c>
      <c r="CG53" s="1318"/>
      <c r="CH53" s="1318"/>
      <c r="CI53" s="1318"/>
      <c r="CJ53" s="1318"/>
      <c r="CK53" s="1318"/>
      <c r="CL53" s="1318"/>
      <c r="CM53" s="1318"/>
      <c r="CN53" s="1318">
        <v>53.5</v>
      </c>
      <c r="CO53" s="1318"/>
      <c r="CP53" s="1318"/>
      <c r="CQ53" s="1318"/>
      <c r="CR53" s="1318"/>
      <c r="CS53" s="1318"/>
      <c r="CT53" s="1318"/>
      <c r="CU53" s="1318"/>
      <c r="CV53" s="1318">
        <v>54.7</v>
      </c>
      <c r="CW53" s="1318"/>
      <c r="CX53" s="1318"/>
      <c r="CY53" s="1318"/>
      <c r="CZ53" s="1318"/>
      <c r="DA53" s="1318"/>
      <c r="DB53" s="1318"/>
      <c r="DC53" s="1318"/>
    </row>
    <row r="54" spans="1:109" x14ac:dyDescent="0.15">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2"/>
      <c r="B55" s="394"/>
      <c r="G55" s="1313"/>
      <c r="H55" s="1313"/>
      <c r="I55" s="1313"/>
      <c r="J55" s="1313"/>
      <c r="K55" s="1319"/>
      <c r="L55" s="1319"/>
      <c r="M55" s="1319"/>
      <c r="N55" s="1319"/>
      <c r="AN55" s="1317" t="s">
        <v>595</v>
      </c>
      <c r="AO55" s="1317"/>
      <c r="AP55" s="1317"/>
      <c r="AQ55" s="1317"/>
      <c r="AR55" s="1317"/>
      <c r="AS55" s="1317"/>
      <c r="AT55" s="1317"/>
      <c r="AU55" s="1317"/>
      <c r="AV55" s="1317"/>
      <c r="AW55" s="1317"/>
      <c r="AX55" s="1317"/>
      <c r="AY55" s="1317"/>
      <c r="AZ55" s="1317"/>
      <c r="BA55" s="1317"/>
      <c r="BB55" s="1320" t="s">
        <v>593</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21"/>
      <c r="BY55" s="1318"/>
      <c r="BZ55" s="1318"/>
      <c r="CA55" s="1318"/>
      <c r="CB55" s="1318"/>
      <c r="CC55" s="1318"/>
      <c r="CD55" s="1318"/>
      <c r="CE55" s="1318"/>
      <c r="CF55" s="1318">
        <v>54.6</v>
      </c>
      <c r="CG55" s="1318"/>
      <c r="CH55" s="1318"/>
      <c r="CI55" s="1318"/>
      <c r="CJ55" s="1318"/>
      <c r="CK55" s="1318"/>
      <c r="CL55" s="1318"/>
      <c r="CM55" s="1318"/>
      <c r="CN55" s="1318">
        <v>53.2</v>
      </c>
      <c r="CO55" s="1318"/>
      <c r="CP55" s="1318"/>
      <c r="CQ55" s="1318"/>
      <c r="CR55" s="1318"/>
      <c r="CS55" s="1318"/>
      <c r="CT55" s="1318"/>
      <c r="CU55" s="1318"/>
      <c r="CV55" s="1318">
        <v>47.9</v>
      </c>
      <c r="CW55" s="1318"/>
      <c r="CX55" s="1318"/>
      <c r="CY55" s="1318"/>
      <c r="CZ55" s="1318"/>
      <c r="DA55" s="1318"/>
      <c r="DB55" s="1318"/>
      <c r="DC55" s="1318"/>
    </row>
    <row r="56" spans="1:109" x14ac:dyDescent="0.15">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x14ac:dyDescent="0.15">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594</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21"/>
      <c r="BY57" s="1318"/>
      <c r="BZ57" s="1318"/>
      <c r="CA57" s="1318"/>
      <c r="CB57" s="1318"/>
      <c r="CC57" s="1318"/>
      <c r="CD57" s="1318"/>
      <c r="CE57" s="1318"/>
      <c r="CF57" s="1318">
        <v>58.3</v>
      </c>
      <c r="CG57" s="1318"/>
      <c r="CH57" s="1318"/>
      <c r="CI57" s="1318"/>
      <c r="CJ57" s="1318"/>
      <c r="CK57" s="1318"/>
      <c r="CL57" s="1318"/>
      <c r="CM57" s="1318"/>
      <c r="CN57" s="1318">
        <v>59.6</v>
      </c>
      <c r="CO57" s="1318"/>
      <c r="CP57" s="1318"/>
      <c r="CQ57" s="1318"/>
      <c r="CR57" s="1318"/>
      <c r="CS57" s="1318"/>
      <c r="CT57" s="1318"/>
      <c r="CU57" s="1318"/>
      <c r="CV57" s="1318">
        <v>60.5</v>
      </c>
      <c r="CW57" s="1318"/>
      <c r="CX57" s="1318"/>
      <c r="CY57" s="1318"/>
      <c r="CZ57" s="1318"/>
      <c r="DA57" s="1318"/>
      <c r="DB57" s="1318"/>
      <c r="DC57" s="1318"/>
      <c r="DD57" s="407"/>
      <c r="DE57" s="406"/>
    </row>
    <row r="58" spans="1:109" s="402" customFormat="1" x14ac:dyDescent="0.15">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4" t="s">
        <v>597</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550</v>
      </c>
      <c r="BQ72" s="1317"/>
      <c r="BR72" s="1317"/>
      <c r="BS72" s="1317"/>
      <c r="BT72" s="1317"/>
      <c r="BU72" s="1317"/>
      <c r="BV72" s="1317"/>
      <c r="BW72" s="1317"/>
      <c r="BX72" s="1317" t="s">
        <v>551</v>
      </c>
      <c r="BY72" s="1317"/>
      <c r="BZ72" s="1317"/>
      <c r="CA72" s="1317"/>
      <c r="CB72" s="1317"/>
      <c r="CC72" s="1317"/>
      <c r="CD72" s="1317"/>
      <c r="CE72" s="1317"/>
      <c r="CF72" s="1317" t="s">
        <v>552</v>
      </c>
      <c r="CG72" s="1317"/>
      <c r="CH72" s="1317"/>
      <c r="CI72" s="1317"/>
      <c r="CJ72" s="1317"/>
      <c r="CK72" s="1317"/>
      <c r="CL72" s="1317"/>
      <c r="CM72" s="1317"/>
      <c r="CN72" s="1317" t="s">
        <v>553</v>
      </c>
      <c r="CO72" s="1317"/>
      <c r="CP72" s="1317"/>
      <c r="CQ72" s="1317"/>
      <c r="CR72" s="1317"/>
      <c r="CS72" s="1317"/>
      <c r="CT72" s="1317"/>
      <c r="CU72" s="1317"/>
      <c r="CV72" s="1317" t="s">
        <v>554</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0" t="s">
        <v>592</v>
      </c>
      <c r="AO73" s="1320"/>
      <c r="AP73" s="1320"/>
      <c r="AQ73" s="1320"/>
      <c r="AR73" s="1320"/>
      <c r="AS73" s="1320"/>
      <c r="AT73" s="1320"/>
      <c r="AU73" s="1320"/>
      <c r="AV73" s="1320"/>
      <c r="AW73" s="1320"/>
      <c r="AX73" s="1320"/>
      <c r="AY73" s="1320"/>
      <c r="AZ73" s="1320"/>
      <c r="BA73" s="1320"/>
      <c r="BB73" s="1320" t="s">
        <v>593</v>
      </c>
      <c r="BC73" s="1320"/>
      <c r="BD73" s="1320"/>
      <c r="BE73" s="1320"/>
      <c r="BF73" s="1320"/>
      <c r="BG73" s="1320"/>
      <c r="BH73" s="1320"/>
      <c r="BI73" s="1320"/>
      <c r="BJ73" s="1320"/>
      <c r="BK73" s="1320"/>
      <c r="BL73" s="1320"/>
      <c r="BM73" s="1320"/>
      <c r="BN73" s="1320"/>
      <c r="BO73" s="1320"/>
      <c r="BP73" s="1318">
        <v>59.9</v>
      </c>
      <c r="BQ73" s="1318"/>
      <c r="BR73" s="1318"/>
      <c r="BS73" s="1318"/>
      <c r="BT73" s="1318"/>
      <c r="BU73" s="1318"/>
      <c r="BV73" s="1318"/>
      <c r="BW73" s="1318"/>
      <c r="BX73" s="1318">
        <v>31.4</v>
      </c>
      <c r="BY73" s="1318"/>
      <c r="BZ73" s="1318"/>
      <c r="CA73" s="1318"/>
      <c r="CB73" s="1318"/>
      <c r="CC73" s="1318"/>
      <c r="CD73" s="1318"/>
      <c r="CE73" s="1318"/>
      <c r="CF73" s="1318">
        <v>21</v>
      </c>
      <c r="CG73" s="1318"/>
      <c r="CH73" s="1318"/>
      <c r="CI73" s="1318"/>
      <c r="CJ73" s="1318"/>
      <c r="CK73" s="1318"/>
      <c r="CL73" s="1318"/>
      <c r="CM73" s="1318"/>
      <c r="CN73" s="1318">
        <v>35.299999999999997</v>
      </c>
      <c r="CO73" s="1318"/>
      <c r="CP73" s="1318"/>
      <c r="CQ73" s="1318"/>
      <c r="CR73" s="1318"/>
      <c r="CS73" s="1318"/>
      <c r="CT73" s="1318"/>
      <c r="CU73" s="1318"/>
      <c r="CV73" s="1318">
        <v>51</v>
      </c>
      <c r="CW73" s="1318"/>
      <c r="CX73" s="1318"/>
      <c r="CY73" s="1318"/>
      <c r="CZ73" s="1318"/>
      <c r="DA73" s="1318"/>
      <c r="DB73" s="1318"/>
      <c r="DC73" s="1318"/>
    </row>
    <row r="74" spans="2:107" x14ac:dyDescent="0.15">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598</v>
      </c>
      <c r="BC75" s="1320"/>
      <c r="BD75" s="1320"/>
      <c r="BE75" s="1320"/>
      <c r="BF75" s="1320"/>
      <c r="BG75" s="1320"/>
      <c r="BH75" s="1320"/>
      <c r="BI75" s="1320"/>
      <c r="BJ75" s="1320"/>
      <c r="BK75" s="1320"/>
      <c r="BL75" s="1320"/>
      <c r="BM75" s="1320"/>
      <c r="BN75" s="1320"/>
      <c r="BO75" s="1320"/>
      <c r="BP75" s="1318">
        <v>13.9</v>
      </c>
      <c r="BQ75" s="1318"/>
      <c r="BR75" s="1318"/>
      <c r="BS75" s="1318"/>
      <c r="BT75" s="1318"/>
      <c r="BU75" s="1318"/>
      <c r="BV75" s="1318"/>
      <c r="BW75" s="1318"/>
      <c r="BX75" s="1318">
        <v>13.5</v>
      </c>
      <c r="BY75" s="1318"/>
      <c r="BZ75" s="1318"/>
      <c r="CA75" s="1318"/>
      <c r="CB75" s="1318"/>
      <c r="CC75" s="1318"/>
      <c r="CD75" s="1318"/>
      <c r="CE75" s="1318"/>
      <c r="CF75" s="1318">
        <v>12.5</v>
      </c>
      <c r="CG75" s="1318"/>
      <c r="CH75" s="1318"/>
      <c r="CI75" s="1318"/>
      <c r="CJ75" s="1318"/>
      <c r="CK75" s="1318"/>
      <c r="CL75" s="1318"/>
      <c r="CM75" s="1318"/>
      <c r="CN75" s="1318">
        <v>11.3</v>
      </c>
      <c r="CO75" s="1318"/>
      <c r="CP75" s="1318"/>
      <c r="CQ75" s="1318"/>
      <c r="CR75" s="1318"/>
      <c r="CS75" s="1318"/>
      <c r="CT75" s="1318"/>
      <c r="CU75" s="1318"/>
      <c r="CV75" s="1318">
        <v>10.199999999999999</v>
      </c>
      <c r="CW75" s="1318"/>
      <c r="CX75" s="1318"/>
      <c r="CY75" s="1318"/>
      <c r="CZ75" s="1318"/>
      <c r="DA75" s="1318"/>
      <c r="DB75" s="1318"/>
      <c r="DC75" s="1318"/>
    </row>
    <row r="76" spans="2:107" x14ac:dyDescent="0.15">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4"/>
      <c r="G77" s="1313"/>
      <c r="H77" s="1313"/>
      <c r="I77" s="1313"/>
      <c r="J77" s="1313"/>
      <c r="K77" s="1325"/>
      <c r="L77" s="1325"/>
      <c r="M77" s="1325"/>
      <c r="N77" s="1325"/>
      <c r="AN77" s="1317" t="s">
        <v>595</v>
      </c>
      <c r="AO77" s="1317"/>
      <c r="AP77" s="1317"/>
      <c r="AQ77" s="1317"/>
      <c r="AR77" s="1317"/>
      <c r="AS77" s="1317"/>
      <c r="AT77" s="1317"/>
      <c r="AU77" s="1317"/>
      <c r="AV77" s="1317"/>
      <c r="AW77" s="1317"/>
      <c r="AX77" s="1317"/>
      <c r="AY77" s="1317"/>
      <c r="AZ77" s="1317"/>
      <c r="BA77" s="1317"/>
      <c r="BB77" s="1320" t="s">
        <v>593</v>
      </c>
      <c r="BC77" s="1320"/>
      <c r="BD77" s="1320"/>
      <c r="BE77" s="1320"/>
      <c r="BF77" s="1320"/>
      <c r="BG77" s="1320"/>
      <c r="BH77" s="1320"/>
      <c r="BI77" s="1320"/>
      <c r="BJ77" s="1320"/>
      <c r="BK77" s="1320"/>
      <c r="BL77" s="1320"/>
      <c r="BM77" s="1320"/>
      <c r="BN77" s="1320"/>
      <c r="BO77" s="1320"/>
      <c r="BP77" s="1318">
        <v>60.8</v>
      </c>
      <c r="BQ77" s="1318"/>
      <c r="BR77" s="1318"/>
      <c r="BS77" s="1318"/>
      <c r="BT77" s="1318"/>
      <c r="BU77" s="1318"/>
      <c r="BV77" s="1318"/>
      <c r="BW77" s="1318"/>
      <c r="BX77" s="1318">
        <v>58.5</v>
      </c>
      <c r="BY77" s="1318"/>
      <c r="BZ77" s="1318"/>
      <c r="CA77" s="1318"/>
      <c r="CB77" s="1318"/>
      <c r="CC77" s="1318"/>
      <c r="CD77" s="1318"/>
      <c r="CE77" s="1318"/>
      <c r="CF77" s="1318">
        <v>54.6</v>
      </c>
      <c r="CG77" s="1318"/>
      <c r="CH77" s="1318"/>
      <c r="CI77" s="1318"/>
      <c r="CJ77" s="1318"/>
      <c r="CK77" s="1318"/>
      <c r="CL77" s="1318"/>
      <c r="CM77" s="1318"/>
      <c r="CN77" s="1318">
        <v>53.2</v>
      </c>
      <c r="CO77" s="1318"/>
      <c r="CP77" s="1318"/>
      <c r="CQ77" s="1318"/>
      <c r="CR77" s="1318"/>
      <c r="CS77" s="1318"/>
      <c r="CT77" s="1318"/>
      <c r="CU77" s="1318"/>
      <c r="CV77" s="1318">
        <v>47.9</v>
      </c>
      <c r="CW77" s="1318"/>
      <c r="CX77" s="1318"/>
      <c r="CY77" s="1318"/>
      <c r="CZ77" s="1318"/>
      <c r="DA77" s="1318"/>
      <c r="DB77" s="1318"/>
      <c r="DC77" s="1318"/>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598</v>
      </c>
      <c r="BC79" s="1320"/>
      <c r="BD79" s="1320"/>
      <c r="BE79" s="1320"/>
      <c r="BF79" s="1320"/>
      <c r="BG79" s="1320"/>
      <c r="BH79" s="1320"/>
      <c r="BI79" s="1320"/>
      <c r="BJ79" s="1320"/>
      <c r="BK79" s="1320"/>
      <c r="BL79" s="1320"/>
      <c r="BM79" s="1320"/>
      <c r="BN79" s="1320"/>
      <c r="BO79" s="1320"/>
      <c r="BP79" s="1318">
        <v>11.1</v>
      </c>
      <c r="BQ79" s="1318"/>
      <c r="BR79" s="1318"/>
      <c r="BS79" s="1318"/>
      <c r="BT79" s="1318"/>
      <c r="BU79" s="1318"/>
      <c r="BV79" s="1318"/>
      <c r="BW79" s="1318"/>
      <c r="BX79" s="1318">
        <v>10.7</v>
      </c>
      <c r="BY79" s="1318"/>
      <c r="BZ79" s="1318"/>
      <c r="CA79" s="1318"/>
      <c r="CB79" s="1318"/>
      <c r="CC79" s="1318"/>
      <c r="CD79" s="1318"/>
      <c r="CE79" s="1318"/>
      <c r="CF79" s="1318">
        <v>10</v>
      </c>
      <c r="CG79" s="1318"/>
      <c r="CH79" s="1318"/>
      <c r="CI79" s="1318"/>
      <c r="CJ79" s="1318"/>
      <c r="CK79" s="1318"/>
      <c r="CL79" s="1318"/>
      <c r="CM79" s="1318"/>
      <c r="CN79" s="1318">
        <v>9.8000000000000007</v>
      </c>
      <c r="CO79" s="1318"/>
      <c r="CP79" s="1318"/>
      <c r="CQ79" s="1318"/>
      <c r="CR79" s="1318"/>
      <c r="CS79" s="1318"/>
      <c r="CT79" s="1318"/>
      <c r="CU79" s="1318"/>
      <c r="CV79" s="1318">
        <v>9.6</v>
      </c>
      <c r="CW79" s="1318"/>
      <c r="CX79" s="1318"/>
      <c r="CY79" s="1318"/>
      <c r="CZ79" s="1318"/>
      <c r="DA79" s="1318"/>
      <c r="DB79" s="1318"/>
      <c r="DC79" s="1318"/>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58FZtPpZx6M7jZIU7qPMQEdls9BSw1Ulmlof6miVvIH12YNIFWRKBVt5WcFgiLqnp+HoFTMvfVtriUG9fi/JA==" saltValue="IvhHS2w+WwxroqA7fnDB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F8BEE-5E82-4A84-85C9-FE1554D7C9F9}">
  <sheetPr>
    <pageSetUpPr fitToPage="1"/>
  </sheetPr>
  <dimension ref="A1:DR135"/>
  <sheetViews>
    <sheetView showGridLines="0" topLeftCell="A81" zoomScale="85" zoomScaleNormal="85" zoomScaleSheetLayoutView="70" workbookViewId="0">
      <selection activeCell="BX77" sqref="BX77:CE7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1LwLrYz9/p7CSbvQijbDMpdDPw1bTAh9mL0sr5bJwM6xSA3RBpA3pA2nZE3MV7HLSGlkC+Xphs0L4mG0zgzMw==" saltValue="Cz8rSjJ1GjHROTtqTIu2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508B8-51D8-4347-A137-F87967878705}">
  <sheetPr>
    <pageSetUpPr fitToPage="1"/>
  </sheetPr>
  <dimension ref="A1:DR135"/>
  <sheetViews>
    <sheetView showGridLines="0" topLeftCell="A67" zoomScaleNormal="100" zoomScaleSheetLayoutView="55" workbookViewId="0">
      <selection activeCell="BX77" sqref="BX77:CE7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z2OlkT3+b7lQg0p2B5pQI988826zdLZyMtg3jOIPMZMQummhpl4iU/wd/2AYlLMkooBNDL5m/ccOE4huILkQ==" saltValue="jXZARHkX5xv5gLjwjQoS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109089</v>
      </c>
      <c r="E3" s="161"/>
      <c r="F3" s="162">
        <v>106614</v>
      </c>
      <c r="G3" s="163"/>
      <c r="H3" s="164"/>
    </row>
    <row r="4" spans="1:8" x14ac:dyDescent="0.15">
      <c r="A4" s="165"/>
      <c r="B4" s="166"/>
      <c r="C4" s="167"/>
      <c r="D4" s="168">
        <v>60412</v>
      </c>
      <c r="E4" s="169"/>
      <c r="F4" s="170">
        <v>45545</v>
      </c>
      <c r="G4" s="171"/>
      <c r="H4" s="172"/>
    </row>
    <row r="5" spans="1:8" x14ac:dyDescent="0.15">
      <c r="A5" s="153" t="s">
        <v>542</v>
      </c>
      <c r="B5" s="158"/>
      <c r="C5" s="159"/>
      <c r="D5" s="160">
        <v>55131</v>
      </c>
      <c r="E5" s="161"/>
      <c r="F5" s="162">
        <v>85459</v>
      </c>
      <c r="G5" s="163"/>
      <c r="H5" s="164"/>
    </row>
    <row r="6" spans="1:8" x14ac:dyDescent="0.15">
      <c r="A6" s="165"/>
      <c r="B6" s="166"/>
      <c r="C6" s="167"/>
      <c r="D6" s="168">
        <v>22308</v>
      </c>
      <c r="E6" s="169"/>
      <c r="F6" s="170">
        <v>44378</v>
      </c>
      <c r="G6" s="171"/>
      <c r="H6" s="172"/>
    </row>
    <row r="7" spans="1:8" x14ac:dyDescent="0.15">
      <c r="A7" s="153" t="s">
        <v>543</v>
      </c>
      <c r="B7" s="158"/>
      <c r="C7" s="159"/>
      <c r="D7" s="160">
        <v>52112</v>
      </c>
      <c r="E7" s="161"/>
      <c r="F7" s="162">
        <v>83280</v>
      </c>
      <c r="G7" s="163"/>
      <c r="H7" s="164"/>
    </row>
    <row r="8" spans="1:8" x14ac:dyDescent="0.15">
      <c r="A8" s="165"/>
      <c r="B8" s="166"/>
      <c r="C8" s="167"/>
      <c r="D8" s="168">
        <v>21328</v>
      </c>
      <c r="E8" s="169"/>
      <c r="F8" s="170">
        <v>43123</v>
      </c>
      <c r="G8" s="171"/>
      <c r="H8" s="172"/>
    </row>
    <row r="9" spans="1:8" x14ac:dyDescent="0.15">
      <c r="A9" s="153" t="s">
        <v>544</v>
      </c>
      <c r="B9" s="158"/>
      <c r="C9" s="159"/>
      <c r="D9" s="160">
        <v>121578</v>
      </c>
      <c r="E9" s="161"/>
      <c r="F9" s="162">
        <v>88968</v>
      </c>
      <c r="G9" s="163"/>
      <c r="H9" s="164"/>
    </row>
    <row r="10" spans="1:8" x14ac:dyDescent="0.15">
      <c r="A10" s="165"/>
      <c r="B10" s="166"/>
      <c r="C10" s="167"/>
      <c r="D10" s="168">
        <v>68283</v>
      </c>
      <c r="E10" s="169"/>
      <c r="F10" s="170">
        <v>45482</v>
      </c>
      <c r="G10" s="171"/>
      <c r="H10" s="172"/>
    </row>
    <row r="11" spans="1:8" x14ac:dyDescent="0.15">
      <c r="A11" s="153" t="s">
        <v>545</v>
      </c>
      <c r="B11" s="158"/>
      <c r="C11" s="159"/>
      <c r="D11" s="160">
        <v>117959</v>
      </c>
      <c r="E11" s="161"/>
      <c r="F11" s="162">
        <v>85173</v>
      </c>
      <c r="G11" s="163"/>
      <c r="H11" s="164"/>
    </row>
    <row r="12" spans="1:8" x14ac:dyDescent="0.15">
      <c r="A12" s="165"/>
      <c r="B12" s="166"/>
      <c r="C12" s="173"/>
      <c r="D12" s="168">
        <v>87962</v>
      </c>
      <c r="E12" s="169"/>
      <c r="F12" s="170">
        <v>43913</v>
      </c>
      <c r="G12" s="171"/>
      <c r="H12" s="172"/>
    </row>
    <row r="13" spans="1:8" x14ac:dyDescent="0.15">
      <c r="A13" s="153"/>
      <c r="B13" s="158"/>
      <c r="C13" s="174"/>
      <c r="D13" s="175">
        <v>91174</v>
      </c>
      <c r="E13" s="176"/>
      <c r="F13" s="177">
        <v>89899</v>
      </c>
      <c r="G13" s="178"/>
      <c r="H13" s="164"/>
    </row>
    <row r="14" spans="1:8" x14ac:dyDescent="0.15">
      <c r="A14" s="165"/>
      <c r="B14" s="166"/>
      <c r="C14" s="167"/>
      <c r="D14" s="168">
        <v>52059</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3.03</v>
      </c>
      <c r="C19" s="179">
        <f>ROUND(VALUE(SUBSTITUTE(実質収支比率等に係る経年分析!G$48,"▲","-")),2)</f>
        <v>4.37</v>
      </c>
      <c r="D19" s="179">
        <f>ROUND(VALUE(SUBSTITUTE(実質収支比率等に係る経年分析!H$48,"▲","-")),2)</f>
        <v>2.5499999999999998</v>
      </c>
      <c r="E19" s="179">
        <f>ROUND(VALUE(SUBSTITUTE(実質収支比率等に係る経年分析!I$48,"▲","-")),2)</f>
        <v>2.2200000000000002</v>
      </c>
      <c r="F19" s="179">
        <f>ROUND(VALUE(SUBSTITUTE(実質収支比率等に係る経年分析!J$48,"▲","-")),2)</f>
        <v>0.01</v>
      </c>
    </row>
    <row r="20" spans="1:11" x14ac:dyDescent="0.15">
      <c r="A20" s="179" t="s">
        <v>55</v>
      </c>
      <c r="B20" s="179">
        <f>ROUND(VALUE(SUBSTITUTE(実質収支比率等に係る経年分析!F$47,"▲","-")),2)</f>
        <v>26.7</v>
      </c>
      <c r="C20" s="179">
        <f>ROUND(VALUE(SUBSTITUTE(実質収支比率等に係る経年分析!G$47,"▲","-")),2)</f>
        <v>27.84</v>
      </c>
      <c r="D20" s="179">
        <f>ROUND(VALUE(SUBSTITUTE(実質収支比率等に係る経年分析!H$47,"▲","-")),2)</f>
        <v>30.65</v>
      </c>
      <c r="E20" s="179">
        <f>ROUND(VALUE(SUBSTITUTE(実質収支比率等に係る経年分析!I$47,"▲","-")),2)</f>
        <v>30.59</v>
      </c>
      <c r="F20" s="179">
        <f>ROUND(VALUE(SUBSTITUTE(実質収支比率等に係る経年分析!J$47,"▲","-")),2)</f>
        <v>31.06</v>
      </c>
    </row>
    <row r="21" spans="1:11" x14ac:dyDescent="0.15">
      <c r="A21" s="179" t="s">
        <v>56</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5.68</v>
      </c>
      <c r="D21" s="179">
        <f>IF(ISNUMBER(VALUE(SUBSTITUTE(実質収支比率等に係る経年分析!H$49,"▲","-"))),ROUND(VALUE(SUBSTITUTE(実質収支比率等に係る経年分析!H$49,"▲","-")),2),NA())</f>
        <v>1.69</v>
      </c>
      <c r="E21" s="179">
        <f>IF(ISNUMBER(VALUE(SUBSTITUTE(実質収支比率等に係る経年分析!I$49,"▲","-"))),ROUND(VALUE(SUBSTITUTE(実質収支比率等に係る経年分析!I$49,"▲","-")),2),NA())</f>
        <v>1.02</v>
      </c>
      <c r="F21" s="179">
        <f>IF(ISNUMBER(VALUE(SUBSTITUTE(実質収支比率等に係る経年分析!J$49,"▲","-"))),ROUND(VALUE(SUBSTITUTE(実質収支比率等に係る経年分析!J$49,"▲","-")),2),NA())</f>
        <v>-2.0699999999999998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4.3600000000000003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2.54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2.2200000000000002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神埼市国民健康保険診療所特別会計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神埼市後期高齢者医療特別会計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x14ac:dyDescent="0.15">
      <c r="A35" s="180" t="str">
        <f>IF(連結実質赤字比率に係る赤字・黒字の構成分析!C$35="",NA(),連結実質赤字比率に係る赤字・黒字の構成分析!C$35)</f>
        <v>神埼市下水道事業特別会計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0.28000000000000003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0.26</v>
      </c>
    </row>
    <row r="36" spans="1:16" x14ac:dyDescent="0.15">
      <c r="A36" s="180" t="str">
        <f>IF(連結実質赤字比率に係る赤字・黒字の構成分析!C$34="",NA(),連結実質赤字比率に係る赤字・黒字の構成分析!C$34)</f>
        <v>神埼市国民健康保険事業特別会計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1648</v>
      </c>
      <c r="E42" s="181"/>
      <c r="F42" s="181"/>
      <c r="G42" s="181">
        <f>'実質公債費比率（分子）の構造'!L$52</f>
        <v>1626</v>
      </c>
      <c r="H42" s="181"/>
      <c r="I42" s="181"/>
      <c r="J42" s="181">
        <f>'実質公債費比率（分子）の構造'!M$52</f>
        <v>1593</v>
      </c>
      <c r="K42" s="181"/>
      <c r="L42" s="181"/>
      <c r="M42" s="181">
        <f>'実質公債費比率（分子）の構造'!N$52</f>
        <v>1662</v>
      </c>
      <c r="N42" s="181"/>
      <c r="O42" s="181"/>
      <c r="P42" s="181">
        <f>'実質公債費比率（分子）の構造'!O$52</f>
        <v>1626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264</v>
      </c>
      <c r="C44" s="181"/>
      <c r="D44" s="181"/>
      <c r="E44" s="181">
        <f>'実質公債費比率（分子）の構造'!L$50</f>
        <v>236</v>
      </c>
      <c r="F44" s="181"/>
      <c r="G44" s="181"/>
      <c r="H44" s="181">
        <f>'実質公債費比率（分子）の構造'!M$50</f>
        <v>189</v>
      </c>
      <c r="I44" s="181"/>
      <c r="J44" s="181"/>
      <c r="K44" s="181">
        <f>'実質公債費比率（分子）の構造'!N$50</f>
        <v>170</v>
      </c>
      <c r="L44" s="181"/>
      <c r="M44" s="181"/>
      <c r="N44" s="181">
        <f>'実質公債費比率（分子）の構造'!O$50</f>
        <v>142</v>
      </c>
      <c r="O44" s="181"/>
      <c r="P44" s="181"/>
    </row>
    <row r="45" spans="1:16" x14ac:dyDescent="0.15">
      <c r="A45" s="181" t="s">
        <v>66</v>
      </c>
      <c r="B45" s="181">
        <f>'実質公債費比率（分子）の構造'!K$49</f>
        <v>200</v>
      </c>
      <c r="C45" s="181"/>
      <c r="D45" s="181"/>
      <c r="E45" s="181">
        <f>'実質公債費比率（分子）の構造'!L$49</f>
        <v>173</v>
      </c>
      <c r="F45" s="181"/>
      <c r="G45" s="181"/>
      <c r="H45" s="181">
        <f>'実質公債費比率（分子）の構造'!M$49</f>
        <v>123</v>
      </c>
      <c r="I45" s="181"/>
      <c r="J45" s="181"/>
      <c r="K45" s="181">
        <f>'実質公債費比率（分子）の構造'!N$49</f>
        <v>98</v>
      </c>
      <c r="L45" s="181"/>
      <c r="M45" s="181"/>
      <c r="N45" s="181">
        <f>'実質公債費比率（分子）の構造'!O$49</f>
        <v>91</v>
      </c>
      <c r="O45" s="181"/>
      <c r="P45" s="181"/>
    </row>
    <row r="46" spans="1:16" x14ac:dyDescent="0.15">
      <c r="A46" s="181" t="s">
        <v>67</v>
      </c>
      <c r="B46" s="181">
        <f>'実質公債費比率（分子）の構造'!K$48</f>
        <v>198</v>
      </c>
      <c r="C46" s="181"/>
      <c r="D46" s="181"/>
      <c r="E46" s="181">
        <f>'実質公債費比率（分子）の構造'!L$48</f>
        <v>197</v>
      </c>
      <c r="F46" s="181"/>
      <c r="G46" s="181"/>
      <c r="H46" s="181">
        <f>'実質公債費比率（分子）の構造'!M$48</f>
        <v>216</v>
      </c>
      <c r="I46" s="181"/>
      <c r="J46" s="181"/>
      <c r="K46" s="181">
        <f>'実質公債費比率（分子）の構造'!N$48</f>
        <v>235</v>
      </c>
      <c r="L46" s="181"/>
      <c r="M46" s="181"/>
      <c r="N46" s="181">
        <f>'実質公債費比率（分子）の構造'!O$48</f>
        <v>240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1982</v>
      </c>
      <c r="C49" s="181"/>
      <c r="D49" s="181"/>
      <c r="E49" s="181">
        <f>'実質公債費比率（分子）の構造'!L$45</f>
        <v>1983</v>
      </c>
      <c r="F49" s="181"/>
      <c r="G49" s="181"/>
      <c r="H49" s="181">
        <f>'実質公債費比率（分子）の構造'!M$45</f>
        <v>1863</v>
      </c>
      <c r="I49" s="181"/>
      <c r="J49" s="181"/>
      <c r="K49" s="181">
        <f>'実質公債費比率（分子）の構造'!N$45</f>
        <v>1921</v>
      </c>
      <c r="L49" s="181"/>
      <c r="M49" s="181"/>
      <c r="N49" s="181">
        <f>'実質公債費比率（分子）の構造'!O$45</f>
        <v>1825</v>
      </c>
      <c r="O49" s="181"/>
      <c r="P49" s="181"/>
    </row>
    <row r="50" spans="1:16" x14ac:dyDescent="0.15">
      <c r="A50" s="181" t="s">
        <v>71</v>
      </c>
      <c r="B50" s="181" t="e">
        <f>NA()</f>
        <v>#N/A</v>
      </c>
      <c r="C50" s="181">
        <f>IF(ISNUMBER('実質公債費比率（分子）の構造'!K$53),'実質公債費比率（分子）の構造'!K$53,NA())</f>
        <v>996</v>
      </c>
      <c r="D50" s="181" t="e">
        <f>NA()</f>
        <v>#N/A</v>
      </c>
      <c r="E50" s="181" t="e">
        <f>NA()</f>
        <v>#N/A</v>
      </c>
      <c r="F50" s="181">
        <f>IF(ISNUMBER('実質公債費比率（分子）の構造'!L$53),'実質公債費比率（分子）の構造'!L$53,NA())</f>
        <v>963</v>
      </c>
      <c r="G50" s="181" t="e">
        <f>NA()</f>
        <v>#N/A</v>
      </c>
      <c r="H50" s="181" t="e">
        <f>NA()</f>
        <v>#N/A</v>
      </c>
      <c r="I50" s="181">
        <f>IF(ISNUMBER('実質公債費比率（分子）の構造'!M$53),'実質公債費比率（分子）の構造'!M$53,NA())</f>
        <v>798</v>
      </c>
      <c r="J50" s="181" t="e">
        <f>NA()</f>
        <v>#N/A</v>
      </c>
      <c r="K50" s="181" t="e">
        <f>NA()</f>
        <v>#N/A</v>
      </c>
      <c r="L50" s="181">
        <f>IF(ISNUMBER('実質公債費比率（分子）の構造'!N$53),'実質公債費比率（分子）の構造'!N$53,NA())</f>
        <v>762</v>
      </c>
      <c r="M50" s="181" t="e">
        <f>NA()</f>
        <v>#N/A</v>
      </c>
      <c r="N50" s="181" t="e">
        <f>NA()</f>
        <v>#N/A</v>
      </c>
      <c r="O50" s="181">
        <f>IF(ISNUMBER('実質公債費比率（分子）の構造'!O$53),'実質公債費比率（分子）の構造'!O$53,NA())</f>
        <v>672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14940</v>
      </c>
      <c r="E56" s="180"/>
      <c r="F56" s="180"/>
      <c r="G56" s="180">
        <f>'将来負担比率（分子）の構造'!J$52</f>
        <v>14978</v>
      </c>
      <c r="H56" s="180"/>
      <c r="I56" s="180"/>
      <c r="J56" s="180">
        <f>'将来負担比率（分子）の構造'!K$52</f>
        <v>14541</v>
      </c>
      <c r="K56" s="180"/>
      <c r="L56" s="180"/>
      <c r="M56" s="180">
        <f>'将来負担比率（分子）の構造'!L$52</f>
        <v>14282</v>
      </c>
      <c r="N56" s="180"/>
      <c r="O56" s="180"/>
      <c r="P56" s="180">
        <f>'将来負担比率（分子）の構造'!M$52</f>
        <v>16048</v>
      </c>
    </row>
    <row r="57" spans="1:16" x14ac:dyDescent="0.15">
      <c r="A57" s="180" t="s">
        <v>42</v>
      </c>
      <c r="B57" s="180"/>
      <c r="C57" s="180"/>
      <c r="D57" s="180">
        <f>'将来負担比率（分子）の構造'!I$51</f>
        <v>115</v>
      </c>
      <c r="E57" s="180"/>
      <c r="F57" s="180"/>
      <c r="G57" s="180">
        <f>'将来負担比率（分子）の構造'!J$51</f>
        <v>100</v>
      </c>
      <c r="H57" s="180"/>
      <c r="I57" s="180"/>
      <c r="J57" s="180">
        <f>'将来負担比率（分子）の構造'!K$51</f>
        <v>85</v>
      </c>
      <c r="K57" s="180"/>
      <c r="L57" s="180"/>
      <c r="M57" s="180">
        <f>'将来負担比率（分子）の構造'!L$51</f>
        <v>70</v>
      </c>
      <c r="N57" s="180"/>
      <c r="O57" s="180"/>
      <c r="P57" s="180">
        <f>'将来負担比率（分子）の構造'!M$51</f>
        <v>70</v>
      </c>
    </row>
    <row r="58" spans="1:16" x14ac:dyDescent="0.15">
      <c r="A58" s="180" t="s">
        <v>41</v>
      </c>
      <c r="B58" s="180"/>
      <c r="C58" s="180"/>
      <c r="D58" s="180">
        <f>'将来負担比率（分子）の構造'!I$50</f>
        <v>5622</v>
      </c>
      <c r="E58" s="180"/>
      <c r="F58" s="180"/>
      <c r="G58" s="180">
        <f>'将来負担比率（分子）の構造'!J$50</f>
        <v>5886</v>
      </c>
      <c r="H58" s="180"/>
      <c r="I58" s="180"/>
      <c r="J58" s="180">
        <f>'将来負担比率（分子）の構造'!K$50</f>
        <v>6371</v>
      </c>
      <c r="K58" s="180"/>
      <c r="L58" s="180"/>
      <c r="M58" s="180">
        <f>'将来負担比率（分子）の構造'!L$50</f>
        <v>6331</v>
      </c>
      <c r="N58" s="180"/>
      <c r="O58" s="180"/>
      <c r="P58" s="180">
        <f>'将来負担比率（分子）の構造'!M$50</f>
        <v>5149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2325</v>
      </c>
      <c r="C62" s="180"/>
      <c r="D62" s="180"/>
      <c r="E62" s="180">
        <f>'将来負担比率（分子）の構造'!J$45</f>
        <v>2174</v>
      </c>
      <c r="F62" s="180"/>
      <c r="G62" s="180"/>
      <c r="H62" s="180">
        <f>'将来負担比率（分子）の構造'!K$45</f>
        <v>2374</v>
      </c>
      <c r="I62" s="180"/>
      <c r="J62" s="180"/>
      <c r="K62" s="180">
        <f>'将来負担比率（分子）の構造'!L$45</f>
        <v>2279</v>
      </c>
      <c r="L62" s="180"/>
      <c r="M62" s="180"/>
      <c r="N62" s="180">
        <f>'将来負担比率（分子）の構造'!M$45</f>
        <v>2131</v>
      </c>
      <c r="O62" s="180"/>
      <c r="P62" s="180"/>
    </row>
    <row r="63" spans="1:16" x14ac:dyDescent="0.15">
      <c r="A63" s="180" t="s">
        <v>34</v>
      </c>
      <c r="B63" s="180">
        <f>'将来負担比率（分子）の構造'!I$44</f>
        <v>770</v>
      </c>
      <c r="C63" s="180"/>
      <c r="D63" s="180"/>
      <c r="E63" s="180">
        <f>'将来負担比率（分子）の構造'!J$44</f>
        <v>572</v>
      </c>
      <c r="F63" s="180"/>
      <c r="G63" s="180"/>
      <c r="H63" s="180">
        <f>'将来負担比率（分子）の構造'!K$44</f>
        <v>459</v>
      </c>
      <c r="I63" s="180"/>
      <c r="J63" s="180"/>
      <c r="K63" s="180">
        <f>'将来負担比率（分子）の構造'!L$44</f>
        <v>385</v>
      </c>
      <c r="L63" s="180"/>
      <c r="M63" s="180"/>
      <c r="N63" s="180">
        <f>'将来負担比率（分子）の構造'!M$44</f>
        <v>316</v>
      </c>
      <c r="O63" s="180"/>
      <c r="P63" s="180"/>
    </row>
    <row r="64" spans="1:16" x14ac:dyDescent="0.15">
      <c r="A64" s="180" t="s">
        <v>33</v>
      </c>
      <c r="B64" s="180">
        <f>'将来負担比率（分子）の構造'!I$43</f>
        <v>4564</v>
      </c>
      <c r="C64" s="180"/>
      <c r="D64" s="180"/>
      <c r="E64" s="180">
        <f>'将来負担比率（分子）の構造'!J$43</f>
        <v>4478</v>
      </c>
      <c r="F64" s="180"/>
      <c r="G64" s="180"/>
      <c r="H64" s="180">
        <f>'将来負担比率（分子）の構造'!K$43</f>
        <v>4396</v>
      </c>
      <c r="I64" s="180"/>
      <c r="J64" s="180"/>
      <c r="K64" s="180">
        <f>'将来負担比率（分子）の構造'!L$43</f>
        <v>4489</v>
      </c>
      <c r="L64" s="180"/>
      <c r="M64" s="180"/>
      <c r="N64" s="180">
        <f>'将来負担比率（分子）の構造'!M$43</f>
        <v>4877</v>
      </c>
      <c r="O64" s="180"/>
      <c r="P64" s="180"/>
    </row>
    <row r="65" spans="1:16" x14ac:dyDescent="0.15">
      <c r="A65" s="180" t="s">
        <v>32</v>
      </c>
      <c r="B65" s="180">
        <f>'将来負担比率（分子）の構造'!I$42</f>
        <v>1100</v>
      </c>
      <c r="C65" s="180"/>
      <c r="D65" s="180"/>
      <c r="E65" s="180">
        <f>'将来負担比率（分子）の構造'!J$42</f>
        <v>885</v>
      </c>
      <c r="F65" s="180"/>
      <c r="G65" s="180"/>
      <c r="H65" s="180">
        <f>'将来負担比率（分子）の構造'!K$42</f>
        <v>711</v>
      </c>
      <c r="I65" s="180"/>
      <c r="J65" s="180"/>
      <c r="K65" s="180">
        <f>'将来負担比率（分子）の構造'!L$42</f>
        <v>539</v>
      </c>
      <c r="L65" s="180"/>
      <c r="M65" s="180"/>
      <c r="N65" s="180">
        <f>'将来負担比率（分子）の構造'!M$42</f>
        <v>414</v>
      </c>
      <c r="O65" s="180"/>
      <c r="P65" s="180"/>
    </row>
    <row r="66" spans="1:16" x14ac:dyDescent="0.15">
      <c r="A66" s="180" t="s">
        <v>31</v>
      </c>
      <c r="B66" s="180">
        <f>'将来負担比率（分子）の構造'!I$41</f>
        <v>16243</v>
      </c>
      <c r="C66" s="180"/>
      <c r="D66" s="180"/>
      <c r="E66" s="180">
        <f>'将来負担比率（分子）の構造'!J$41</f>
        <v>15215</v>
      </c>
      <c r="F66" s="180"/>
      <c r="G66" s="180"/>
      <c r="H66" s="180">
        <f>'将来負担比率（分子）の構造'!K$41</f>
        <v>14608</v>
      </c>
      <c r="I66" s="180"/>
      <c r="J66" s="180"/>
      <c r="K66" s="180">
        <f>'将来負担比率（分子）の構造'!L$41</f>
        <v>15561</v>
      </c>
      <c r="L66" s="180"/>
      <c r="M66" s="180"/>
      <c r="N66" s="180">
        <f>'将来負担比率（分子）の構造'!M$41</f>
        <v>17213</v>
      </c>
      <c r="O66" s="180"/>
      <c r="P66" s="180"/>
    </row>
    <row r="67" spans="1:16" x14ac:dyDescent="0.15">
      <c r="A67" s="180" t="s">
        <v>75</v>
      </c>
      <c r="B67" s="180" t="e">
        <f>NA()</f>
        <v>#N/A</v>
      </c>
      <c r="C67" s="180">
        <f>IF(ISNUMBER('将来負担比率（分子）の構造'!I$53), IF('将来負担比率（分子）の構造'!I$53 &lt; 0, 0, '将来負担比率（分子）の構造'!I$53), NA())</f>
        <v>4326</v>
      </c>
      <c r="D67" s="180" t="e">
        <f>NA()</f>
        <v>#N/A</v>
      </c>
      <c r="E67" s="180" t="e">
        <f>NA()</f>
        <v>#N/A</v>
      </c>
      <c r="F67" s="180">
        <f>IF(ISNUMBER('将来負担比率（分子）の構造'!J$53), IF('将来負担比率（分子）の構造'!J$53 &lt; 0, 0, '将来負担比率（分子）の構造'!J$53), NA())</f>
        <v>2360</v>
      </c>
      <c r="G67" s="180" t="e">
        <f>NA()</f>
        <v>#N/A</v>
      </c>
      <c r="H67" s="180" t="e">
        <f>NA()</f>
        <v>#N/A</v>
      </c>
      <c r="I67" s="180">
        <f>IF(ISNUMBER('将来負担比率（分子）の構造'!K$53), IF('将来負担比率（分子）の構造'!K$53 &lt; 0, 0, '将来負担比率（分子）の構造'!K$53), NA())</f>
        <v>1551</v>
      </c>
      <c r="J67" s="180" t="e">
        <f>NA()</f>
        <v>#N/A</v>
      </c>
      <c r="K67" s="180" t="e">
        <f>NA()</f>
        <v>#N/A</v>
      </c>
      <c r="L67" s="180">
        <f>IF(ISNUMBER('将来負担比率（分子）の構造'!L$53), IF('将来負担比率（分子）の構造'!L$53 &lt; 0, 0, '将来負担比率（分子）の構造'!L$53), NA())</f>
        <v>2571</v>
      </c>
      <c r="M67" s="180" t="e">
        <f>NA()</f>
        <v>#N/A</v>
      </c>
      <c r="N67" s="180" t="e">
        <f>NA()</f>
        <v>#N/A</v>
      </c>
      <c r="O67" s="180">
        <f>IF(ISNUMBER('将来負担比率（分子）の構造'!M$53), IF('将来負担比率（分子）の構造'!M$53 &lt; 0, 0, '将来負担比率（分子）の構造'!M$53), NA())</f>
        <v>3684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2738</v>
      </c>
      <c r="C72" s="184">
        <f>基金残高に係る経年分析!G55</f>
        <v>2728</v>
      </c>
      <c r="D72" s="184">
        <f>基金残高に係る経年分析!H55</f>
        <v>2742</v>
      </c>
    </row>
    <row r="73" spans="1:16" x14ac:dyDescent="0.15">
      <c r="A73" s="183" t="s">
        <v>78</v>
      </c>
      <c r="B73" s="184">
        <f>基金残高に係る経年分析!F56</f>
        <v>602</v>
      </c>
      <c r="C73" s="184">
        <f>基金残高に係る経年分析!G56</f>
        <v>483</v>
      </c>
      <c r="D73" s="184">
        <f>基金残高に係る経年分析!H56</f>
        <v>484</v>
      </c>
    </row>
    <row r="74" spans="1:16" x14ac:dyDescent="0.15">
      <c r="A74" s="183" t="s">
        <v>79</v>
      </c>
      <c r="B74" s="184">
        <f>基金残高に係る経年分析!F57</f>
        <v>2649</v>
      </c>
      <c r="C74" s="184">
        <f>基金残高に係る経年分析!G57</f>
        <v>2737</v>
      </c>
      <c r="D74" s="184">
        <f>基金残高に係る経年分析!H57</f>
        <v>3044</v>
      </c>
    </row>
  </sheetData>
  <sheetProtection algorithmName="SHA-512" hashValue="ffJvxy2mYlbluNYswXeoGM8LpHBUeStSkTn0oS1+X3VQdI+eV1CSUoaIbkWRfHq1kOsqwalTO6FBLMZj/lNEpQ==" saltValue="7A7S+WJKPc4cWq4SHlo0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3374968</v>
      </c>
      <c r="S5" s="727"/>
      <c r="T5" s="727"/>
      <c r="U5" s="727"/>
      <c r="V5" s="727"/>
      <c r="W5" s="727"/>
      <c r="X5" s="727"/>
      <c r="Y5" s="773"/>
      <c r="Z5" s="791">
        <v>19.899999999999999</v>
      </c>
      <c r="AA5" s="791"/>
      <c r="AB5" s="791"/>
      <c r="AC5" s="791"/>
      <c r="AD5" s="792">
        <v>3374968</v>
      </c>
      <c r="AE5" s="792"/>
      <c r="AF5" s="792"/>
      <c r="AG5" s="792"/>
      <c r="AH5" s="792"/>
      <c r="AI5" s="792"/>
      <c r="AJ5" s="792"/>
      <c r="AK5" s="792"/>
      <c r="AL5" s="774">
        <v>40.1</v>
      </c>
      <c r="AM5" s="743"/>
      <c r="AN5" s="743"/>
      <c r="AO5" s="775"/>
      <c r="AP5" s="760" t="s">
        <v>225</v>
      </c>
      <c r="AQ5" s="761"/>
      <c r="AR5" s="761"/>
      <c r="AS5" s="761"/>
      <c r="AT5" s="761"/>
      <c r="AU5" s="761"/>
      <c r="AV5" s="761"/>
      <c r="AW5" s="761"/>
      <c r="AX5" s="761"/>
      <c r="AY5" s="761"/>
      <c r="AZ5" s="761"/>
      <c r="BA5" s="761"/>
      <c r="BB5" s="761"/>
      <c r="BC5" s="761"/>
      <c r="BD5" s="761"/>
      <c r="BE5" s="761"/>
      <c r="BF5" s="762"/>
      <c r="BG5" s="661">
        <v>3374968</v>
      </c>
      <c r="BH5" s="664"/>
      <c r="BI5" s="664"/>
      <c r="BJ5" s="664"/>
      <c r="BK5" s="664"/>
      <c r="BL5" s="664"/>
      <c r="BM5" s="664"/>
      <c r="BN5" s="665"/>
      <c r="BO5" s="723">
        <v>100</v>
      </c>
      <c r="BP5" s="723"/>
      <c r="BQ5" s="723"/>
      <c r="BR5" s="723"/>
      <c r="BS5" s="724">
        <v>36904</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156712</v>
      </c>
      <c r="S6" s="664"/>
      <c r="T6" s="664"/>
      <c r="U6" s="664"/>
      <c r="V6" s="664"/>
      <c r="W6" s="664"/>
      <c r="X6" s="664"/>
      <c r="Y6" s="665"/>
      <c r="Z6" s="723">
        <v>0.9</v>
      </c>
      <c r="AA6" s="723"/>
      <c r="AB6" s="723"/>
      <c r="AC6" s="723"/>
      <c r="AD6" s="724">
        <v>156712</v>
      </c>
      <c r="AE6" s="724"/>
      <c r="AF6" s="724"/>
      <c r="AG6" s="724"/>
      <c r="AH6" s="724"/>
      <c r="AI6" s="724"/>
      <c r="AJ6" s="724"/>
      <c r="AK6" s="724"/>
      <c r="AL6" s="666">
        <v>1.9</v>
      </c>
      <c r="AM6" s="667"/>
      <c r="AN6" s="667"/>
      <c r="AO6" s="725"/>
      <c r="AP6" s="658" t="s">
        <v>230</v>
      </c>
      <c r="AQ6" s="659"/>
      <c r="AR6" s="659"/>
      <c r="AS6" s="659"/>
      <c r="AT6" s="659"/>
      <c r="AU6" s="659"/>
      <c r="AV6" s="659"/>
      <c r="AW6" s="659"/>
      <c r="AX6" s="659"/>
      <c r="AY6" s="659"/>
      <c r="AZ6" s="659"/>
      <c r="BA6" s="659"/>
      <c r="BB6" s="659"/>
      <c r="BC6" s="659"/>
      <c r="BD6" s="659"/>
      <c r="BE6" s="659"/>
      <c r="BF6" s="660"/>
      <c r="BG6" s="661">
        <v>3374968</v>
      </c>
      <c r="BH6" s="664"/>
      <c r="BI6" s="664"/>
      <c r="BJ6" s="664"/>
      <c r="BK6" s="664"/>
      <c r="BL6" s="664"/>
      <c r="BM6" s="664"/>
      <c r="BN6" s="665"/>
      <c r="BO6" s="723">
        <v>100</v>
      </c>
      <c r="BP6" s="723"/>
      <c r="BQ6" s="723"/>
      <c r="BR6" s="723"/>
      <c r="BS6" s="724">
        <v>36904</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165238</v>
      </c>
      <c r="CS6" s="664"/>
      <c r="CT6" s="664"/>
      <c r="CU6" s="664"/>
      <c r="CV6" s="664"/>
      <c r="CW6" s="664"/>
      <c r="CX6" s="664"/>
      <c r="CY6" s="665"/>
      <c r="CZ6" s="774">
        <v>1</v>
      </c>
      <c r="DA6" s="743"/>
      <c r="DB6" s="743"/>
      <c r="DC6" s="777"/>
      <c r="DD6" s="669" t="s">
        <v>232</v>
      </c>
      <c r="DE6" s="664"/>
      <c r="DF6" s="664"/>
      <c r="DG6" s="664"/>
      <c r="DH6" s="664"/>
      <c r="DI6" s="664"/>
      <c r="DJ6" s="664"/>
      <c r="DK6" s="664"/>
      <c r="DL6" s="664"/>
      <c r="DM6" s="664"/>
      <c r="DN6" s="664"/>
      <c r="DO6" s="664"/>
      <c r="DP6" s="665"/>
      <c r="DQ6" s="669">
        <v>165238</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6444</v>
      </c>
      <c r="S7" s="664"/>
      <c r="T7" s="664"/>
      <c r="U7" s="664"/>
      <c r="V7" s="664"/>
      <c r="W7" s="664"/>
      <c r="X7" s="664"/>
      <c r="Y7" s="665"/>
      <c r="Z7" s="723">
        <v>0</v>
      </c>
      <c r="AA7" s="723"/>
      <c r="AB7" s="723"/>
      <c r="AC7" s="723"/>
      <c r="AD7" s="724">
        <v>6444</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1581055</v>
      </c>
      <c r="BH7" s="664"/>
      <c r="BI7" s="664"/>
      <c r="BJ7" s="664"/>
      <c r="BK7" s="664"/>
      <c r="BL7" s="664"/>
      <c r="BM7" s="664"/>
      <c r="BN7" s="665"/>
      <c r="BO7" s="723">
        <v>46.8</v>
      </c>
      <c r="BP7" s="723"/>
      <c r="BQ7" s="723"/>
      <c r="BR7" s="723"/>
      <c r="BS7" s="724">
        <v>36904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3840417</v>
      </c>
      <c r="CS7" s="664"/>
      <c r="CT7" s="664"/>
      <c r="CU7" s="664"/>
      <c r="CV7" s="664"/>
      <c r="CW7" s="664"/>
      <c r="CX7" s="664"/>
      <c r="CY7" s="665"/>
      <c r="CZ7" s="723">
        <v>22.8</v>
      </c>
      <c r="DA7" s="723"/>
      <c r="DB7" s="723"/>
      <c r="DC7" s="723"/>
      <c r="DD7" s="669">
        <v>1724158</v>
      </c>
      <c r="DE7" s="664"/>
      <c r="DF7" s="664"/>
      <c r="DG7" s="664"/>
      <c r="DH7" s="664"/>
      <c r="DI7" s="664"/>
      <c r="DJ7" s="664"/>
      <c r="DK7" s="664"/>
      <c r="DL7" s="664"/>
      <c r="DM7" s="664"/>
      <c r="DN7" s="664"/>
      <c r="DO7" s="664"/>
      <c r="DP7" s="665"/>
      <c r="DQ7" s="669">
        <v>1481137</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7782</v>
      </c>
      <c r="S8" s="664"/>
      <c r="T8" s="664"/>
      <c r="U8" s="664"/>
      <c r="V8" s="664"/>
      <c r="W8" s="664"/>
      <c r="X8" s="664"/>
      <c r="Y8" s="665"/>
      <c r="Z8" s="723">
        <v>0</v>
      </c>
      <c r="AA8" s="723"/>
      <c r="AB8" s="723"/>
      <c r="AC8" s="723"/>
      <c r="AD8" s="724">
        <v>7782</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55323</v>
      </c>
      <c r="BH8" s="664"/>
      <c r="BI8" s="664"/>
      <c r="BJ8" s="664"/>
      <c r="BK8" s="664"/>
      <c r="BL8" s="664"/>
      <c r="BM8" s="664"/>
      <c r="BN8" s="665"/>
      <c r="BO8" s="723">
        <v>1.6</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4931230</v>
      </c>
      <c r="CS8" s="664"/>
      <c r="CT8" s="664"/>
      <c r="CU8" s="664"/>
      <c r="CV8" s="664"/>
      <c r="CW8" s="664"/>
      <c r="CX8" s="664"/>
      <c r="CY8" s="665"/>
      <c r="CZ8" s="723">
        <v>29.2</v>
      </c>
      <c r="DA8" s="723"/>
      <c r="DB8" s="723"/>
      <c r="DC8" s="723"/>
      <c r="DD8" s="669">
        <v>95406</v>
      </c>
      <c r="DE8" s="664"/>
      <c r="DF8" s="664"/>
      <c r="DG8" s="664"/>
      <c r="DH8" s="664"/>
      <c r="DI8" s="664"/>
      <c r="DJ8" s="664"/>
      <c r="DK8" s="664"/>
      <c r="DL8" s="664"/>
      <c r="DM8" s="664"/>
      <c r="DN8" s="664"/>
      <c r="DO8" s="664"/>
      <c r="DP8" s="665"/>
      <c r="DQ8" s="669">
        <v>2526413</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7243</v>
      </c>
      <c r="S9" s="664"/>
      <c r="T9" s="664"/>
      <c r="U9" s="664"/>
      <c r="V9" s="664"/>
      <c r="W9" s="664"/>
      <c r="X9" s="664"/>
      <c r="Y9" s="665"/>
      <c r="Z9" s="723">
        <v>0</v>
      </c>
      <c r="AA9" s="723"/>
      <c r="AB9" s="723"/>
      <c r="AC9" s="723"/>
      <c r="AD9" s="724">
        <v>7243</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1275795</v>
      </c>
      <c r="BH9" s="664"/>
      <c r="BI9" s="664"/>
      <c r="BJ9" s="664"/>
      <c r="BK9" s="664"/>
      <c r="BL9" s="664"/>
      <c r="BM9" s="664"/>
      <c r="BN9" s="665"/>
      <c r="BO9" s="723">
        <v>37.799999999999997</v>
      </c>
      <c r="BP9" s="723"/>
      <c r="BQ9" s="723"/>
      <c r="BR9" s="723"/>
      <c r="BS9" s="669" t="s">
        <v>140</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1480700</v>
      </c>
      <c r="CS9" s="664"/>
      <c r="CT9" s="664"/>
      <c r="CU9" s="664"/>
      <c r="CV9" s="664"/>
      <c r="CW9" s="664"/>
      <c r="CX9" s="664"/>
      <c r="CY9" s="665"/>
      <c r="CZ9" s="723">
        <v>8.8000000000000007</v>
      </c>
      <c r="DA9" s="723"/>
      <c r="DB9" s="723"/>
      <c r="DC9" s="723"/>
      <c r="DD9" s="669">
        <v>130211</v>
      </c>
      <c r="DE9" s="664"/>
      <c r="DF9" s="664"/>
      <c r="DG9" s="664"/>
      <c r="DH9" s="664"/>
      <c r="DI9" s="664"/>
      <c r="DJ9" s="664"/>
      <c r="DK9" s="664"/>
      <c r="DL9" s="664"/>
      <c r="DM9" s="664"/>
      <c r="DN9" s="664"/>
      <c r="DO9" s="664"/>
      <c r="DP9" s="665"/>
      <c r="DQ9" s="669">
        <v>1133629</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244</v>
      </c>
      <c r="AA10" s="723"/>
      <c r="AB10" s="723"/>
      <c r="AC10" s="723"/>
      <c r="AD10" s="724" t="s">
        <v>238</v>
      </c>
      <c r="AE10" s="724"/>
      <c r="AF10" s="724"/>
      <c r="AG10" s="724"/>
      <c r="AH10" s="724"/>
      <c r="AI10" s="724"/>
      <c r="AJ10" s="724"/>
      <c r="AK10" s="724"/>
      <c r="AL10" s="666" t="s">
        <v>232</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61226</v>
      </c>
      <c r="BH10" s="664"/>
      <c r="BI10" s="664"/>
      <c r="BJ10" s="664"/>
      <c r="BK10" s="664"/>
      <c r="BL10" s="664"/>
      <c r="BM10" s="664"/>
      <c r="BN10" s="665"/>
      <c r="BO10" s="723">
        <v>1.8</v>
      </c>
      <c r="BP10" s="723"/>
      <c r="BQ10" s="723"/>
      <c r="BR10" s="723"/>
      <c r="BS10" s="669" t="s">
        <v>238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10192</v>
      </c>
      <c r="CS10" s="664"/>
      <c r="CT10" s="664"/>
      <c r="CU10" s="664"/>
      <c r="CV10" s="664"/>
      <c r="CW10" s="664"/>
      <c r="CX10" s="664"/>
      <c r="CY10" s="665"/>
      <c r="CZ10" s="723">
        <v>0.1</v>
      </c>
      <c r="DA10" s="723"/>
      <c r="DB10" s="723"/>
      <c r="DC10" s="723"/>
      <c r="DD10" s="669" t="s">
        <v>244</v>
      </c>
      <c r="DE10" s="664"/>
      <c r="DF10" s="664"/>
      <c r="DG10" s="664"/>
      <c r="DH10" s="664"/>
      <c r="DI10" s="664"/>
      <c r="DJ10" s="664"/>
      <c r="DK10" s="664"/>
      <c r="DL10" s="664"/>
      <c r="DM10" s="664"/>
      <c r="DN10" s="664"/>
      <c r="DO10" s="664"/>
      <c r="DP10" s="665"/>
      <c r="DQ10" s="669">
        <v>192</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244</v>
      </c>
      <c r="AA11" s="723"/>
      <c r="AB11" s="723"/>
      <c r="AC11" s="723"/>
      <c r="AD11" s="724" t="s">
        <v>244</v>
      </c>
      <c r="AE11" s="724"/>
      <c r="AF11" s="724"/>
      <c r="AG11" s="724"/>
      <c r="AH11" s="724"/>
      <c r="AI11" s="724"/>
      <c r="AJ11" s="724"/>
      <c r="AK11" s="724"/>
      <c r="AL11" s="666" t="s">
        <v>232</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188711</v>
      </c>
      <c r="BH11" s="664"/>
      <c r="BI11" s="664"/>
      <c r="BJ11" s="664"/>
      <c r="BK11" s="664"/>
      <c r="BL11" s="664"/>
      <c r="BM11" s="664"/>
      <c r="BN11" s="665"/>
      <c r="BO11" s="723">
        <v>5.6</v>
      </c>
      <c r="BP11" s="723"/>
      <c r="BQ11" s="723"/>
      <c r="BR11" s="723"/>
      <c r="BS11" s="669">
        <v>36904</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1380336</v>
      </c>
      <c r="CS11" s="664"/>
      <c r="CT11" s="664"/>
      <c r="CU11" s="664"/>
      <c r="CV11" s="664"/>
      <c r="CW11" s="664"/>
      <c r="CX11" s="664"/>
      <c r="CY11" s="665"/>
      <c r="CZ11" s="723">
        <v>8.1999999999999993</v>
      </c>
      <c r="DA11" s="723"/>
      <c r="DB11" s="723"/>
      <c r="DC11" s="723"/>
      <c r="DD11" s="669">
        <v>737419</v>
      </c>
      <c r="DE11" s="664"/>
      <c r="DF11" s="664"/>
      <c r="DG11" s="664"/>
      <c r="DH11" s="664"/>
      <c r="DI11" s="664"/>
      <c r="DJ11" s="664"/>
      <c r="DK11" s="664"/>
      <c r="DL11" s="664"/>
      <c r="DM11" s="664"/>
      <c r="DN11" s="664"/>
      <c r="DO11" s="664"/>
      <c r="DP11" s="665"/>
      <c r="DQ11" s="669">
        <v>542598</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551382</v>
      </c>
      <c r="S12" s="664"/>
      <c r="T12" s="664"/>
      <c r="U12" s="664"/>
      <c r="V12" s="664"/>
      <c r="W12" s="664"/>
      <c r="X12" s="664"/>
      <c r="Y12" s="665"/>
      <c r="Z12" s="723">
        <v>3.3</v>
      </c>
      <c r="AA12" s="723"/>
      <c r="AB12" s="723"/>
      <c r="AC12" s="723"/>
      <c r="AD12" s="724">
        <v>551382</v>
      </c>
      <c r="AE12" s="724"/>
      <c r="AF12" s="724"/>
      <c r="AG12" s="724"/>
      <c r="AH12" s="724"/>
      <c r="AI12" s="724"/>
      <c r="AJ12" s="724"/>
      <c r="AK12" s="724"/>
      <c r="AL12" s="666">
        <v>6.5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1498351</v>
      </c>
      <c r="BH12" s="664"/>
      <c r="BI12" s="664"/>
      <c r="BJ12" s="664"/>
      <c r="BK12" s="664"/>
      <c r="BL12" s="664"/>
      <c r="BM12" s="664"/>
      <c r="BN12" s="665"/>
      <c r="BO12" s="723">
        <v>44.4</v>
      </c>
      <c r="BP12" s="723"/>
      <c r="BQ12" s="723"/>
      <c r="BR12" s="723"/>
      <c r="BS12" s="669" t="s">
        <v>238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262458</v>
      </c>
      <c r="CS12" s="664"/>
      <c r="CT12" s="664"/>
      <c r="CU12" s="664"/>
      <c r="CV12" s="664"/>
      <c r="CW12" s="664"/>
      <c r="CX12" s="664"/>
      <c r="CY12" s="665"/>
      <c r="CZ12" s="723">
        <v>1.6</v>
      </c>
      <c r="DA12" s="723"/>
      <c r="DB12" s="723"/>
      <c r="DC12" s="723"/>
      <c r="DD12" s="669">
        <v>106155</v>
      </c>
      <c r="DE12" s="664"/>
      <c r="DF12" s="664"/>
      <c r="DG12" s="664"/>
      <c r="DH12" s="664"/>
      <c r="DI12" s="664"/>
      <c r="DJ12" s="664"/>
      <c r="DK12" s="664"/>
      <c r="DL12" s="664"/>
      <c r="DM12" s="664"/>
      <c r="DN12" s="664"/>
      <c r="DO12" s="664"/>
      <c r="DP12" s="665"/>
      <c r="DQ12" s="669">
        <v>136105</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12254</v>
      </c>
      <c r="S13" s="664"/>
      <c r="T13" s="664"/>
      <c r="U13" s="664"/>
      <c r="V13" s="664"/>
      <c r="W13" s="664"/>
      <c r="X13" s="664"/>
      <c r="Y13" s="665"/>
      <c r="Z13" s="723">
        <v>0.1</v>
      </c>
      <c r="AA13" s="723"/>
      <c r="AB13" s="723"/>
      <c r="AC13" s="723"/>
      <c r="AD13" s="724">
        <v>12254</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1484529</v>
      </c>
      <c r="BH13" s="664"/>
      <c r="BI13" s="664"/>
      <c r="BJ13" s="664"/>
      <c r="BK13" s="664"/>
      <c r="BL13" s="664"/>
      <c r="BM13" s="664"/>
      <c r="BN13" s="665"/>
      <c r="BO13" s="723">
        <v>44</v>
      </c>
      <c r="BP13" s="723"/>
      <c r="BQ13" s="723"/>
      <c r="BR13" s="723"/>
      <c r="BS13" s="669" t="s">
        <v>140</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813917</v>
      </c>
      <c r="CS13" s="664"/>
      <c r="CT13" s="664"/>
      <c r="CU13" s="664"/>
      <c r="CV13" s="664"/>
      <c r="CW13" s="664"/>
      <c r="CX13" s="664"/>
      <c r="CY13" s="665"/>
      <c r="CZ13" s="723">
        <v>4.8</v>
      </c>
      <c r="DA13" s="723"/>
      <c r="DB13" s="723"/>
      <c r="DC13" s="723"/>
      <c r="DD13" s="669">
        <v>355855</v>
      </c>
      <c r="DE13" s="664"/>
      <c r="DF13" s="664"/>
      <c r="DG13" s="664"/>
      <c r="DH13" s="664"/>
      <c r="DI13" s="664"/>
      <c r="DJ13" s="664"/>
      <c r="DK13" s="664"/>
      <c r="DL13" s="664"/>
      <c r="DM13" s="664"/>
      <c r="DN13" s="664"/>
      <c r="DO13" s="664"/>
      <c r="DP13" s="665"/>
      <c r="DQ13" s="669">
        <v>519037</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140</v>
      </c>
      <c r="S14" s="664"/>
      <c r="T14" s="664"/>
      <c r="U14" s="664"/>
      <c r="V14" s="664"/>
      <c r="W14" s="664"/>
      <c r="X14" s="664"/>
      <c r="Y14" s="665"/>
      <c r="Z14" s="723" t="s">
        <v>232</v>
      </c>
      <c r="AA14" s="723"/>
      <c r="AB14" s="723"/>
      <c r="AC14" s="723"/>
      <c r="AD14" s="724" t="s">
        <v>238</v>
      </c>
      <c r="AE14" s="724"/>
      <c r="AF14" s="724"/>
      <c r="AG14" s="724"/>
      <c r="AH14" s="724"/>
      <c r="AI14" s="724"/>
      <c r="AJ14" s="724"/>
      <c r="AK14" s="724"/>
      <c r="AL14" s="666" t="s">
        <v>140</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115836</v>
      </c>
      <c r="BH14" s="664"/>
      <c r="BI14" s="664"/>
      <c r="BJ14" s="664"/>
      <c r="BK14" s="664"/>
      <c r="BL14" s="664"/>
      <c r="BM14" s="664"/>
      <c r="BN14" s="665"/>
      <c r="BO14" s="723">
        <v>3.4</v>
      </c>
      <c r="BP14" s="723"/>
      <c r="BQ14" s="723"/>
      <c r="BR14" s="723"/>
      <c r="BS14" s="669" t="s">
        <v>232</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680601</v>
      </c>
      <c r="CS14" s="664"/>
      <c r="CT14" s="664"/>
      <c r="CU14" s="664"/>
      <c r="CV14" s="664"/>
      <c r="CW14" s="664"/>
      <c r="CX14" s="664"/>
      <c r="CY14" s="665"/>
      <c r="CZ14" s="723">
        <v>4</v>
      </c>
      <c r="DA14" s="723"/>
      <c r="DB14" s="723"/>
      <c r="DC14" s="723"/>
      <c r="DD14" s="669">
        <v>49024</v>
      </c>
      <c r="DE14" s="664"/>
      <c r="DF14" s="664"/>
      <c r="DG14" s="664"/>
      <c r="DH14" s="664"/>
      <c r="DI14" s="664"/>
      <c r="DJ14" s="664"/>
      <c r="DK14" s="664"/>
      <c r="DL14" s="664"/>
      <c r="DM14" s="664"/>
      <c r="DN14" s="664"/>
      <c r="DO14" s="664"/>
      <c r="DP14" s="665"/>
      <c r="DQ14" s="669">
        <v>611969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35268</v>
      </c>
      <c r="S15" s="664"/>
      <c r="T15" s="664"/>
      <c r="U15" s="664"/>
      <c r="V15" s="664"/>
      <c r="W15" s="664"/>
      <c r="X15" s="664"/>
      <c r="Y15" s="665"/>
      <c r="Z15" s="723">
        <v>0.2</v>
      </c>
      <c r="AA15" s="723"/>
      <c r="AB15" s="723"/>
      <c r="AC15" s="723"/>
      <c r="AD15" s="724">
        <v>35268</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179726</v>
      </c>
      <c r="BH15" s="664"/>
      <c r="BI15" s="664"/>
      <c r="BJ15" s="664"/>
      <c r="BK15" s="664"/>
      <c r="BL15" s="664"/>
      <c r="BM15" s="664"/>
      <c r="BN15" s="665"/>
      <c r="BO15" s="723">
        <v>5.3</v>
      </c>
      <c r="BP15" s="723"/>
      <c r="BQ15" s="723"/>
      <c r="BR15" s="723"/>
      <c r="BS15" s="669" t="s">
        <v>238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1430072</v>
      </c>
      <c r="CS15" s="664"/>
      <c r="CT15" s="664"/>
      <c r="CU15" s="664"/>
      <c r="CV15" s="664"/>
      <c r="CW15" s="664"/>
      <c r="CX15" s="664"/>
      <c r="CY15" s="665"/>
      <c r="CZ15" s="723">
        <v>8.5</v>
      </c>
      <c r="DA15" s="723"/>
      <c r="DB15" s="723"/>
      <c r="DC15" s="723"/>
      <c r="DD15" s="669">
        <v>549906</v>
      </c>
      <c r="DE15" s="664"/>
      <c r="DF15" s="664"/>
      <c r="DG15" s="664"/>
      <c r="DH15" s="664"/>
      <c r="DI15" s="664"/>
      <c r="DJ15" s="664"/>
      <c r="DK15" s="664"/>
      <c r="DL15" s="664"/>
      <c r="DM15" s="664"/>
      <c r="DN15" s="664"/>
      <c r="DO15" s="664"/>
      <c r="DP15" s="665"/>
      <c r="DQ15" s="669">
        <v>871755</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238</v>
      </c>
      <c r="AA16" s="723"/>
      <c r="AB16" s="723"/>
      <c r="AC16" s="723"/>
      <c r="AD16" s="724" t="s">
        <v>244</v>
      </c>
      <c r="AE16" s="724"/>
      <c r="AF16" s="724"/>
      <c r="AG16" s="724"/>
      <c r="AH16" s="724"/>
      <c r="AI16" s="724"/>
      <c r="AJ16" s="724"/>
      <c r="AK16" s="724"/>
      <c r="AL16" s="666" t="s">
        <v>140</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238</v>
      </c>
      <c r="BP16" s="723"/>
      <c r="BQ16" s="723"/>
      <c r="BR16" s="723"/>
      <c r="BS16" s="669" t="s">
        <v>238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58593</v>
      </c>
      <c r="CS16" s="664"/>
      <c r="CT16" s="664"/>
      <c r="CU16" s="664"/>
      <c r="CV16" s="664"/>
      <c r="CW16" s="664"/>
      <c r="CX16" s="664"/>
      <c r="CY16" s="665"/>
      <c r="CZ16" s="723">
        <v>0.3</v>
      </c>
      <c r="DA16" s="723"/>
      <c r="DB16" s="723"/>
      <c r="DC16" s="723"/>
      <c r="DD16" s="669" t="s">
        <v>232</v>
      </c>
      <c r="DE16" s="664"/>
      <c r="DF16" s="664"/>
      <c r="DG16" s="664"/>
      <c r="DH16" s="664"/>
      <c r="DI16" s="664"/>
      <c r="DJ16" s="664"/>
      <c r="DK16" s="664"/>
      <c r="DL16" s="664"/>
      <c r="DM16" s="664"/>
      <c r="DN16" s="664"/>
      <c r="DO16" s="664"/>
      <c r="DP16" s="665"/>
      <c r="DQ16" s="669">
        <v>49625</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20528</v>
      </c>
      <c r="S17" s="664"/>
      <c r="T17" s="664"/>
      <c r="U17" s="664"/>
      <c r="V17" s="664"/>
      <c r="W17" s="664"/>
      <c r="X17" s="664"/>
      <c r="Y17" s="665"/>
      <c r="Z17" s="723">
        <v>0.1</v>
      </c>
      <c r="AA17" s="723"/>
      <c r="AB17" s="723"/>
      <c r="AC17" s="723"/>
      <c r="AD17" s="724">
        <v>20528</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238</v>
      </c>
      <c r="BP17" s="723"/>
      <c r="BQ17" s="723"/>
      <c r="BR17" s="723"/>
      <c r="BS17" s="669" t="s">
        <v>238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1824347</v>
      </c>
      <c r="CS17" s="664"/>
      <c r="CT17" s="664"/>
      <c r="CU17" s="664"/>
      <c r="CV17" s="664"/>
      <c r="CW17" s="664"/>
      <c r="CX17" s="664"/>
      <c r="CY17" s="665"/>
      <c r="CZ17" s="723">
        <v>10.8</v>
      </c>
      <c r="DA17" s="723"/>
      <c r="DB17" s="723"/>
      <c r="DC17" s="723"/>
      <c r="DD17" s="669" t="s">
        <v>232</v>
      </c>
      <c r="DE17" s="664"/>
      <c r="DF17" s="664"/>
      <c r="DG17" s="664"/>
      <c r="DH17" s="664"/>
      <c r="DI17" s="664"/>
      <c r="DJ17" s="664"/>
      <c r="DK17" s="664"/>
      <c r="DL17" s="664"/>
      <c r="DM17" s="664"/>
      <c r="DN17" s="664"/>
      <c r="DO17" s="664"/>
      <c r="DP17" s="665"/>
      <c r="DQ17" s="669">
        <v>1812399</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4758231</v>
      </c>
      <c r="S18" s="664"/>
      <c r="T18" s="664"/>
      <c r="U18" s="664"/>
      <c r="V18" s="664"/>
      <c r="W18" s="664"/>
      <c r="X18" s="664"/>
      <c r="Y18" s="665"/>
      <c r="Z18" s="723">
        <v>28.1</v>
      </c>
      <c r="AA18" s="723"/>
      <c r="AB18" s="723"/>
      <c r="AC18" s="723"/>
      <c r="AD18" s="724">
        <v>4191213</v>
      </c>
      <c r="AE18" s="724"/>
      <c r="AF18" s="724"/>
      <c r="AG18" s="724"/>
      <c r="AH18" s="724"/>
      <c r="AI18" s="724"/>
      <c r="AJ18" s="724"/>
      <c r="AK18" s="724"/>
      <c r="AL18" s="666">
        <v>49.7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244</v>
      </c>
      <c r="BP18" s="723"/>
      <c r="BQ18" s="723"/>
      <c r="BR18" s="723"/>
      <c r="BS18" s="669" t="s">
        <v>238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140</v>
      </c>
      <c r="CS18" s="664"/>
      <c r="CT18" s="664"/>
      <c r="CU18" s="664"/>
      <c r="CV18" s="664"/>
      <c r="CW18" s="664"/>
      <c r="CX18" s="664"/>
      <c r="CY18" s="665"/>
      <c r="CZ18" s="723" t="s">
        <v>232</v>
      </c>
      <c r="DA18" s="723"/>
      <c r="DB18" s="723"/>
      <c r="DC18" s="723"/>
      <c r="DD18" s="669" t="s">
        <v>238</v>
      </c>
      <c r="DE18" s="664"/>
      <c r="DF18" s="664"/>
      <c r="DG18" s="664"/>
      <c r="DH18" s="664"/>
      <c r="DI18" s="664"/>
      <c r="DJ18" s="664"/>
      <c r="DK18" s="664"/>
      <c r="DL18" s="664"/>
      <c r="DM18" s="664"/>
      <c r="DN18" s="664"/>
      <c r="DO18" s="664"/>
      <c r="DP18" s="665"/>
      <c r="DQ18" s="669" t="s">
        <v>238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4191213</v>
      </c>
      <c r="S19" s="664"/>
      <c r="T19" s="664"/>
      <c r="U19" s="664"/>
      <c r="V19" s="664"/>
      <c r="W19" s="664"/>
      <c r="X19" s="664"/>
      <c r="Y19" s="665"/>
      <c r="Z19" s="723">
        <v>24.8</v>
      </c>
      <c r="AA19" s="723"/>
      <c r="AB19" s="723"/>
      <c r="AC19" s="723"/>
      <c r="AD19" s="724">
        <v>4191213</v>
      </c>
      <c r="AE19" s="724"/>
      <c r="AF19" s="724"/>
      <c r="AG19" s="724"/>
      <c r="AH19" s="724"/>
      <c r="AI19" s="724"/>
      <c r="AJ19" s="724"/>
      <c r="AK19" s="724"/>
      <c r="AL19" s="666">
        <v>49.7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232</v>
      </c>
      <c r="BH19" s="664"/>
      <c r="BI19" s="664"/>
      <c r="BJ19" s="664"/>
      <c r="BK19" s="664"/>
      <c r="BL19" s="664"/>
      <c r="BM19" s="664"/>
      <c r="BN19" s="665"/>
      <c r="BO19" s="723" t="s">
        <v>238</v>
      </c>
      <c r="BP19" s="723"/>
      <c r="BQ19" s="723"/>
      <c r="BR19" s="723"/>
      <c r="BS19" s="669" t="s">
        <v>238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238</v>
      </c>
      <c r="DA19" s="723"/>
      <c r="DB19" s="723"/>
      <c r="DC19" s="723"/>
      <c r="DD19" s="669" t="s">
        <v>232</v>
      </c>
      <c r="DE19" s="664"/>
      <c r="DF19" s="664"/>
      <c r="DG19" s="664"/>
      <c r="DH19" s="664"/>
      <c r="DI19" s="664"/>
      <c r="DJ19" s="664"/>
      <c r="DK19" s="664"/>
      <c r="DL19" s="664"/>
      <c r="DM19" s="664"/>
      <c r="DN19" s="664"/>
      <c r="DO19" s="664"/>
      <c r="DP19" s="665"/>
      <c r="DQ19" s="669" t="s">
        <v>140</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567018</v>
      </c>
      <c r="S20" s="664"/>
      <c r="T20" s="664"/>
      <c r="U20" s="664"/>
      <c r="V20" s="664"/>
      <c r="W20" s="664"/>
      <c r="X20" s="664"/>
      <c r="Y20" s="665"/>
      <c r="Z20" s="723">
        <v>3.4</v>
      </c>
      <c r="AA20" s="723"/>
      <c r="AB20" s="723"/>
      <c r="AC20" s="723"/>
      <c r="AD20" s="724" t="s">
        <v>238</v>
      </c>
      <c r="AE20" s="724"/>
      <c r="AF20" s="724"/>
      <c r="AG20" s="724"/>
      <c r="AH20" s="724"/>
      <c r="AI20" s="724"/>
      <c r="AJ20" s="724"/>
      <c r="AK20" s="724"/>
      <c r="AL20" s="666" t="s">
        <v>238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244</v>
      </c>
      <c r="BH20" s="664"/>
      <c r="BI20" s="664"/>
      <c r="BJ20" s="664"/>
      <c r="BK20" s="664"/>
      <c r="BL20" s="664"/>
      <c r="BM20" s="664"/>
      <c r="BN20" s="665"/>
      <c r="BO20" s="723" t="s">
        <v>232</v>
      </c>
      <c r="BP20" s="723"/>
      <c r="BQ20" s="723"/>
      <c r="BR20" s="723"/>
      <c r="BS20" s="669" t="s">
        <v>238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16878101</v>
      </c>
      <c r="CS20" s="664"/>
      <c r="CT20" s="664"/>
      <c r="CU20" s="664"/>
      <c r="CV20" s="664"/>
      <c r="CW20" s="664"/>
      <c r="CX20" s="664"/>
      <c r="CY20" s="665"/>
      <c r="CZ20" s="723">
        <v>100</v>
      </c>
      <c r="DA20" s="723"/>
      <c r="DB20" s="723"/>
      <c r="DC20" s="723"/>
      <c r="DD20" s="669">
        <v>3748134</v>
      </c>
      <c r="DE20" s="664"/>
      <c r="DF20" s="664"/>
      <c r="DG20" s="664"/>
      <c r="DH20" s="664"/>
      <c r="DI20" s="664"/>
      <c r="DJ20" s="664"/>
      <c r="DK20" s="664"/>
      <c r="DL20" s="664"/>
      <c r="DM20" s="664"/>
      <c r="DN20" s="664"/>
      <c r="DO20" s="664"/>
      <c r="DP20" s="665"/>
      <c r="DQ20" s="669">
        <v>9850097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238</v>
      </c>
      <c r="AA21" s="723"/>
      <c r="AB21" s="723"/>
      <c r="AC21" s="723"/>
      <c r="AD21" s="724" t="s">
        <v>244</v>
      </c>
      <c r="AE21" s="724"/>
      <c r="AF21" s="724"/>
      <c r="AG21" s="724"/>
      <c r="AH21" s="724"/>
      <c r="AI21" s="724"/>
      <c r="AJ21" s="724"/>
      <c r="AK21" s="724"/>
      <c r="AL21" s="666" t="s">
        <v>244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244</v>
      </c>
      <c r="BH21" s="664"/>
      <c r="BI21" s="664"/>
      <c r="BJ21" s="664"/>
      <c r="BK21" s="664"/>
      <c r="BL21" s="664"/>
      <c r="BM21" s="664"/>
      <c r="BN21" s="665"/>
      <c r="BO21" s="723" t="s">
        <v>244</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8930812</v>
      </c>
      <c r="S22" s="664"/>
      <c r="T22" s="664"/>
      <c r="U22" s="664"/>
      <c r="V22" s="664"/>
      <c r="W22" s="664"/>
      <c r="X22" s="664"/>
      <c r="Y22" s="665"/>
      <c r="Z22" s="723">
        <v>52.8</v>
      </c>
      <c r="AA22" s="723"/>
      <c r="AB22" s="723"/>
      <c r="AC22" s="723"/>
      <c r="AD22" s="724">
        <v>8363794</v>
      </c>
      <c r="AE22" s="724"/>
      <c r="AF22" s="724"/>
      <c r="AG22" s="724"/>
      <c r="AH22" s="724"/>
      <c r="AI22" s="724"/>
      <c r="AJ22" s="724"/>
      <c r="AK22" s="724"/>
      <c r="AL22" s="666">
        <v>99.3</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238</v>
      </c>
      <c r="BH22" s="664"/>
      <c r="BI22" s="664"/>
      <c r="BJ22" s="664"/>
      <c r="BK22" s="664"/>
      <c r="BL22" s="664"/>
      <c r="BM22" s="664"/>
      <c r="BN22" s="665"/>
      <c r="BO22" s="723" t="s">
        <v>140</v>
      </c>
      <c r="BP22" s="723"/>
      <c r="BQ22" s="723"/>
      <c r="BR22" s="723"/>
      <c r="BS22" s="669" t="s">
        <v>244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8729</v>
      </c>
      <c r="S23" s="664"/>
      <c r="T23" s="664"/>
      <c r="U23" s="664"/>
      <c r="V23" s="664"/>
      <c r="W23" s="664"/>
      <c r="X23" s="664"/>
      <c r="Y23" s="665"/>
      <c r="Z23" s="723">
        <v>0.1</v>
      </c>
      <c r="AA23" s="723"/>
      <c r="AB23" s="723"/>
      <c r="AC23" s="723"/>
      <c r="AD23" s="724">
        <v>8729</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244</v>
      </c>
      <c r="BH23" s="664"/>
      <c r="BI23" s="664"/>
      <c r="BJ23" s="664"/>
      <c r="BK23" s="664"/>
      <c r="BL23" s="664"/>
      <c r="BM23" s="664"/>
      <c r="BN23" s="665"/>
      <c r="BO23" s="723" t="s">
        <v>238</v>
      </c>
      <c r="BP23" s="723"/>
      <c r="BQ23" s="723"/>
      <c r="BR23" s="723"/>
      <c r="BS23" s="669" t="s">
        <v>238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226292</v>
      </c>
      <c r="S24" s="664"/>
      <c r="T24" s="664"/>
      <c r="U24" s="664"/>
      <c r="V24" s="664"/>
      <c r="W24" s="664"/>
      <c r="X24" s="664"/>
      <c r="Y24" s="665"/>
      <c r="Z24" s="723">
        <v>1.3</v>
      </c>
      <c r="AA24" s="723"/>
      <c r="AB24" s="723"/>
      <c r="AC24" s="723"/>
      <c r="AD24" s="724" t="s">
        <v>238</v>
      </c>
      <c r="AE24" s="724"/>
      <c r="AF24" s="724"/>
      <c r="AG24" s="724"/>
      <c r="AH24" s="724"/>
      <c r="AI24" s="724"/>
      <c r="AJ24" s="724"/>
      <c r="AK24" s="724"/>
      <c r="AL24" s="666" t="s">
        <v>244</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238</v>
      </c>
      <c r="BP24" s="723"/>
      <c r="BQ24" s="723"/>
      <c r="BR24" s="723"/>
      <c r="BS24" s="669" t="s">
        <v>238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6859552</v>
      </c>
      <c r="CS24" s="727"/>
      <c r="CT24" s="727"/>
      <c r="CU24" s="727"/>
      <c r="CV24" s="727"/>
      <c r="CW24" s="727"/>
      <c r="CX24" s="727"/>
      <c r="CY24" s="773"/>
      <c r="CZ24" s="774">
        <v>40.6</v>
      </c>
      <c r="DA24" s="743"/>
      <c r="DB24" s="743"/>
      <c r="DC24" s="777"/>
      <c r="DD24" s="772">
        <v>4703908</v>
      </c>
      <c r="DE24" s="727"/>
      <c r="DF24" s="727"/>
      <c r="DG24" s="727"/>
      <c r="DH24" s="727"/>
      <c r="DI24" s="727"/>
      <c r="DJ24" s="727"/>
      <c r="DK24" s="773"/>
      <c r="DL24" s="772">
        <v>4674489</v>
      </c>
      <c r="DM24" s="727"/>
      <c r="DN24" s="727"/>
      <c r="DO24" s="727"/>
      <c r="DP24" s="727"/>
      <c r="DQ24" s="727"/>
      <c r="DR24" s="727"/>
      <c r="DS24" s="727"/>
      <c r="DT24" s="727"/>
      <c r="DU24" s="727"/>
      <c r="DV24" s="773"/>
      <c r="DW24" s="774">
        <v>52.7</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196252</v>
      </c>
      <c r="S25" s="664"/>
      <c r="T25" s="664"/>
      <c r="U25" s="664"/>
      <c r="V25" s="664"/>
      <c r="W25" s="664"/>
      <c r="X25" s="664"/>
      <c r="Y25" s="665"/>
      <c r="Z25" s="723">
        <v>1.2</v>
      </c>
      <c r="AA25" s="723"/>
      <c r="AB25" s="723"/>
      <c r="AC25" s="723"/>
      <c r="AD25" s="724">
        <v>25439</v>
      </c>
      <c r="AE25" s="724"/>
      <c r="AF25" s="724"/>
      <c r="AG25" s="724"/>
      <c r="AH25" s="724"/>
      <c r="AI25" s="724"/>
      <c r="AJ25" s="724"/>
      <c r="AK25" s="724"/>
      <c r="AL25" s="666">
        <v>0.3</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238</v>
      </c>
      <c r="BH25" s="664"/>
      <c r="BI25" s="664"/>
      <c r="BJ25" s="664"/>
      <c r="BK25" s="664"/>
      <c r="BL25" s="664"/>
      <c r="BM25" s="664"/>
      <c r="BN25" s="665"/>
      <c r="BO25" s="723" t="s">
        <v>238</v>
      </c>
      <c r="BP25" s="723"/>
      <c r="BQ25" s="723"/>
      <c r="BR25" s="723"/>
      <c r="BS25" s="669" t="s">
        <v>244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2164519</v>
      </c>
      <c r="CS25" s="662"/>
      <c r="CT25" s="662"/>
      <c r="CU25" s="662"/>
      <c r="CV25" s="662"/>
      <c r="CW25" s="662"/>
      <c r="CX25" s="662"/>
      <c r="CY25" s="663"/>
      <c r="CZ25" s="666">
        <v>12.8</v>
      </c>
      <c r="DA25" s="695"/>
      <c r="DB25" s="695"/>
      <c r="DC25" s="696"/>
      <c r="DD25" s="669">
        <v>1957242</v>
      </c>
      <c r="DE25" s="662"/>
      <c r="DF25" s="662"/>
      <c r="DG25" s="662"/>
      <c r="DH25" s="662"/>
      <c r="DI25" s="662"/>
      <c r="DJ25" s="662"/>
      <c r="DK25" s="663"/>
      <c r="DL25" s="669">
        <v>1930175</v>
      </c>
      <c r="DM25" s="662"/>
      <c r="DN25" s="662"/>
      <c r="DO25" s="662"/>
      <c r="DP25" s="662"/>
      <c r="DQ25" s="662"/>
      <c r="DR25" s="662"/>
      <c r="DS25" s="662"/>
      <c r="DT25" s="662"/>
      <c r="DU25" s="662"/>
      <c r="DV25" s="663"/>
      <c r="DW25" s="666">
        <v>21.8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66357</v>
      </c>
      <c r="S26" s="664"/>
      <c r="T26" s="664"/>
      <c r="U26" s="664"/>
      <c r="V26" s="664"/>
      <c r="W26" s="664"/>
      <c r="X26" s="664"/>
      <c r="Y26" s="665"/>
      <c r="Z26" s="723">
        <v>0.4</v>
      </c>
      <c r="AA26" s="723"/>
      <c r="AB26" s="723"/>
      <c r="AC26" s="723"/>
      <c r="AD26" s="724" t="s">
        <v>140</v>
      </c>
      <c r="AE26" s="724"/>
      <c r="AF26" s="724"/>
      <c r="AG26" s="724"/>
      <c r="AH26" s="724"/>
      <c r="AI26" s="724"/>
      <c r="AJ26" s="724"/>
      <c r="AK26" s="724"/>
      <c r="AL26" s="666" t="s">
        <v>238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140</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1278721</v>
      </c>
      <c r="CS26" s="664"/>
      <c r="CT26" s="664"/>
      <c r="CU26" s="664"/>
      <c r="CV26" s="664"/>
      <c r="CW26" s="664"/>
      <c r="CX26" s="664"/>
      <c r="CY26" s="665"/>
      <c r="CZ26" s="666">
        <v>7.6</v>
      </c>
      <c r="DA26" s="695"/>
      <c r="DB26" s="695"/>
      <c r="DC26" s="696"/>
      <c r="DD26" s="669">
        <v>1109451</v>
      </c>
      <c r="DE26" s="664"/>
      <c r="DF26" s="664"/>
      <c r="DG26" s="664"/>
      <c r="DH26" s="664"/>
      <c r="DI26" s="664"/>
      <c r="DJ26" s="664"/>
      <c r="DK26" s="665"/>
      <c r="DL26" s="669" t="s">
        <v>238</v>
      </c>
      <c r="DM26" s="664"/>
      <c r="DN26" s="664"/>
      <c r="DO26" s="664"/>
      <c r="DP26" s="664"/>
      <c r="DQ26" s="664"/>
      <c r="DR26" s="664"/>
      <c r="DS26" s="664"/>
      <c r="DT26" s="664"/>
      <c r="DU26" s="664"/>
      <c r="DV26" s="665"/>
      <c r="DW26" s="666" t="s">
        <v>238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1550795</v>
      </c>
      <c r="S27" s="664"/>
      <c r="T27" s="664"/>
      <c r="U27" s="664"/>
      <c r="V27" s="664"/>
      <c r="W27" s="664"/>
      <c r="X27" s="664"/>
      <c r="Y27" s="665"/>
      <c r="Z27" s="723">
        <v>9.1999999999999993</v>
      </c>
      <c r="AA27" s="723"/>
      <c r="AB27" s="723"/>
      <c r="AC27" s="723"/>
      <c r="AD27" s="724" t="s">
        <v>232</v>
      </c>
      <c r="AE27" s="724"/>
      <c r="AF27" s="724"/>
      <c r="AG27" s="724"/>
      <c r="AH27" s="724"/>
      <c r="AI27" s="724"/>
      <c r="AJ27" s="724"/>
      <c r="AK27" s="724"/>
      <c r="AL27" s="666" t="s">
        <v>238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3374968</v>
      </c>
      <c r="BH27" s="664"/>
      <c r="BI27" s="664"/>
      <c r="BJ27" s="664"/>
      <c r="BK27" s="664"/>
      <c r="BL27" s="664"/>
      <c r="BM27" s="664"/>
      <c r="BN27" s="665"/>
      <c r="BO27" s="723">
        <v>100</v>
      </c>
      <c r="BP27" s="723"/>
      <c r="BQ27" s="723"/>
      <c r="BR27" s="723"/>
      <c r="BS27" s="669">
        <v>36904</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2870686</v>
      </c>
      <c r="CS27" s="662"/>
      <c r="CT27" s="662"/>
      <c r="CU27" s="662"/>
      <c r="CV27" s="662"/>
      <c r="CW27" s="662"/>
      <c r="CX27" s="662"/>
      <c r="CY27" s="663"/>
      <c r="CZ27" s="666">
        <v>17</v>
      </c>
      <c r="DA27" s="695"/>
      <c r="DB27" s="695"/>
      <c r="DC27" s="696"/>
      <c r="DD27" s="669">
        <v>934267</v>
      </c>
      <c r="DE27" s="662"/>
      <c r="DF27" s="662"/>
      <c r="DG27" s="662"/>
      <c r="DH27" s="662"/>
      <c r="DI27" s="662"/>
      <c r="DJ27" s="662"/>
      <c r="DK27" s="663"/>
      <c r="DL27" s="669">
        <v>931915</v>
      </c>
      <c r="DM27" s="662"/>
      <c r="DN27" s="662"/>
      <c r="DO27" s="662"/>
      <c r="DP27" s="662"/>
      <c r="DQ27" s="662"/>
      <c r="DR27" s="662"/>
      <c r="DS27" s="662"/>
      <c r="DT27" s="662"/>
      <c r="DU27" s="662"/>
      <c r="DV27" s="663"/>
      <c r="DW27" s="666">
        <v>10.5</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8664</v>
      </c>
      <c r="S28" s="664"/>
      <c r="T28" s="664"/>
      <c r="U28" s="664"/>
      <c r="V28" s="664"/>
      <c r="W28" s="664"/>
      <c r="X28" s="664"/>
      <c r="Y28" s="665"/>
      <c r="Z28" s="723">
        <v>0.1</v>
      </c>
      <c r="AA28" s="723"/>
      <c r="AB28" s="723"/>
      <c r="AC28" s="723"/>
      <c r="AD28" s="724">
        <v>8664</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1824347</v>
      </c>
      <c r="CS28" s="664"/>
      <c r="CT28" s="664"/>
      <c r="CU28" s="664"/>
      <c r="CV28" s="664"/>
      <c r="CW28" s="664"/>
      <c r="CX28" s="664"/>
      <c r="CY28" s="665"/>
      <c r="CZ28" s="666">
        <v>10.8</v>
      </c>
      <c r="DA28" s="695"/>
      <c r="DB28" s="695"/>
      <c r="DC28" s="696"/>
      <c r="DD28" s="669">
        <v>1812399</v>
      </c>
      <c r="DE28" s="664"/>
      <c r="DF28" s="664"/>
      <c r="DG28" s="664"/>
      <c r="DH28" s="664"/>
      <c r="DI28" s="664"/>
      <c r="DJ28" s="664"/>
      <c r="DK28" s="665"/>
      <c r="DL28" s="669">
        <v>1812399</v>
      </c>
      <c r="DM28" s="664"/>
      <c r="DN28" s="664"/>
      <c r="DO28" s="664"/>
      <c r="DP28" s="664"/>
      <c r="DQ28" s="664"/>
      <c r="DR28" s="664"/>
      <c r="DS28" s="664"/>
      <c r="DT28" s="664"/>
      <c r="DU28" s="664"/>
      <c r="DV28" s="665"/>
      <c r="DW28" s="666">
        <v>20.399999999999999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1269085</v>
      </c>
      <c r="S29" s="664"/>
      <c r="T29" s="664"/>
      <c r="U29" s="664"/>
      <c r="V29" s="664"/>
      <c r="W29" s="664"/>
      <c r="X29" s="664"/>
      <c r="Y29" s="665"/>
      <c r="Z29" s="723">
        <v>7.5</v>
      </c>
      <c r="AA29" s="723"/>
      <c r="AB29" s="723"/>
      <c r="AC29" s="723"/>
      <c r="AD29" s="724" t="s">
        <v>140</v>
      </c>
      <c r="AE29" s="724"/>
      <c r="AF29" s="724"/>
      <c r="AG29" s="724"/>
      <c r="AH29" s="724"/>
      <c r="AI29" s="724"/>
      <c r="AJ29" s="724"/>
      <c r="AK29" s="724"/>
      <c r="AL29" s="666" t="s">
        <v>238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1824347</v>
      </c>
      <c r="CS29" s="662"/>
      <c r="CT29" s="662"/>
      <c r="CU29" s="662"/>
      <c r="CV29" s="662"/>
      <c r="CW29" s="662"/>
      <c r="CX29" s="662"/>
      <c r="CY29" s="663"/>
      <c r="CZ29" s="666">
        <v>10.8</v>
      </c>
      <c r="DA29" s="695"/>
      <c r="DB29" s="695"/>
      <c r="DC29" s="696"/>
      <c r="DD29" s="669">
        <v>1812399</v>
      </c>
      <c r="DE29" s="662"/>
      <c r="DF29" s="662"/>
      <c r="DG29" s="662"/>
      <c r="DH29" s="662"/>
      <c r="DI29" s="662"/>
      <c r="DJ29" s="662"/>
      <c r="DK29" s="663"/>
      <c r="DL29" s="669">
        <v>1812399</v>
      </c>
      <c r="DM29" s="662"/>
      <c r="DN29" s="662"/>
      <c r="DO29" s="662"/>
      <c r="DP29" s="662"/>
      <c r="DQ29" s="662"/>
      <c r="DR29" s="662"/>
      <c r="DS29" s="662"/>
      <c r="DT29" s="662"/>
      <c r="DU29" s="662"/>
      <c r="DV29" s="663"/>
      <c r="DW29" s="666">
        <v>20.399999999999999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75010</v>
      </c>
      <c r="S30" s="664"/>
      <c r="T30" s="664"/>
      <c r="U30" s="664"/>
      <c r="V30" s="664"/>
      <c r="W30" s="664"/>
      <c r="X30" s="664"/>
      <c r="Y30" s="665"/>
      <c r="Z30" s="723">
        <v>0.4</v>
      </c>
      <c r="AA30" s="723"/>
      <c r="AB30" s="723"/>
      <c r="AC30" s="723"/>
      <c r="AD30" s="724">
        <v>12448</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99.1</v>
      </c>
      <c r="BH30" s="742"/>
      <c r="BI30" s="742"/>
      <c r="BJ30" s="742"/>
      <c r="BK30" s="742"/>
      <c r="BL30" s="742"/>
      <c r="BM30" s="743">
        <v>97.6</v>
      </c>
      <c r="BN30" s="742"/>
      <c r="BO30" s="742"/>
      <c r="BP30" s="742"/>
      <c r="BQ30" s="744"/>
      <c r="BR30" s="741">
        <v>99.1</v>
      </c>
      <c r="BS30" s="742"/>
      <c r="BT30" s="742"/>
      <c r="BU30" s="742"/>
      <c r="BV30" s="742"/>
      <c r="BW30" s="742"/>
      <c r="BX30" s="743">
        <v>97.5</v>
      </c>
      <c r="BY30" s="742"/>
      <c r="BZ30" s="742"/>
      <c r="CA30" s="742"/>
      <c r="CB30" s="744"/>
      <c r="CD30" s="747"/>
      <c r="CE30" s="748"/>
      <c r="CF30" s="705" t="s">
        <v>311</v>
      </c>
      <c r="CG30" s="702"/>
      <c r="CH30" s="702"/>
      <c r="CI30" s="702"/>
      <c r="CJ30" s="702"/>
      <c r="CK30" s="702"/>
      <c r="CL30" s="702"/>
      <c r="CM30" s="702"/>
      <c r="CN30" s="702"/>
      <c r="CO30" s="702"/>
      <c r="CP30" s="702"/>
      <c r="CQ30" s="703"/>
      <c r="CR30" s="661">
        <v>1715276</v>
      </c>
      <c r="CS30" s="664"/>
      <c r="CT30" s="664"/>
      <c r="CU30" s="664"/>
      <c r="CV30" s="664"/>
      <c r="CW30" s="664"/>
      <c r="CX30" s="664"/>
      <c r="CY30" s="665"/>
      <c r="CZ30" s="666">
        <v>10.199999999999999</v>
      </c>
      <c r="DA30" s="695"/>
      <c r="DB30" s="695"/>
      <c r="DC30" s="696"/>
      <c r="DD30" s="669">
        <v>1703328</v>
      </c>
      <c r="DE30" s="664"/>
      <c r="DF30" s="664"/>
      <c r="DG30" s="664"/>
      <c r="DH30" s="664"/>
      <c r="DI30" s="664"/>
      <c r="DJ30" s="664"/>
      <c r="DK30" s="665"/>
      <c r="DL30" s="669">
        <v>1703328</v>
      </c>
      <c r="DM30" s="664"/>
      <c r="DN30" s="664"/>
      <c r="DO30" s="664"/>
      <c r="DP30" s="664"/>
      <c r="DQ30" s="664"/>
      <c r="DR30" s="664"/>
      <c r="DS30" s="664"/>
      <c r="DT30" s="664"/>
      <c r="DU30" s="664"/>
      <c r="DV30" s="665"/>
      <c r="DW30" s="666">
        <v>19.2</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253563</v>
      </c>
      <c r="S31" s="664"/>
      <c r="T31" s="664"/>
      <c r="U31" s="664"/>
      <c r="V31" s="664"/>
      <c r="W31" s="664"/>
      <c r="X31" s="664"/>
      <c r="Y31" s="665"/>
      <c r="Z31" s="723">
        <v>1.5</v>
      </c>
      <c r="AA31" s="723"/>
      <c r="AB31" s="723"/>
      <c r="AC31" s="723"/>
      <c r="AD31" s="724" t="s">
        <v>238</v>
      </c>
      <c r="AE31" s="724"/>
      <c r="AF31" s="724"/>
      <c r="AG31" s="724"/>
      <c r="AH31" s="724"/>
      <c r="AI31" s="724"/>
      <c r="AJ31" s="724"/>
      <c r="AK31" s="724"/>
      <c r="AL31" s="666" t="s">
        <v>140</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99.3</v>
      </c>
      <c r="BH31" s="662"/>
      <c r="BI31" s="662"/>
      <c r="BJ31" s="662"/>
      <c r="BK31" s="662"/>
      <c r="BL31" s="662"/>
      <c r="BM31" s="667">
        <v>98.5</v>
      </c>
      <c r="BN31" s="740"/>
      <c r="BO31" s="740"/>
      <c r="BP31" s="740"/>
      <c r="BQ31" s="701"/>
      <c r="BR31" s="739">
        <v>99.2</v>
      </c>
      <c r="BS31" s="662"/>
      <c r="BT31" s="662"/>
      <c r="BU31" s="662"/>
      <c r="BV31" s="662"/>
      <c r="BW31" s="662"/>
      <c r="BX31" s="667">
        <v>98.3</v>
      </c>
      <c r="BY31" s="740"/>
      <c r="BZ31" s="740"/>
      <c r="CA31" s="740"/>
      <c r="CB31" s="701"/>
      <c r="CD31" s="747"/>
      <c r="CE31" s="748"/>
      <c r="CF31" s="705" t="s">
        <v>315</v>
      </c>
      <c r="CG31" s="702"/>
      <c r="CH31" s="702"/>
      <c r="CI31" s="702"/>
      <c r="CJ31" s="702"/>
      <c r="CK31" s="702"/>
      <c r="CL31" s="702"/>
      <c r="CM31" s="702"/>
      <c r="CN31" s="702"/>
      <c r="CO31" s="702"/>
      <c r="CP31" s="702"/>
      <c r="CQ31" s="703"/>
      <c r="CR31" s="661">
        <v>109071</v>
      </c>
      <c r="CS31" s="662"/>
      <c r="CT31" s="662"/>
      <c r="CU31" s="662"/>
      <c r="CV31" s="662"/>
      <c r="CW31" s="662"/>
      <c r="CX31" s="662"/>
      <c r="CY31" s="663"/>
      <c r="CZ31" s="666">
        <v>0.6</v>
      </c>
      <c r="DA31" s="695"/>
      <c r="DB31" s="695"/>
      <c r="DC31" s="696"/>
      <c r="DD31" s="669">
        <v>109071</v>
      </c>
      <c r="DE31" s="662"/>
      <c r="DF31" s="662"/>
      <c r="DG31" s="662"/>
      <c r="DH31" s="662"/>
      <c r="DI31" s="662"/>
      <c r="DJ31" s="662"/>
      <c r="DK31" s="663"/>
      <c r="DL31" s="669">
        <v>109071</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504188</v>
      </c>
      <c r="S32" s="664"/>
      <c r="T32" s="664"/>
      <c r="U32" s="664"/>
      <c r="V32" s="664"/>
      <c r="W32" s="664"/>
      <c r="X32" s="664"/>
      <c r="Y32" s="665"/>
      <c r="Z32" s="723">
        <v>3</v>
      </c>
      <c r="AA32" s="723"/>
      <c r="AB32" s="723"/>
      <c r="AC32" s="723"/>
      <c r="AD32" s="724" t="s">
        <v>232</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v>
      </c>
      <c r="BH32" s="677"/>
      <c r="BI32" s="677"/>
      <c r="BJ32" s="677"/>
      <c r="BK32" s="677"/>
      <c r="BL32" s="677"/>
      <c r="BM32" s="721">
        <v>96.5</v>
      </c>
      <c r="BN32" s="677"/>
      <c r="BO32" s="677"/>
      <c r="BP32" s="677"/>
      <c r="BQ32" s="714"/>
      <c r="BR32" s="738">
        <v>98.9</v>
      </c>
      <c r="BS32" s="677"/>
      <c r="BT32" s="677"/>
      <c r="BU32" s="677"/>
      <c r="BV32" s="677"/>
      <c r="BW32" s="677"/>
      <c r="BX32" s="721">
        <v>96.4</v>
      </c>
      <c r="BY32" s="677"/>
      <c r="BZ32" s="677"/>
      <c r="CA32" s="677"/>
      <c r="CB32" s="714"/>
      <c r="CD32" s="749"/>
      <c r="CE32" s="750"/>
      <c r="CF32" s="705" t="s">
        <v>318</v>
      </c>
      <c r="CG32" s="702"/>
      <c r="CH32" s="702"/>
      <c r="CI32" s="702"/>
      <c r="CJ32" s="702"/>
      <c r="CK32" s="702"/>
      <c r="CL32" s="702"/>
      <c r="CM32" s="702"/>
      <c r="CN32" s="702"/>
      <c r="CO32" s="702"/>
      <c r="CP32" s="702"/>
      <c r="CQ32" s="703"/>
      <c r="CR32" s="661" t="s">
        <v>238</v>
      </c>
      <c r="CS32" s="664"/>
      <c r="CT32" s="664"/>
      <c r="CU32" s="664"/>
      <c r="CV32" s="664"/>
      <c r="CW32" s="664"/>
      <c r="CX32" s="664"/>
      <c r="CY32" s="665"/>
      <c r="CZ32" s="666" t="s">
        <v>140</v>
      </c>
      <c r="DA32" s="695"/>
      <c r="DB32" s="695"/>
      <c r="DC32" s="696"/>
      <c r="DD32" s="669" t="s">
        <v>244</v>
      </c>
      <c r="DE32" s="664"/>
      <c r="DF32" s="664"/>
      <c r="DG32" s="664"/>
      <c r="DH32" s="664"/>
      <c r="DI32" s="664"/>
      <c r="DJ32" s="664"/>
      <c r="DK32" s="665"/>
      <c r="DL32" s="669" t="s">
        <v>244</v>
      </c>
      <c r="DM32" s="664"/>
      <c r="DN32" s="664"/>
      <c r="DO32" s="664"/>
      <c r="DP32" s="664"/>
      <c r="DQ32" s="664"/>
      <c r="DR32" s="664"/>
      <c r="DS32" s="664"/>
      <c r="DT32" s="664"/>
      <c r="DU32" s="664"/>
      <c r="DV32" s="665"/>
      <c r="DW32" s="666" t="s">
        <v>238</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272559</v>
      </c>
      <c r="S33" s="664"/>
      <c r="T33" s="664"/>
      <c r="U33" s="664"/>
      <c r="V33" s="664"/>
      <c r="W33" s="664"/>
      <c r="X33" s="664"/>
      <c r="Y33" s="665"/>
      <c r="Z33" s="723">
        <v>1.6</v>
      </c>
      <c r="AA33" s="723"/>
      <c r="AB33" s="723"/>
      <c r="AC33" s="723"/>
      <c r="AD33" s="724" t="s">
        <v>238</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6211822</v>
      </c>
      <c r="CS33" s="662"/>
      <c r="CT33" s="662"/>
      <c r="CU33" s="662"/>
      <c r="CV33" s="662"/>
      <c r="CW33" s="662"/>
      <c r="CX33" s="662"/>
      <c r="CY33" s="663"/>
      <c r="CZ33" s="666">
        <v>36.799999999999997</v>
      </c>
      <c r="DA33" s="695"/>
      <c r="DB33" s="695"/>
      <c r="DC33" s="696"/>
      <c r="DD33" s="669">
        <v>4740394</v>
      </c>
      <c r="DE33" s="662"/>
      <c r="DF33" s="662"/>
      <c r="DG33" s="662"/>
      <c r="DH33" s="662"/>
      <c r="DI33" s="662"/>
      <c r="DJ33" s="662"/>
      <c r="DK33" s="663"/>
      <c r="DL33" s="669">
        <v>3548685</v>
      </c>
      <c r="DM33" s="662"/>
      <c r="DN33" s="662"/>
      <c r="DO33" s="662"/>
      <c r="DP33" s="662"/>
      <c r="DQ33" s="662"/>
      <c r="DR33" s="662"/>
      <c r="DS33" s="662"/>
      <c r="DT33" s="662"/>
      <c r="DU33" s="662"/>
      <c r="DV33" s="663"/>
      <c r="DW33" s="666">
        <v>40</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194805</v>
      </c>
      <c r="S34" s="664"/>
      <c r="T34" s="664"/>
      <c r="U34" s="664"/>
      <c r="V34" s="664"/>
      <c r="W34" s="664"/>
      <c r="X34" s="664"/>
      <c r="Y34" s="665"/>
      <c r="Z34" s="723">
        <v>1.2</v>
      </c>
      <c r="AA34" s="723"/>
      <c r="AB34" s="723"/>
      <c r="AC34" s="723"/>
      <c r="AD34" s="724">
        <v>7212</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1499458</v>
      </c>
      <c r="CS34" s="664"/>
      <c r="CT34" s="664"/>
      <c r="CU34" s="664"/>
      <c r="CV34" s="664"/>
      <c r="CW34" s="664"/>
      <c r="CX34" s="664"/>
      <c r="CY34" s="665"/>
      <c r="CZ34" s="666">
        <v>8.9</v>
      </c>
      <c r="DA34" s="695"/>
      <c r="DB34" s="695"/>
      <c r="DC34" s="696"/>
      <c r="DD34" s="669">
        <v>1211185</v>
      </c>
      <c r="DE34" s="664"/>
      <c r="DF34" s="664"/>
      <c r="DG34" s="664"/>
      <c r="DH34" s="664"/>
      <c r="DI34" s="664"/>
      <c r="DJ34" s="664"/>
      <c r="DK34" s="665"/>
      <c r="DL34" s="669">
        <v>964416</v>
      </c>
      <c r="DM34" s="664"/>
      <c r="DN34" s="664"/>
      <c r="DO34" s="664"/>
      <c r="DP34" s="664"/>
      <c r="DQ34" s="664"/>
      <c r="DR34" s="664"/>
      <c r="DS34" s="664"/>
      <c r="DT34" s="664"/>
      <c r="DU34" s="664"/>
      <c r="DV34" s="665"/>
      <c r="DW34" s="666">
        <v>10.9</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3367800</v>
      </c>
      <c r="S35" s="664"/>
      <c r="T35" s="664"/>
      <c r="U35" s="664"/>
      <c r="V35" s="664"/>
      <c r="W35" s="664"/>
      <c r="X35" s="664"/>
      <c r="Y35" s="665"/>
      <c r="Z35" s="723">
        <v>19.899999999999999</v>
      </c>
      <c r="AA35" s="723"/>
      <c r="AB35" s="723"/>
      <c r="AC35" s="723"/>
      <c r="AD35" s="724" t="s">
        <v>232</v>
      </c>
      <c r="AE35" s="724"/>
      <c r="AF35" s="724"/>
      <c r="AG35" s="724"/>
      <c r="AH35" s="724"/>
      <c r="AI35" s="724"/>
      <c r="AJ35" s="724"/>
      <c r="AK35" s="724"/>
      <c r="AL35" s="666" t="s">
        <v>238</v>
      </c>
      <c r="AM35" s="667"/>
      <c r="AN35" s="667"/>
      <c r="AO35" s="725"/>
      <c r="AP35" s="234"/>
      <c r="AQ35" s="729" t="s">
        <v>326</v>
      </c>
      <c r="AR35" s="730"/>
      <c r="AS35" s="730"/>
      <c r="AT35" s="730"/>
      <c r="AU35" s="730"/>
      <c r="AV35" s="730"/>
      <c r="AW35" s="730"/>
      <c r="AX35" s="730"/>
      <c r="AY35" s="731"/>
      <c r="AZ35" s="726">
        <v>1623833</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71296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64900</v>
      </c>
      <c r="CS35" s="662"/>
      <c r="CT35" s="662"/>
      <c r="CU35" s="662"/>
      <c r="CV35" s="662"/>
      <c r="CW35" s="662"/>
      <c r="CX35" s="662"/>
      <c r="CY35" s="663"/>
      <c r="CZ35" s="666">
        <v>0.4</v>
      </c>
      <c r="DA35" s="695"/>
      <c r="DB35" s="695"/>
      <c r="DC35" s="696"/>
      <c r="DD35" s="669">
        <v>50052</v>
      </c>
      <c r="DE35" s="662"/>
      <c r="DF35" s="662"/>
      <c r="DG35" s="662"/>
      <c r="DH35" s="662"/>
      <c r="DI35" s="662"/>
      <c r="DJ35" s="662"/>
      <c r="DK35" s="663"/>
      <c r="DL35" s="669">
        <v>50052</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238</v>
      </c>
      <c r="AA36" s="723"/>
      <c r="AB36" s="723"/>
      <c r="AC36" s="723"/>
      <c r="AD36" s="724" t="s">
        <v>238</v>
      </c>
      <c r="AE36" s="724"/>
      <c r="AF36" s="724"/>
      <c r="AG36" s="724"/>
      <c r="AH36" s="724"/>
      <c r="AI36" s="724"/>
      <c r="AJ36" s="724"/>
      <c r="AK36" s="724"/>
      <c r="AL36" s="666" t="s">
        <v>232</v>
      </c>
      <c r="AM36" s="667"/>
      <c r="AN36" s="667"/>
      <c r="AO36" s="725"/>
      <c r="AQ36" s="698" t="s">
        <v>330</v>
      </c>
      <c r="AR36" s="699"/>
      <c r="AS36" s="699"/>
      <c r="AT36" s="699"/>
      <c r="AU36" s="699"/>
      <c r="AV36" s="699"/>
      <c r="AW36" s="699"/>
      <c r="AX36" s="699"/>
      <c r="AY36" s="700"/>
      <c r="AZ36" s="661">
        <v>344142</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47297</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2333918</v>
      </c>
      <c r="CS36" s="664"/>
      <c r="CT36" s="664"/>
      <c r="CU36" s="664"/>
      <c r="CV36" s="664"/>
      <c r="CW36" s="664"/>
      <c r="CX36" s="664"/>
      <c r="CY36" s="665"/>
      <c r="CZ36" s="666">
        <v>13.8</v>
      </c>
      <c r="DA36" s="695"/>
      <c r="DB36" s="695"/>
      <c r="DC36" s="696"/>
      <c r="DD36" s="669">
        <v>1836000</v>
      </c>
      <c r="DE36" s="664"/>
      <c r="DF36" s="664"/>
      <c r="DG36" s="664"/>
      <c r="DH36" s="664"/>
      <c r="DI36" s="664"/>
      <c r="DJ36" s="664"/>
      <c r="DK36" s="665"/>
      <c r="DL36" s="669">
        <v>1334787</v>
      </c>
      <c r="DM36" s="664"/>
      <c r="DN36" s="664"/>
      <c r="DO36" s="664"/>
      <c r="DP36" s="664"/>
      <c r="DQ36" s="664"/>
      <c r="DR36" s="664"/>
      <c r="DS36" s="664"/>
      <c r="DT36" s="664"/>
      <c r="DU36" s="664"/>
      <c r="DV36" s="665"/>
      <c r="DW36" s="666">
        <v>15.1</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436800</v>
      </c>
      <c r="S37" s="664"/>
      <c r="T37" s="664"/>
      <c r="U37" s="664"/>
      <c r="V37" s="664"/>
      <c r="W37" s="664"/>
      <c r="X37" s="664"/>
      <c r="Y37" s="665"/>
      <c r="Z37" s="723">
        <v>2.6</v>
      </c>
      <c r="AA37" s="723"/>
      <c r="AB37" s="723"/>
      <c r="AC37" s="723"/>
      <c r="AD37" s="724" t="s">
        <v>244</v>
      </c>
      <c r="AE37" s="724"/>
      <c r="AF37" s="724"/>
      <c r="AG37" s="724"/>
      <c r="AH37" s="724"/>
      <c r="AI37" s="724"/>
      <c r="AJ37" s="724"/>
      <c r="AK37" s="724"/>
      <c r="AL37" s="666" t="s">
        <v>238</v>
      </c>
      <c r="AM37" s="667"/>
      <c r="AN37" s="667"/>
      <c r="AO37" s="725"/>
      <c r="AQ37" s="698" t="s">
        <v>334</v>
      </c>
      <c r="AR37" s="699"/>
      <c r="AS37" s="699"/>
      <c r="AT37" s="699"/>
      <c r="AU37" s="699"/>
      <c r="AV37" s="699"/>
      <c r="AW37" s="699"/>
      <c r="AX37" s="699"/>
      <c r="AY37" s="700"/>
      <c r="AZ37" s="661">
        <v>6166</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3933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1400426</v>
      </c>
      <c r="CS37" s="662"/>
      <c r="CT37" s="662"/>
      <c r="CU37" s="662"/>
      <c r="CV37" s="662"/>
      <c r="CW37" s="662"/>
      <c r="CX37" s="662"/>
      <c r="CY37" s="663"/>
      <c r="CZ37" s="666">
        <v>8.3000000000000007</v>
      </c>
      <c r="DA37" s="695"/>
      <c r="DB37" s="695"/>
      <c r="DC37" s="696"/>
      <c r="DD37" s="669">
        <v>1209119</v>
      </c>
      <c r="DE37" s="662"/>
      <c r="DF37" s="662"/>
      <c r="DG37" s="662"/>
      <c r="DH37" s="662"/>
      <c r="DI37" s="662"/>
      <c r="DJ37" s="662"/>
      <c r="DK37" s="663"/>
      <c r="DL37" s="669">
        <v>969971</v>
      </c>
      <c r="DM37" s="662"/>
      <c r="DN37" s="662"/>
      <c r="DO37" s="662"/>
      <c r="DP37" s="662"/>
      <c r="DQ37" s="662"/>
      <c r="DR37" s="662"/>
      <c r="DS37" s="662"/>
      <c r="DT37" s="662"/>
      <c r="DU37" s="662"/>
      <c r="DV37" s="663"/>
      <c r="DW37" s="666">
        <v>10.9</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16924911</v>
      </c>
      <c r="S38" s="713"/>
      <c r="T38" s="713"/>
      <c r="U38" s="713"/>
      <c r="V38" s="713"/>
      <c r="W38" s="713"/>
      <c r="X38" s="713"/>
      <c r="Y38" s="718"/>
      <c r="Z38" s="719">
        <v>100</v>
      </c>
      <c r="AA38" s="719"/>
      <c r="AB38" s="719"/>
      <c r="AC38" s="719"/>
      <c r="AD38" s="720">
        <v>8426286</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718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6522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1617667</v>
      </c>
      <c r="CS38" s="664"/>
      <c r="CT38" s="664"/>
      <c r="CU38" s="664"/>
      <c r="CV38" s="664"/>
      <c r="CW38" s="664"/>
      <c r="CX38" s="664"/>
      <c r="CY38" s="665"/>
      <c r="CZ38" s="666">
        <v>9.6</v>
      </c>
      <c r="DA38" s="695"/>
      <c r="DB38" s="695"/>
      <c r="DC38" s="696"/>
      <c r="DD38" s="669">
        <v>1416836</v>
      </c>
      <c r="DE38" s="664"/>
      <c r="DF38" s="664"/>
      <c r="DG38" s="664"/>
      <c r="DH38" s="664"/>
      <c r="DI38" s="664"/>
      <c r="DJ38" s="664"/>
      <c r="DK38" s="665"/>
      <c r="DL38" s="669">
        <v>1199430</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244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109</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663879</v>
      </c>
      <c r="CS39" s="662"/>
      <c r="CT39" s="662"/>
      <c r="CU39" s="662"/>
      <c r="CV39" s="662"/>
      <c r="CW39" s="662"/>
      <c r="CX39" s="662"/>
      <c r="CY39" s="663"/>
      <c r="CZ39" s="666">
        <v>3.9</v>
      </c>
      <c r="DA39" s="695"/>
      <c r="DB39" s="695"/>
      <c r="DC39" s="696"/>
      <c r="DD39" s="669">
        <v>226321</v>
      </c>
      <c r="DE39" s="662"/>
      <c r="DF39" s="662"/>
      <c r="DG39" s="662"/>
      <c r="DH39" s="662"/>
      <c r="DI39" s="662"/>
      <c r="DJ39" s="662"/>
      <c r="DK39" s="663"/>
      <c r="DL39" s="669" t="s">
        <v>244</v>
      </c>
      <c r="DM39" s="662"/>
      <c r="DN39" s="662"/>
      <c r="DO39" s="662"/>
      <c r="DP39" s="662"/>
      <c r="DQ39" s="662"/>
      <c r="DR39" s="662"/>
      <c r="DS39" s="662"/>
      <c r="DT39" s="662"/>
      <c r="DU39" s="662"/>
      <c r="DV39" s="663"/>
      <c r="DW39" s="666" t="s">
        <v>140</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293722</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244</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32000</v>
      </c>
      <c r="CS40" s="664"/>
      <c r="CT40" s="664"/>
      <c r="CU40" s="664"/>
      <c r="CV40" s="664"/>
      <c r="CW40" s="664"/>
      <c r="CX40" s="664"/>
      <c r="CY40" s="665"/>
      <c r="CZ40" s="666">
        <v>0.2</v>
      </c>
      <c r="DA40" s="695"/>
      <c r="DB40" s="695"/>
      <c r="DC40" s="696"/>
      <c r="DD40" s="669" t="s">
        <v>238</v>
      </c>
      <c r="DE40" s="664"/>
      <c r="DF40" s="664"/>
      <c r="DG40" s="664"/>
      <c r="DH40" s="664"/>
      <c r="DI40" s="664"/>
      <c r="DJ40" s="664"/>
      <c r="DK40" s="665"/>
      <c r="DL40" s="669" t="s">
        <v>238</v>
      </c>
      <c r="DM40" s="664"/>
      <c r="DN40" s="664"/>
      <c r="DO40" s="664"/>
      <c r="DP40" s="664"/>
      <c r="DQ40" s="664"/>
      <c r="DR40" s="664"/>
      <c r="DS40" s="664"/>
      <c r="DT40" s="664"/>
      <c r="DU40" s="664"/>
      <c r="DV40" s="665"/>
      <c r="DW40" s="666" t="s">
        <v>238</v>
      </c>
      <c r="DX40" s="695"/>
      <c r="DY40" s="695"/>
      <c r="DZ40" s="695"/>
      <c r="EA40" s="695"/>
      <c r="EB40" s="695"/>
      <c r="EC40" s="697"/>
    </row>
    <row r="41" spans="2:133" ht="11.25" customHeight="1" x14ac:dyDescent="0.15">
      <c r="AQ41" s="710" t="s">
        <v>338</v>
      </c>
      <c r="AR41" s="711"/>
      <c r="AS41" s="711"/>
      <c r="AT41" s="711"/>
      <c r="AU41" s="711"/>
      <c r="AV41" s="711"/>
      <c r="AW41" s="711"/>
      <c r="AX41" s="711"/>
      <c r="AY41" s="712"/>
      <c r="AZ41" s="676">
        <v>979085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402</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238</v>
      </c>
      <c r="CS41" s="662"/>
      <c r="CT41" s="662"/>
      <c r="CU41" s="662"/>
      <c r="CV41" s="662"/>
      <c r="CW41" s="662"/>
      <c r="CX41" s="662"/>
      <c r="CY41" s="663"/>
      <c r="CZ41" s="666" t="s">
        <v>238</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3806727</v>
      </c>
      <c r="CS42" s="664"/>
      <c r="CT42" s="664"/>
      <c r="CU42" s="664"/>
      <c r="CV42" s="664"/>
      <c r="CW42" s="664"/>
      <c r="CX42" s="664"/>
      <c r="CY42" s="665"/>
      <c r="CZ42" s="666">
        <v>22.6</v>
      </c>
      <c r="DA42" s="667"/>
      <c r="DB42" s="667"/>
      <c r="DC42" s="668"/>
      <c r="DD42" s="669">
        <v>405795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70400</v>
      </c>
      <c r="CS43" s="662"/>
      <c r="CT43" s="662"/>
      <c r="CU43" s="662"/>
      <c r="CV43" s="662"/>
      <c r="CW43" s="662"/>
      <c r="CX43" s="662"/>
      <c r="CY43" s="663"/>
      <c r="CZ43" s="666">
        <v>0.4</v>
      </c>
      <c r="DA43" s="695"/>
      <c r="DB43" s="695"/>
      <c r="DC43" s="696"/>
      <c r="DD43" s="669">
        <v>69360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3748134</v>
      </c>
      <c r="CS44" s="664"/>
      <c r="CT44" s="664"/>
      <c r="CU44" s="664"/>
      <c r="CV44" s="664"/>
      <c r="CW44" s="664"/>
      <c r="CX44" s="664"/>
      <c r="CY44" s="665"/>
      <c r="CZ44" s="666">
        <v>22.2</v>
      </c>
      <c r="DA44" s="667"/>
      <c r="DB44" s="667"/>
      <c r="DC44" s="668"/>
      <c r="DD44" s="669">
        <v>356170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793909</v>
      </c>
      <c r="CS45" s="662"/>
      <c r="CT45" s="662"/>
      <c r="CU45" s="662"/>
      <c r="CV45" s="662"/>
      <c r="CW45" s="662"/>
      <c r="CX45" s="662"/>
      <c r="CY45" s="663"/>
      <c r="CZ45" s="666">
        <v>4.7</v>
      </c>
      <c r="DA45" s="695"/>
      <c r="DB45" s="695"/>
      <c r="DC45" s="696"/>
      <c r="DD45" s="669">
        <v>57741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2795006</v>
      </c>
      <c r="CS46" s="664"/>
      <c r="CT46" s="664"/>
      <c r="CU46" s="664"/>
      <c r="CV46" s="664"/>
      <c r="CW46" s="664"/>
      <c r="CX46" s="664"/>
      <c r="CY46" s="665"/>
      <c r="CZ46" s="666">
        <v>16.600000000000001</v>
      </c>
      <c r="DA46" s="667"/>
      <c r="DB46" s="667"/>
      <c r="DC46" s="668"/>
      <c r="DD46" s="669">
        <v>291110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58593</v>
      </c>
      <c r="CS47" s="662"/>
      <c r="CT47" s="662"/>
      <c r="CU47" s="662"/>
      <c r="CV47" s="662"/>
      <c r="CW47" s="662"/>
      <c r="CX47" s="662"/>
      <c r="CY47" s="663"/>
      <c r="CZ47" s="666">
        <v>0.3</v>
      </c>
      <c r="DA47" s="695"/>
      <c r="DB47" s="695"/>
      <c r="DC47" s="696"/>
      <c r="DD47" s="669">
        <v>49625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244</v>
      </c>
      <c r="CS48" s="664"/>
      <c r="CT48" s="664"/>
      <c r="CU48" s="664"/>
      <c r="CV48" s="664"/>
      <c r="CW48" s="664"/>
      <c r="CX48" s="664"/>
      <c r="CY48" s="665"/>
      <c r="CZ48" s="666" t="s">
        <v>238</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16878101</v>
      </c>
      <c r="CS49" s="677"/>
      <c r="CT49" s="677"/>
      <c r="CU49" s="677"/>
      <c r="CV49" s="677"/>
      <c r="CW49" s="677"/>
      <c r="CX49" s="677"/>
      <c r="CY49" s="678"/>
      <c r="CZ49" s="679">
        <v>100</v>
      </c>
      <c r="DA49" s="680"/>
      <c r="DB49" s="680"/>
      <c r="DC49" s="681"/>
      <c r="DD49" s="682">
        <v>9850097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mz/JVgGBHQFUae9aw4/lUf8KPKCReFoEh2g3iJDX7DiiCpM5KSbOVicMa/2KbppRaSqy9H8Iv790Fh6B/7K/g==" saltValue="c0EzmJPvEg+ddmsoVmxx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362</v>
      </c>
      <c r="DK2" s="1199"/>
      <c r="DL2" s="1199"/>
      <c r="DM2" s="1199"/>
      <c r="DN2" s="1199"/>
      <c r="DO2" s="1200"/>
      <c r="DP2" s="249"/>
      <c r="DQ2" s="1198" t="s">
        <v>363</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1"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8" t="s">
        <v>380</v>
      </c>
      <c r="DH5" s="1189"/>
      <c r="DI5" s="1189"/>
      <c r="DJ5" s="1189"/>
      <c r="DK5" s="1190"/>
      <c r="DL5" s="1188" t="s">
        <v>381</v>
      </c>
      <c r="DM5" s="1189"/>
      <c r="DN5" s="1189"/>
      <c r="DO5" s="1189"/>
      <c r="DP5" s="1190"/>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4">
        <v>16922</v>
      </c>
      <c r="R7" s="1144"/>
      <c r="S7" s="1144"/>
      <c r="T7" s="1144"/>
      <c r="U7" s="1144"/>
      <c r="V7" s="1144">
        <v>16875</v>
      </c>
      <c r="W7" s="1144"/>
      <c r="X7" s="1144"/>
      <c r="Y7" s="1144"/>
      <c r="Z7" s="1144"/>
      <c r="AA7" s="1144">
        <f>Q7-V7</f>
        <v>47</v>
      </c>
      <c r="AB7" s="1144"/>
      <c r="AC7" s="1144"/>
      <c r="AD7" s="1144"/>
      <c r="AE7" s="1145"/>
      <c r="AF7" s="1195">
        <v>1</v>
      </c>
      <c r="AG7" s="1196"/>
      <c r="AH7" s="1196"/>
      <c r="AI7" s="1196"/>
      <c r="AJ7" s="1197"/>
      <c r="AK7" s="1181">
        <v>504</v>
      </c>
      <c r="AL7" s="1182"/>
      <c r="AM7" s="1182"/>
      <c r="AN7" s="1182"/>
      <c r="AO7" s="1182"/>
      <c r="AP7" s="1182">
        <v>17209</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581</v>
      </c>
      <c r="BT7" s="1186"/>
      <c r="BU7" s="1186"/>
      <c r="BV7" s="1186"/>
      <c r="BW7" s="1186"/>
      <c r="BX7" s="1186"/>
      <c r="BY7" s="1186"/>
      <c r="BZ7" s="1186"/>
      <c r="CA7" s="1186"/>
      <c r="CB7" s="1186"/>
      <c r="CC7" s="1186"/>
      <c r="CD7" s="1186"/>
      <c r="CE7" s="1186"/>
      <c r="CF7" s="1186"/>
      <c r="CG7" s="1187"/>
      <c r="CH7" s="1178">
        <v>0</v>
      </c>
      <c r="CI7" s="1179"/>
      <c r="CJ7" s="1179"/>
      <c r="CK7" s="1179"/>
      <c r="CL7" s="1180"/>
      <c r="CM7" s="1178">
        <v>16</v>
      </c>
      <c r="CN7" s="1179"/>
      <c r="CO7" s="1179"/>
      <c r="CP7" s="1179"/>
      <c r="CQ7" s="1180"/>
      <c r="CR7" s="1178">
        <v>7</v>
      </c>
      <c r="CS7" s="1179"/>
      <c r="CT7" s="1179"/>
      <c r="CU7" s="1179"/>
      <c r="CV7" s="1180"/>
      <c r="CW7" s="1178">
        <v>0</v>
      </c>
      <c r="CX7" s="1179"/>
      <c r="CY7" s="1179"/>
      <c r="CZ7" s="1179"/>
      <c r="DA7" s="1180"/>
      <c r="DB7" s="1178">
        <v>0</v>
      </c>
      <c r="DC7" s="1179"/>
      <c r="DD7" s="1179"/>
      <c r="DE7" s="1179"/>
      <c r="DF7" s="1180"/>
      <c r="DG7" s="1178">
        <v>11</v>
      </c>
      <c r="DH7" s="1179"/>
      <c r="DI7" s="1179"/>
      <c r="DJ7" s="1179"/>
      <c r="DK7" s="1180"/>
      <c r="DL7" s="1178">
        <v>0</v>
      </c>
      <c r="DM7" s="1179"/>
      <c r="DN7" s="1179"/>
      <c r="DO7" s="1179"/>
      <c r="DP7" s="1180"/>
      <c r="DQ7" s="1178">
        <v>0</v>
      </c>
      <c r="DR7" s="1179"/>
      <c r="DS7" s="1179"/>
      <c r="DT7" s="1179"/>
      <c r="DU7" s="1180"/>
      <c r="DV7" s="1203"/>
      <c r="DW7" s="1204"/>
      <c r="DX7" s="1204"/>
      <c r="DY7" s="1204"/>
      <c r="DZ7" s="1205"/>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5</v>
      </c>
      <c r="R8" s="1133"/>
      <c r="S8" s="1133"/>
      <c r="T8" s="1133"/>
      <c r="U8" s="1133"/>
      <c r="V8" s="1133">
        <v>5</v>
      </c>
      <c r="W8" s="1133"/>
      <c r="X8" s="1133"/>
      <c r="Y8" s="1133"/>
      <c r="Z8" s="1133"/>
      <c r="AA8" s="1134">
        <f>Q8-V8</f>
        <v>0</v>
      </c>
      <c r="AB8" s="1109"/>
      <c r="AC8" s="1109"/>
      <c r="AD8" s="1109"/>
      <c r="AE8" s="1110"/>
      <c r="AF8" s="1108">
        <v>0</v>
      </c>
      <c r="AG8" s="1109"/>
      <c r="AH8" s="1109"/>
      <c r="AI8" s="1109"/>
      <c r="AJ8" s="1110"/>
      <c r="AK8" s="1176">
        <v>2</v>
      </c>
      <c r="AL8" s="1177"/>
      <c r="AM8" s="1177"/>
      <c r="AN8" s="1177"/>
      <c r="AO8" s="1177"/>
      <c r="AP8" s="1177">
        <v>4</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8">
        <v>16925</v>
      </c>
      <c r="R23" s="1159"/>
      <c r="S23" s="1159"/>
      <c r="T23" s="1159"/>
      <c r="U23" s="1159"/>
      <c r="V23" s="1159">
        <v>16878</v>
      </c>
      <c r="W23" s="1159"/>
      <c r="X23" s="1159"/>
      <c r="Y23" s="1159"/>
      <c r="Z23" s="1159"/>
      <c r="AA23" s="1159">
        <v>47</v>
      </c>
      <c r="AB23" s="1159"/>
      <c r="AC23" s="1159"/>
      <c r="AD23" s="1159"/>
      <c r="AE23" s="1160"/>
      <c r="AF23" s="1161">
        <v>1</v>
      </c>
      <c r="AG23" s="1159"/>
      <c r="AH23" s="1159"/>
      <c r="AI23" s="1159"/>
      <c r="AJ23" s="1162"/>
      <c r="AK23" s="1163"/>
      <c r="AL23" s="1164"/>
      <c r="AM23" s="1164"/>
      <c r="AN23" s="1164"/>
      <c r="AO23" s="1164"/>
      <c r="AP23" s="1159">
        <v>17213</v>
      </c>
      <c r="AQ23" s="1159"/>
      <c r="AR23" s="1159"/>
      <c r="AS23" s="1159"/>
      <c r="AT23" s="1159"/>
      <c r="AU23" s="1165"/>
      <c r="AV23" s="1165"/>
      <c r="AW23" s="1165"/>
      <c r="AX23" s="1165"/>
      <c r="AY23" s="1166"/>
      <c r="AZ23" s="1155" t="s">
        <v>238</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4" t="s">
        <v>388</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3" t="s">
        <v>389</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9" t="s">
        <v>393</v>
      </c>
      <c r="AG26" s="1097"/>
      <c r="AH26" s="1097"/>
      <c r="AI26" s="1097"/>
      <c r="AJ26" s="1150"/>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3804</v>
      </c>
      <c r="R28" s="1143"/>
      <c r="S28" s="1143"/>
      <c r="T28" s="1143"/>
      <c r="U28" s="1143"/>
      <c r="V28" s="1143">
        <v>3732</v>
      </c>
      <c r="W28" s="1143"/>
      <c r="X28" s="1143"/>
      <c r="Y28" s="1143"/>
      <c r="Z28" s="1143"/>
      <c r="AA28" s="1144">
        <v>71</v>
      </c>
      <c r="AB28" s="1144"/>
      <c r="AC28" s="1144"/>
      <c r="AD28" s="1144"/>
      <c r="AE28" s="1145"/>
      <c r="AF28" s="1146">
        <v>71</v>
      </c>
      <c r="AG28" s="1143"/>
      <c r="AH28" s="1143"/>
      <c r="AI28" s="1143"/>
      <c r="AJ28" s="1147"/>
      <c r="AK28" s="1148">
        <v>214</v>
      </c>
      <c r="AL28" s="1135"/>
      <c r="AM28" s="1135"/>
      <c r="AN28" s="1135"/>
      <c r="AO28" s="1135"/>
      <c r="AP28" s="1135">
        <v>0</v>
      </c>
      <c r="AQ28" s="1135"/>
      <c r="AR28" s="1135"/>
      <c r="AS28" s="1135"/>
      <c r="AT28" s="1135"/>
      <c r="AU28" s="1135">
        <v>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212</v>
      </c>
      <c r="R29" s="1133"/>
      <c r="S29" s="1133"/>
      <c r="T29" s="1133"/>
      <c r="U29" s="1133"/>
      <c r="V29" s="1133">
        <v>210</v>
      </c>
      <c r="W29" s="1133"/>
      <c r="X29" s="1133"/>
      <c r="Y29" s="1133"/>
      <c r="Z29" s="1133"/>
      <c r="AA29" s="1134">
        <f>Q29-V29</f>
        <v>2</v>
      </c>
      <c r="AB29" s="1109"/>
      <c r="AC29" s="1109"/>
      <c r="AD29" s="1109"/>
      <c r="AE29" s="1110"/>
      <c r="AF29" s="1108">
        <v>2</v>
      </c>
      <c r="AG29" s="1109"/>
      <c r="AH29" s="1109"/>
      <c r="AI29" s="1109"/>
      <c r="AJ29" s="1110"/>
      <c r="AK29" s="1069">
        <v>50</v>
      </c>
      <c r="AL29" s="1060"/>
      <c r="AM29" s="1060"/>
      <c r="AN29" s="1060"/>
      <c r="AO29" s="1060"/>
      <c r="AP29" s="1060">
        <v>141</v>
      </c>
      <c r="AQ29" s="1060"/>
      <c r="AR29" s="1060"/>
      <c r="AS29" s="1060"/>
      <c r="AT29" s="1060"/>
      <c r="AU29" s="1060">
        <v>39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431</v>
      </c>
      <c r="R30" s="1133"/>
      <c r="S30" s="1133"/>
      <c r="T30" s="1133"/>
      <c r="U30" s="1133"/>
      <c r="V30" s="1133">
        <v>421</v>
      </c>
      <c r="W30" s="1133"/>
      <c r="X30" s="1133"/>
      <c r="Y30" s="1133"/>
      <c r="Z30" s="1133"/>
      <c r="AA30" s="1134">
        <f>Q30-V30</f>
        <v>10</v>
      </c>
      <c r="AB30" s="1109"/>
      <c r="AC30" s="1109"/>
      <c r="AD30" s="1109"/>
      <c r="AE30" s="1110"/>
      <c r="AF30" s="1108">
        <v>10</v>
      </c>
      <c r="AG30" s="1109"/>
      <c r="AH30" s="1109"/>
      <c r="AI30" s="1109"/>
      <c r="AJ30" s="1110"/>
      <c r="AK30" s="1069">
        <v>120</v>
      </c>
      <c r="AL30" s="1060"/>
      <c r="AM30" s="1060"/>
      <c r="AN30" s="1060"/>
      <c r="AO30" s="1060"/>
      <c r="AP30" s="1060">
        <v>0</v>
      </c>
      <c r="AQ30" s="1060"/>
      <c r="AR30" s="1060"/>
      <c r="AS30" s="1060"/>
      <c r="AT30" s="1060"/>
      <c r="AU30" s="1060">
        <v>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1703</v>
      </c>
      <c r="R31" s="1133"/>
      <c r="S31" s="1133"/>
      <c r="T31" s="1133"/>
      <c r="U31" s="1133"/>
      <c r="V31" s="1133">
        <v>1668</v>
      </c>
      <c r="W31" s="1133"/>
      <c r="X31" s="1133"/>
      <c r="Y31" s="1133"/>
      <c r="Z31" s="1133"/>
      <c r="AA31" s="1134">
        <f>Q31-V31</f>
        <v>35</v>
      </c>
      <c r="AB31" s="1109"/>
      <c r="AC31" s="1109"/>
      <c r="AD31" s="1109"/>
      <c r="AE31" s="1110"/>
      <c r="AF31" s="1108">
        <v>23</v>
      </c>
      <c r="AG31" s="1109"/>
      <c r="AH31" s="1109"/>
      <c r="AI31" s="1109"/>
      <c r="AJ31" s="1110"/>
      <c r="AK31" s="1069">
        <v>344</v>
      </c>
      <c r="AL31" s="1060"/>
      <c r="AM31" s="1060"/>
      <c r="AN31" s="1060"/>
      <c r="AO31" s="1060"/>
      <c r="AP31" s="1060">
        <v>6691</v>
      </c>
      <c r="AQ31" s="1060"/>
      <c r="AR31" s="1060"/>
      <c r="AS31" s="1060"/>
      <c r="AT31" s="1060"/>
      <c r="AU31" s="1060">
        <v>4838</v>
      </c>
      <c r="AV31" s="1060"/>
      <c r="AW31" s="1060"/>
      <c r="AX31" s="1060"/>
      <c r="AY31" s="1060"/>
      <c r="AZ31" s="1131"/>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106</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238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406</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407</v>
      </c>
      <c r="W66" s="1091"/>
      <c r="X66" s="1091"/>
      <c r="Y66" s="1091"/>
      <c r="Z66" s="1092"/>
      <c r="AA66" s="1090" t="s">
        <v>392</v>
      </c>
      <c r="AB66" s="1091"/>
      <c r="AC66" s="1091"/>
      <c r="AD66" s="1091"/>
      <c r="AE66" s="1092"/>
      <c r="AF66" s="1096" t="s">
        <v>408</v>
      </c>
      <c r="AG66" s="1097"/>
      <c r="AH66" s="1097"/>
      <c r="AI66" s="1097"/>
      <c r="AJ66" s="1098"/>
      <c r="AK66" s="1090" t="s">
        <v>394</v>
      </c>
      <c r="AL66" s="1085"/>
      <c r="AM66" s="1085"/>
      <c r="AN66" s="1085"/>
      <c r="AO66" s="1086"/>
      <c r="AP66" s="1090" t="s">
        <v>409</v>
      </c>
      <c r="AQ66" s="1091"/>
      <c r="AR66" s="1091"/>
      <c r="AS66" s="1091"/>
      <c r="AT66" s="1092"/>
      <c r="AU66" s="1090" t="s">
        <v>410</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570</v>
      </c>
      <c r="C68" s="1075"/>
      <c r="D68" s="1075"/>
      <c r="E68" s="1075"/>
      <c r="F68" s="1075"/>
      <c r="G68" s="1075"/>
      <c r="H68" s="1075"/>
      <c r="I68" s="1075"/>
      <c r="J68" s="1075"/>
      <c r="K68" s="1075"/>
      <c r="L68" s="1075"/>
      <c r="M68" s="1075"/>
      <c r="N68" s="1075"/>
      <c r="O68" s="1075"/>
      <c r="P68" s="1076"/>
      <c r="Q68" s="1077">
        <v>744</v>
      </c>
      <c r="R68" s="1071"/>
      <c r="S68" s="1071"/>
      <c r="T68" s="1071"/>
      <c r="U68" s="1071"/>
      <c r="V68" s="1071">
        <v>737</v>
      </c>
      <c r="W68" s="1071"/>
      <c r="X68" s="1071"/>
      <c r="Y68" s="1071"/>
      <c r="Z68" s="1071"/>
      <c r="AA68" s="1071">
        <v>8</v>
      </c>
      <c r="AB68" s="1071"/>
      <c r="AC68" s="1071"/>
      <c r="AD68" s="1071"/>
      <c r="AE68" s="1071"/>
      <c r="AF68" s="1071">
        <v>8</v>
      </c>
      <c r="AG68" s="1071"/>
      <c r="AH68" s="1071"/>
      <c r="AI68" s="1071"/>
      <c r="AJ68" s="1071"/>
      <c r="AK68" s="1071">
        <v>0</v>
      </c>
      <c r="AL68" s="1071"/>
      <c r="AM68" s="1071"/>
      <c r="AN68" s="1071"/>
      <c r="AO68" s="1071"/>
      <c r="AP68" s="1071">
        <v>184</v>
      </c>
      <c r="AQ68" s="1071"/>
      <c r="AR68" s="1071"/>
      <c r="AS68" s="1071"/>
      <c r="AT68" s="1071"/>
      <c r="AU68" s="1071">
        <v>96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571</v>
      </c>
      <c r="C69" s="1064"/>
      <c r="D69" s="1064"/>
      <c r="E69" s="1064"/>
      <c r="F69" s="1064"/>
      <c r="G69" s="1064"/>
      <c r="H69" s="1064"/>
      <c r="I69" s="1064"/>
      <c r="J69" s="1064"/>
      <c r="K69" s="1064"/>
      <c r="L69" s="1064"/>
      <c r="M69" s="1064"/>
      <c r="N69" s="1064"/>
      <c r="O69" s="1064"/>
      <c r="P69" s="1065"/>
      <c r="Q69" s="1066">
        <v>5274</v>
      </c>
      <c r="R69" s="1060"/>
      <c r="S69" s="1060"/>
      <c r="T69" s="1060"/>
      <c r="U69" s="1060"/>
      <c r="V69" s="1060">
        <v>5113</v>
      </c>
      <c r="W69" s="1060"/>
      <c r="X69" s="1060"/>
      <c r="Y69" s="1060"/>
      <c r="Z69" s="1060"/>
      <c r="AA69" s="1060">
        <v>161</v>
      </c>
      <c r="AB69" s="1060"/>
      <c r="AC69" s="1060"/>
      <c r="AD69" s="1060"/>
      <c r="AE69" s="1060"/>
      <c r="AF69" s="1060">
        <v>195</v>
      </c>
      <c r="AG69" s="1060"/>
      <c r="AH69" s="1060"/>
      <c r="AI69" s="1060"/>
      <c r="AJ69" s="1060"/>
      <c r="AK69" s="1060">
        <v>93</v>
      </c>
      <c r="AL69" s="1060"/>
      <c r="AM69" s="1060"/>
      <c r="AN69" s="1060"/>
      <c r="AO69" s="1060"/>
      <c r="AP69" s="1060">
        <v>2166</v>
      </c>
      <c r="AQ69" s="1060"/>
      <c r="AR69" s="1060"/>
      <c r="AS69" s="1060"/>
      <c r="AT69" s="1060"/>
      <c r="AU69" s="1060">
        <v>215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572</v>
      </c>
      <c r="C70" s="1064"/>
      <c r="D70" s="1064"/>
      <c r="E70" s="1064"/>
      <c r="F70" s="1064"/>
      <c r="G70" s="1064"/>
      <c r="H70" s="1064"/>
      <c r="I70" s="1064"/>
      <c r="J70" s="1064"/>
      <c r="K70" s="1064"/>
      <c r="L70" s="1064"/>
      <c r="M70" s="1064"/>
      <c r="N70" s="1064"/>
      <c r="O70" s="1064"/>
      <c r="P70" s="1065"/>
      <c r="Q70" s="1066">
        <v>33218</v>
      </c>
      <c r="R70" s="1060"/>
      <c r="S70" s="1060"/>
      <c r="T70" s="1060"/>
      <c r="U70" s="1060"/>
      <c r="V70" s="1060">
        <v>32002</v>
      </c>
      <c r="W70" s="1060"/>
      <c r="X70" s="1060"/>
      <c r="Y70" s="1060"/>
      <c r="Z70" s="1060"/>
      <c r="AA70" s="1060">
        <v>1216</v>
      </c>
      <c r="AB70" s="1060"/>
      <c r="AC70" s="1060"/>
      <c r="AD70" s="1060"/>
      <c r="AE70" s="1060"/>
      <c r="AF70" s="1060">
        <v>1175</v>
      </c>
      <c r="AG70" s="1060"/>
      <c r="AH70" s="1060"/>
      <c r="AI70" s="1060"/>
      <c r="AJ70" s="1060"/>
      <c r="AK70" s="1060">
        <v>5058</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573</v>
      </c>
      <c r="C71" s="1064"/>
      <c r="D71" s="1064"/>
      <c r="E71" s="1064"/>
      <c r="F71" s="1064"/>
      <c r="G71" s="1064"/>
      <c r="H71" s="1064"/>
      <c r="I71" s="1064"/>
      <c r="J71" s="1064"/>
      <c r="K71" s="1064"/>
      <c r="L71" s="1064"/>
      <c r="M71" s="1064"/>
      <c r="N71" s="1064"/>
      <c r="O71" s="1064"/>
      <c r="P71" s="1065"/>
      <c r="Q71" s="1066">
        <v>454</v>
      </c>
      <c r="R71" s="1060"/>
      <c r="S71" s="1060"/>
      <c r="T71" s="1060"/>
      <c r="U71" s="1060"/>
      <c r="V71" s="1060">
        <v>437</v>
      </c>
      <c r="W71" s="1060"/>
      <c r="X71" s="1060"/>
      <c r="Y71" s="1060"/>
      <c r="Z71" s="1060"/>
      <c r="AA71" s="1060">
        <v>17</v>
      </c>
      <c r="AB71" s="1060"/>
      <c r="AC71" s="1060"/>
      <c r="AD71" s="1060"/>
      <c r="AE71" s="1060"/>
      <c r="AF71" s="1060">
        <v>17</v>
      </c>
      <c r="AG71" s="1060"/>
      <c r="AH71" s="1060"/>
      <c r="AI71" s="1060"/>
      <c r="AJ71" s="1060"/>
      <c r="AK71" s="1060">
        <v>24</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574</v>
      </c>
      <c r="C72" s="1064"/>
      <c r="D72" s="1064"/>
      <c r="E72" s="1064"/>
      <c r="F72" s="1064"/>
      <c r="G72" s="1064"/>
      <c r="H72" s="1064"/>
      <c r="I72" s="1064"/>
      <c r="J72" s="1064"/>
      <c r="K72" s="1064"/>
      <c r="L72" s="1064"/>
      <c r="M72" s="1064"/>
      <c r="N72" s="1064"/>
      <c r="O72" s="1064"/>
      <c r="P72" s="1065"/>
      <c r="Q72" s="1066">
        <v>658</v>
      </c>
      <c r="R72" s="1060"/>
      <c r="S72" s="1060"/>
      <c r="T72" s="1060"/>
      <c r="U72" s="1060"/>
      <c r="V72" s="1060">
        <v>652</v>
      </c>
      <c r="W72" s="1060"/>
      <c r="X72" s="1060"/>
      <c r="Y72" s="1060"/>
      <c r="Z72" s="1060"/>
      <c r="AA72" s="1060">
        <v>6</v>
      </c>
      <c r="AB72" s="1060"/>
      <c r="AC72" s="1060"/>
      <c r="AD72" s="1060"/>
      <c r="AE72" s="1060"/>
      <c r="AF72" s="1060">
        <v>6</v>
      </c>
      <c r="AG72" s="1060"/>
      <c r="AH72" s="1060"/>
      <c r="AI72" s="1060"/>
      <c r="AJ72" s="1060"/>
      <c r="AK72" s="1060">
        <v>43</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575</v>
      </c>
      <c r="C73" s="1064"/>
      <c r="D73" s="1064"/>
      <c r="E73" s="1064"/>
      <c r="F73" s="1064"/>
      <c r="G73" s="1064"/>
      <c r="H73" s="1064"/>
      <c r="I73" s="1064"/>
      <c r="J73" s="1064"/>
      <c r="K73" s="1064"/>
      <c r="L73" s="1064"/>
      <c r="M73" s="1064"/>
      <c r="N73" s="1064"/>
      <c r="O73" s="1064"/>
      <c r="P73" s="1065"/>
      <c r="Q73" s="1066">
        <v>129457</v>
      </c>
      <c r="R73" s="1060"/>
      <c r="S73" s="1060"/>
      <c r="T73" s="1060"/>
      <c r="U73" s="1060"/>
      <c r="V73" s="1060">
        <v>126110</v>
      </c>
      <c r="W73" s="1060"/>
      <c r="X73" s="1060"/>
      <c r="Y73" s="1060"/>
      <c r="Z73" s="1060"/>
      <c r="AA73" s="1060">
        <v>3347</v>
      </c>
      <c r="AB73" s="1060"/>
      <c r="AC73" s="1060"/>
      <c r="AD73" s="1060"/>
      <c r="AE73" s="1060"/>
      <c r="AF73" s="1060">
        <v>3347</v>
      </c>
      <c r="AG73" s="1060"/>
      <c r="AH73" s="1060"/>
      <c r="AI73" s="1060"/>
      <c r="AJ73" s="1060"/>
      <c r="AK73" s="1060">
        <v>1524</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576</v>
      </c>
      <c r="C74" s="1064"/>
      <c r="D74" s="1064"/>
      <c r="E74" s="1064"/>
      <c r="F74" s="1064"/>
      <c r="G74" s="1064"/>
      <c r="H74" s="1064"/>
      <c r="I74" s="1064"/>
      <c r="J74" s="1064"/>
      <c r="K74" s="1064"/>
      <c r="L74" s="1064"/>
      <c r="M74" s="1064"/>
      <c r="N74" s="1064"/>
      <c r="O74" s="1064"/>
      <c r="P74" s="1065"/>
      <c r="Q74" s="1066">
        <v>3489</v>
      </c>
      <c r="R74" s="1060"/>
      <c r="S74" s="1060"/>
      <c r="T74" s="1060"/>
      <c r="U74" s="1060"/>
      <c r="V74" s="1060">
        <v>3185</v>
      </c>
      <c r="W74" s="1060"/>
      <c r="X74" s="1060"/>
      <c r="Y74" s="1060"/>
      <c r="Z74" s="1060"/>
      <c r="AA74" s="1060">
        <v>304</v>
      </c>
      <c r="AB74" s="1060"/>
      <c r="AC74" s="1060"/>
      <c r="AD74" s="1060"/>
      <c r="AE74" s="1060"/>
      <c r="AF74" s="1060">
        <v>279</v>
      </c>
      <c r="AG74" s="1060"/>
      <c r="AH74" s="1060"/>
      <c r="AI74" s="1060"/>
      <c r="AJ74" s="1060"/>
      <c r="AK74" s="1060">
        <v>53</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577</v>
      </c>
      <c r="C75" s="1064"/>
      <c r="D75" s="1064"/>
      <c r="E75" s="1064"/>
      <c r="F75" s="1064"/>
      <c r="G75" s="1064"/>
      <c r="H75" s="1064"/>
      <c r="I75" s="1064"/>
      <c r="J75" s="1064"/>
      <c r="K75" s="1064"/>
      <c r="L75" s="1064"/>
      <c r="M75" s="1064"/>
      <c r="N75" s="1064"/>
      <c r="O75" s="1064"/>
      <c r="P75" s="1065"/>
      <c r="Q75" s="1067">
        <v>33</v>
      </c>
      <c r="R75" s="1068"/>
      <c r="S75" s="1068"/>
      <c r="T75" s="1068"/>
      <c r="U75" s="1069"/>
      <c r="V75" s="1070">
        <v>29</v>
      </c>
      <c r="W75" s="1068"/>
      <c r="X75" s="1068"/>
      <c r="Y75" s="1068"/>
      <c r="Z75" s="1069"/>
      <c r="AA75" s="1070">
        <v>4</v>
      </c>
      <c r="AB75" s="1068"/>
      <c r="AC75" s="1068"/>
      <c r="AD75" s="1068"/>
      <c r="AE75" s="1069"/>
      <c r="AF75" s="1070">
        <v>4</v>
      </c>
      <c r="AG75" s="1068"/>
      <c r="AH75" s="1068"/>
      <c r="AI75" s="1068"/>
      <c r="AJ75" s="1069"/>
      <c r="AK75" s="1070">
        <v>0</v>
      </c>
      <c r="AL75" s="1068"/>
      <c r="AM75" s="1068"/>
      <c r="AN75" s="1068"/>
      <c r="AO75" s="1069"/>
      <c r="AP75" s="1070">
        <v>0</v>
      </c>
      <c r="AQ75" s="1068"/>
      <c r="AR75" s="1068"/>
      <c r="AS75" s="1068"/>
      <c r="AT75" s="1069"/>
      <c r="AU75" s="1070">
        <v>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578</v>
      </c>
      <c r="C76" s="1064"/>
      <c r="D76" s="1064"/>
      <c r="E76" s="1064"/>
      <c r="F76" s="1064"/>
      <c r="G76" s="1064"/>
      <c r="H76" s="1064"/>
      <c r="I76" s="1064"/>
      <c r="J76" s="1064"/>
      <c r="K76" s="1064"/>
      <c r="L76" s="1064"/>
      <c r="M76" s="1064"/>
      <c r="N76" s="1064"/>
      <c r="O76" s="1064"/>
      <c r="P76" s="1065"/>
      <c r="Q76" s="1067">
        <v>579</v>
      </c>
      <c r="R76" s="1068"/>
      <c r="S76" s="1068"/>
      <c r="T76" s="1068"/>
      <c r="U76" s="1069"/>
      <c r="V76" s="1070">
        <v>262</v>
      </c>
      <c r="W76" s="1068"/>
      <c r="X76" s="1068"/>
      <c r="Y76" s="1068"/>
      <c r="Z76" s="1069"/>
      <c r="AA76" s="1070">
        <v>317</v>
      </c>
      <c r="AB76" s="1068"/>
      <c r="AC76" s="1068"/>
      <c r="AD76" s="1068"/>
      <c r="AE76" s="1069"/>
      <c r="AF76" s="1070">
        <v>196</v>
      </c>
      <c r="AG76" s="1068"/>
      <c r="AH76" s="1068"/>
      <c r="AI76" s="1068"/>
      <c r="AJ76" s="1069"/>
      <c r="AK76" s="1070">
        <v>0</v>
      </c>
      <c r="AL76" s="1068"/>
      <c r="AM76" s="1068"/>
      <c r="AN76" s="1068"/>
      <c r="AO76" s="1069"/>
      <c r="AP76" s="1070">
        <v>0</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579</v>
      </c>
      <c r="C77" s="1064"/>
      <c r="D77" s="1064"/>
      <c r="E77" s="1064"/>
      <c r="F77" s="1064"/>
      <c r="G77" s="1064"/>
      <c r="H77" s="1064"/>
      <c r="I77" s="1064"/>
      <c r="J77" s="1064"/>
      <c r="K77" s="1064"/>
      <c r="L77" s="1064"/>
      <c r="M77" s="1064"/>
      <c r="N77" s="1064"/>
      <c r="O77" s="1064"/>
      <c r="P77" s="1065"/>
      <c r="Q77" s="1067">
        <v>302</v>
      </c>
      <c r="R77" s="1068"/>
      <c r="S77" s="1068"/>
      <c r="T77" s="1068"/>
      <c r="U77" s="1069"/>
      <c r="V77" s="1070">
        <v>292</v>
      </c>
      <c r="W77" s="1068"/>
      <c r="X77" s="1068"/>
      <c r="Y77" s="1068"/>
      <c r="Z77" s="1069"/>
      <c r="AA77" s="1070">
        <v>10</v>
      </c>
      <c r="AB77" s="1068"/>
      <c r="AC77" s="1068"/>
      <c r="AD77" s="1068"/>
      <c r="AE77" s="1069"/>
      <c r="AF77" s="1070">
        <v>10</v>
      </c>
      <c r="AG77" s="1068"/>
      <c r="AH77" s="1068"/>
      <c r="AI77" s="1068"/>
      <c r="AJ77" s="1069"/>
      <c r="AK77" s="1070">
        <v>0</v>
      </c>
      <c r="AL77" s="1068"/>
      <c r="AM77" s="1068"/>
      <c r="AN77" s="1068"/>
      <c r="AO77" s="1069"/>
      <c r="AP77" s="1070">
        <v>0</v>
      </c>
      <c r="AQ77" s="1068"/>
      <c r="AR77" s="1068"/>
      <c r="AS77" s="1068"/>
      <c r="AT77" s="1069"/>
      <c r="AU77" s="1070">
        <v>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580</v>
      </c>
      <c r="C78" s="1064"/>
      <c r="D78" s="1064"/>
      <c r="E78" s="1064"/>
      <c r="F78" s="1064"/>
      <c r="G78" s="1064"/>
      <c r="H78" s="1064"/>
      <c r="I78" s="1064"/>
      <c r="J78" s="1064"/>
      <c r="K78" s="1064"/>
      <c r="L78" s="1064"/>
      <c r="M78" s="1064"/>
      <c r="N78" s="1064"/>
      <c r="O78" s="1064"/>
      <c r="P78" s="1065"/>
      <c r="Q78" s="1066">
        <v>5016</v>
      </c>
      <c r="R78" s="1060"/>
      <c r="S78" s="1060"/>
      <c r="T78" s="1060"/>
      <c r="U78" s="1060"/>
      <c r="V78" s="1060">
        <v>4677</v>
      </c>
      <c r="W78" s="1060"/>
      <c r="X78" s="1060"/>
      <c r="Y78" s="1060"/>
      <c r="Z78" s="1060"/>
      <c r="AA78" s="1060">
        <v>339</v>
      </c>
      <c r="AB78" s="1060"/>
      <c r="AC78" s="1060"/>
      <c r="AD78" s="1060"/>
      <c r="AE78" s="1060"/>
      <c r="AF78" s="1060">
        <v>3881</v>
      </c>
      <c r="AG78" s="1060"/>
      <c r="AH78" s="1060"/>
      <c r="AI78" s="1060"/>
      <c r="AJ78" s="1060"/>
      <c r="AK78" s="1060">
        <v>52</v>
      </c>
      <c r="AL78" s="1060"/>
      <c r="AM78" s="1060"/>
      <c r="AN78" s="1060"/>
      <c r="AO78" s="1060"/>
      <c r="AP78" s="1060">
        <v>7240</v>
      </c>
      <c r="AQ78" s="1060"/>
      <c r="AR78" s="1060"/>
      <c r="AS78" s="1060"/>
      <c r="AT78" s="1060"/>
      <c r="AU78" s="1060">
        <v>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9119</v>
      </c>
      <c r="AG88" s="1048"/>
      <c r="AH88" s="1048"/>
      <c r="AI88" s="1048"/>
      <c r="AJ88" s="1048"/>
      <c r="AK88" s="1052"/>
      <c r="AL88" s="1052"/>
      <c r="AM88" s="1052"/>
      <c r="AN88" s="1052"/>
      <c r="AO88" s="1052"/>
      <c r="AP88" s="1048">
        <v>9590</v>
      </c>
      <c r="AQ88" s="1048"/>
      <c r="AR88" s="1048"/>
      <c r="AS88" s="1048"/>
      <c r="AT88" s="1048"/>
      <c r="AU88" s="1048">
        <f>SUM(AU68:AY87)</f>
        <v>316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7</v>
      </c>
      <c r="CS102" s="1040"/>
      <c r="CT102" s="1040"/>
      <c r="CU102" s="1040"/>
      <c r="CV102" s="1041"/>
      <c r="CW102" s="1039">
        <v>0</v>
      </c>
      <c r="CX102" s="1040"/>
      <c r="CY102" s="1040"/>
      <c r="CZ102" s="1040"/>
      <c r="DA102" s="1041"/>
      <c r="DB102" s="1039">
        <v>0</v>
      </c>
      <c r="DC102" s="1040"/>
      <c r="DD102" s="1040"/>
      <c r="DE102" s="1040"/>
      <c r="DF102" s="1041"/>
      <c r="DG102" s="1039">
        <v>11</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305</v>
      </c>
      <c r="AG109" s="983"/>
      <c r="AH109" s="983"/>
      <c r="AI109" s="983"/>
      <c r="AJ109" s="984"/>
      <c r="AK109" s="985" t="s">
        <v>304</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305</v>
      </c>
      <c r="BW109" s="983"/>
      <c r="BX109" s="983"/>
      <c r="BY109" s="983"/>
      <c r="BZ109" s="984"/>
      <c r="CA109" s="985" t="s">
        <v>304</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305</v>
      </c>
      <c r="DM109" s="983"/>
      <c r="DN109" s="983"/>
      <c r="DO109" s="983"/>
      <c r="DP109" s="984"/>
      <c r="DQ109" s="985" t="s">
        <v>304</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1862782</v>
      </c>
      <c r="AB110" s="976"/>
      <c r="AC110" s="976"/>
      <c r="AD110" s="976"/>
      <c r="AE110" s="977"/>
      <c r="AF110" s="978">
        <v>1920565</v>
      </c>
      <c r="AG110" s="976"/>
      <c r="AH110" s="976"/>
      <c r="AI110" s="976"/>
      <c r="AJ110" s="977"/>
      <c r="AK110" s="978">
        <v>1825065</v>
      </c>
      <c r="AL110" s="976"/>
      <c r="AM110" s="976"/>
      <c r="AN110" s="976"/>
      <c r="AO110" s="977"/>
      <c r="AP110" s="979">
        <v>25.3</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14607681</v>
      </c>
      <c r="BR110" s="923"/>
      <c r="BS110" s="923"/>
      <c r="BT110" s="923"/>
      <c r="BU110" s="923"/>
      <c r="BV110" s="923">
        <v>15561179</v>
      </c>
      <c r="BW110" s="923"/>
      <c r="BX110" s="923"/>
      <c r="BY110" s="923"/>
      <c r="BZ110" s="923"/>
      <c r="CA110" s="923">
        <v>17213011</v>
      </c>
      <c r="CB110" s="923"/>
      <c r="CC110" s="923"/>
      <c r="CD110" s="923"/>
      <c r="CE110" s="923"/>
      <c r="CF110" s="947">
        <v>238.5</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238</v>
      </c>
      <c r="DH110" s="923"/>
      <c r="DI110" s="923"/>
      <c r="DJ110" s="923"/>
      <c r="DK110" s="923"/>
      <c r="DL110" s="923" t="s">
        <v>427</v>
      </c>
      <c r="DM110" s="923"/>
      <c r="DN110" s="923"/>
      <c r="DO110" s="923"/>
      <c r="DP110" s="923"/>
      <c r="DQ110" s="923" t="s">
        <v>428</v>
      </c>
      <c r="DR110" s="923"/>
      <c r="DS110" s="923"/>
      <c r="DT110" s="923"/>
      <c r="DU110" s="923"/>
      <c r="DV110" s="924" t="s">
        <v>238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238</v>
      </c>
      <c r="AB111" s="1004"/>
      <c r="AC111" s="1004"/>
      <c r="AD111" s="1004"/>
      <c r="AE111" s="1005"/>
      <c r="AF111" s="1006" t="s">
        <v>238</v>
      </c>
      <c r="AG111" s="1004"/>
      <c r="AH111" s="1004"/>
      <c r="AI111" s="1004"/>
      <c r="AJ111" s="1005"/>
      <c r="AK111" s="1006" t="s">
        <v>430</v>
      </c>
      <c r="AL111" s="1004"/>
      <c r="AM111" s="1004"/>
      <c r="AN111" s="1004"/>
      <c r="AO111" s="1005"/>
      <c r="AP111" s="1007" t="s">
        <v>431</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710809</v>
      </c>
      <c r="BR111" s="895"/>
      <c r="BS111" s="895"/>
      <c r="BT111" s="895"/>
      <c r="BU111" s="895"/>
      <c r="BV111" s="895">
        <v>539110</v>
      </c>
      <c r="BW111" s="895"/>
      <c r="BX111" s="895"/>
      <c r="BY111" s="895"/>
      <c r="BZ111" s="895"/>
      <c r="CA111" s="895">
        <v>413810</v>
      </c>
      <c r="CB111" s="895"/>
      <c r="CC111" s="895"/>
      <c r="CD111" s="895"/>
      <c r="CE111" s="895"/>
      <c r="CF111" s="956">
        <v>5.7</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428</v>
      </c>
      <c r="DH111" s="895"/>
      <c r="DI111" s="895"/>
      <c r="DJ111" s="895"/>
      <c r="DK111" s="895"/>
      <c r="DL111" s="895" t="s">
        <v>434</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238</v>
      </c>
      <c r="AB112" s="858"/>
      <c r="AC112" s="858"/>
      <c r="AD112" s="858"/>
      <c r="AE112" s="859"/>
      <c r="AF112" s="860" t="s">
        <v>430</v>
      </c>
      <c r="AG112" s="858"/>
      <c r="AH112" s="858"/>
      <c r="AI112" s="858"/>
      <c r="AJ112" s="859"/>
      <c r="AK112" s="860" t="s">
        <v>428</v>
      </c>
      <c r="AL112" s="858"/>
      <c r="AM112" s="858"/>
      <c r="AN112" s="858"/>
      <c r="AO112" s="859"/>
      <c r="AP112" s="905" t="s">
        <v>434</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4395990</v>
      </c>
      <c r="BR112" s="895"/>
      <c r="BS112" s="895"/>
      <c r="BT112" s="895"/>
      <c r="BU112" s="895"/>
      <c r="BV112" s="895">
        <v>4489092</v>
      </c>
      <c r="BW112" s="895"/>
      <c r="BX112" s="895"/>
      <c r="BY112" s="895"/>
      <c r="BZ112" s="895"/>
      <c r="CA112" s="895">
        <v>4876850</v>
      </c>
      <c r="CB112" s="895"/>
      <c r="CC112" s="895"/>
      <c r="CD112" s="895"/>
      <c r="CE112" s="895"/>
      <c r="CF112" s="956">
        <v>67.599999999999994</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175765</v>
      </c>
      <c r="DH112" s="895"/>
      <c r="DI112" s="895"/>
      <c r="DJ112" s="895"/>
      <c r="DK112" s="895"/>
      <c r="DL112" s="895">
        <v>128929</v>
      </c>
      <c r="DM112" s="895"/>
      <c r="DN112" s="895"/>
      <c r="DO112" s="895"/>
      <c r="DP112" s="895"/>
      <c r="DQ112" s="895">
        <v>88664</v>
      </c>
      <c r="DR112" s="895"/>
      <c r="DS112" s="895"/>
      <c r="DT112" s="895"/>
      <c r="DU112" s="895"/>
      <c r="DV112" s="872">
        <v>1.2</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216036</v>
      </c>
      <c r="AB113" s="1004"/>
      <c r="AC113" s="1004"/>
      <c r="AD113" s="1004"/>
      <c r="AE113" s="1005"/>
      <c r="AF113" s="1006">
        <v>234639</v>
      </c>
      <c r="AG113" s="1004"/>
      <c r="AH113" s="1004"/>
      <c r="AI113" s="1004"/>
      <c r="AJ113" s="1005"/>
      <c r="AK113" s="1006">
        <v>240357</v>
      </c>
      <c r="AL113" s="1004"/>
      <c r="AM113" s="1004"/>
      <c r="AN113" s="1004"/>
      <c r="AO113" s="1005"/>
      <c r="AP113" s="1007">
        <v>3.3</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459103</v>
      </c>
      <c r="BR113" s="895"/>
      <c r="BS113" s="895"/>
      <c r="BT113" s="895"/>
      <c r="BU113" s="895"/>
      <c r="BV113" s="895">
        <v>384854</v>
      </c>
      <c r="BW113" s="895"/>
      <c r="BX113" s="895"/>
      <c r="BY113" s="895"/>
      <c r="BZ113" s="895"/>
      <c r="CA113" s="895">
        <v>316076</v>
      </c>
      <c r="CB113" s="895"/>
      <c r="CC113" s="895"/>
      <c r="CD113" s="895"/>
      <c r="CE113" s="895"/>
      <c r="CF113" s="956">
        <v>4.4000000000000004</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430</v>
      </c>
      <c r="DM113" s="858"/>
      <c r="DN113" s="858"/>
      <c r="DO113" s="858"/>
      <c r="DP113" s="859"/>
      <c r="DQ113" s="860" t="s">
        <v>428</v>
      </c>
      <c r="DR113" s="858"/>
      <c r="DS113" s="858"/>
      <c r="DT113" s="858"/>
      <c r="DU113" s="859"/>
      <c r="DV113" s="905" t="s">
        <v>238</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123212</v>
      </c>
      <c r="AB114" s="858"/>
      <c r="AC114" s="858"/>
      <c r="AD114" s="858"/>
      <c r="AE114" s="859"/>
      <c r="AF114" s="860">
        <v>98448</v>
      </c>
      <c r="AG114" s="858"/>
      <c r="AH114" s="858"/>
      <c r="AI114" s="858"/>
      <c r="AJ114" s="859"/>
      <c r="AK114" s="860">
        <v>91311</v>
      </c>
      <c r="AL114" s="858"/>
      <c r="AM114" s="858"/>
      <c r="AN114" s="858"/>
      <c r="AO114" s="859"/>
      <c r="AP114" s="905">
        <v>1.3</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2374365</v>
      </c>
      <c r="BR114" s="895"/>
      <c r="BS114" s="895"/>
      <c r="BT114" s="895"/>
      <c r="BU114" s="895"/>
      <c r="BV114" s="895">
        <v>2279373</v>
      </c>
      <c r="BW114" s="895"/>
      <c r="BX114" s="895"/>
      <c r="BY114" s="895"/>
      <c r="BZ114" s="895"/>
      <c r="CA114" s="895">
        <v>2131046</v>
      </c>
      <c r="CB114" s="895"/>
      <c r="CC114" s="895"/>
      <c r="CD114" s="895"/>
      <c r="CE114" s="895"/>
      <c r="CF114" s="956">
        <v>29.5</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434</v>
      </c>
      <c r="DM114" s="858"/>
      <c r="DN114" s="858"/>
      <c r="DO114" s="858"/>
      <c r="DP114" s="859"/>
      <c r="DQ114" s="860" t="s">
        <v>428</v>
      </c>
      <c r="DR114" s="858"/>
      <c r="DS114" s="858"/>
      <c r="DT114" s="858"/>
      <c r="DU114" s="859"/>
      <c r="DV114" s="905" t="s">
        <v>428</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189169</v>
      </c>
      <c r="AB115" s="1004"/>
      <c r="AC115" s="1004"/>
      <c r="AD115" s="1004"/>
      <c r="AE115" s="1005"/>
      <c r="AF115" s="1006">
        <v>169572</v>
      </c>
      <c r="AG115" s="1004"/>
      <c r="AH115" s="1004"/>
      <c r="AI115" s="1004"/>
      <c r="AJ115" s="1005"/>
      <c r="AK115" s="1006">
        <v>142145</v>
      </c>
      <c r="AL115" s="1004"/>
      <c r="AM115" s="1004"/>
      <c r="AN115" s="1004"/>
      <c r="AO115" s="1005"/>
      <c r="AP115" s="1007">
        <v>2</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238</v>
      </c>
      <c r="BR115" s="895"/>
      <c r="BS115" s="895"/>
      <c r="BT115" s="895"/>
      <c r="BU115" s="895"/>
      <c r="BV115" s="895" t="s">
        <v>431</v>
      </c>
      <c r="BW115" s="895"/>
      <c r="BX115" s="895"/>
      <c r="BY115" s="895"/>
      <c r="BZ115" s="895"/>
      <c r="CA115" s="895" t="s">
        <v>238</v>
      </c>
      <c r="CB115" s="895"/>
      <c r="CC115" s="895"/>
      <c r="CD115" s="895"/>
      <c r="CE115" s="895"/>
      <c r="CF115" s="956" t="s">
        <v>428</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238</v>
      </c>
      <c r="DM115" s="858"/>
      <c r="DN115" s="858"/>
      <c r="DO115" s="858"/>
      <c r="DP115" s="859"/>
      <c r="DQ115" s="860">
        <v>10528</v>
      </c>
      <c r="DR115" s="858"/>
      <c r="DS115" s="858"/>
      <c r="DT115" s="858"/>
      <c r="DU115" s="859"/>
      <c r="DV115" s="905">
        <v>0.1</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v>121</v>
      </c>
      <c r="AG116" s="858"/>
      <c r="AH116" s="858"/>
      <c r="AI116" s="858"/>
      <c r="AJ116" s="859"/>
      <c r="AK116" s="860" t="s">
        <v>238</v>
      </c>
      <c r="AL116" s="858"/>
      <c r="AM116" s="858"/>
      <c r="AN116" s="858"/>
      <c r="AO116" s="859"/>
      <c r="AP116" s="905" t="s">
        <v>431</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428</v>
      </c>
      <c r="BW116" s="895"/>
      <c r="BX116" s="895"/>
      <c r="BY116" s="895"/>
      <c r="BZ116" s="895"/>
      <c r="CA116" s="895" t="s">
        <v>431</v>
      </c>
      <c r="CB116" s="895"/>
      <c r="CC116" s="895"/>
      <c r="CD116" s="895"/>
      <c r="CE116" s="895"/>
      <c r="CF116" s="956" t="s">
        <v>428</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238</v>
      </c>
      <c r="DH116" s="858"/>
      <c r="DI116" s="858"/>
      <c r="DJ116" s="858"/>
      <c r="DK116" s="859"/>
      <c r="DL116" s="860" t="s">
        <v>430</v>
      </c>
      <c r="DM116" s="858"/>
      <c r="DN116" s="858"/>
      <c r="DO116" s="858"/>
      <c r="DP116" s="859"/>
      <c r="DQ116" s="860" t="s">
        <v>428</v>
      </c>
      <c r="DR116" s="858"/>
      <c r="DS116" s="858"/>
      <c r="DT116" s="858"/>
      <c r="DU116" s="859"/>
      <c r="DV116" s="905" t="s">
        <v>238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2391199</v>
      </c>
      <c r="AB117" s="990"/>
      <c r="AC117" s="990"/>
      <c r="AD117" s="990"/>
      <c r="AE117" s="991"/>
      <c r="AF117" s="992">
        <v>2423345</v>
      </c>
      <c r="AG117" s="990"/>
      <c r="AH117" s="990"/>
      <c r="AI117" s="990"/>
      <c r="AJ117" s="991"/>
      <c r="AK117" s="992">
        <v>2298878</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430</v>
      </c>
      <c r="BR117" s="895"/>
      <c r="BS117" s="895"/>
      <c r="BT117" s="895"/>
      <c r="BU117" s="895"/>
      <c r="BV117" s="895" t="s">
        <v>431</v>
      </c>
      <c r="BW117" s="895"/>
      <c r="BX117" s="895"/>
      <c r="BY117" s="895"/>
      <c r="BZ117" s="895"/>
      <c r="CA117" s="895" t="s">
        <v>238</v>
      </c>
      <c r="CB117" s="895"/>
      <c r="CC117" s="895"/>
      <c r="CD117" s="895"/>
      <c r="CE117" s="895"/>
      <c r="CF117" s="956" t="s">
        <v>428</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428</v>
      </c>
      <c r="DH117" s="858"/>
      <c r="DI117" s="858"/>
      <c r="DJ117" s="858"/>
      <c r="DK117" s="859"/>
      <c r="DL117" s="860" t="s">
        <v>428</v>
      </c>
      <c r="DM117" s="858"/>
      <c r="DN117" s="858"/>
      <c r="DO117" s="858"/>
      <c r="DP117" s="859"/>
      <c r="DQ117" s="860" t="s">
        <v>454</v>
      </c>
      <c r="DR117" s="858"/>
      <c r="DS117" s="858"/>
      <c r="DT117" s="858"/>
      <c r="DU117" s="859"/>
      <c r="DV117" s="905" t="s">
        <v>431</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305</v>
      </c>
      <c r="AG118" s="983"/>
      <c r="AH118" s="983"/>
      <c r="AI118" s="983"/>
      <c r="AJ118" s="984"/>
      <c r="AK118" s="985" t="s">
        <v>304</v>
      </c>
      <c r="AL118" s="983"/>
      <c r="AM118" s="983"/>
      <c r="AN118" s="983"/>
      <c r="AO118" s="984"/>
      <c r="AP118" s="986" t="s">
        <v>421</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430</v>
      </c>
      <c r="BR118" s="926"/>
      <c r="BS118" s="926"/>
      <c r="BT118" s="926"/>
      <c r="BU118" s="926"/>
      <c r="BV118" s="926" t="s">
        <v>430</v>
      </c>
      <c r="BW118" s="926"/>
      <c r="BX118" s="926"/>
      <c r="BY118" s="926"/>
      <c r="BZ118" s="926"/>
      <c r="CA118" s="926" t="s">
        <v>431</v>
      </c>
      <c r="CB118" s="926"/>
      <c r="CC118" s="926"/>
      <c r="CD118" s="926"/>
      <c r="CE118" s="926"/>
      <c r="CF118" s="956" t="s">
        <v>428</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431</v>
      </c>
      <c r="DM118" s="858"/>
      <c r="DN118" s="858"/>
      <c r="DO118" s="858"/>
      <c r="DP118" s="859"/>
      <c r="DQ118" s="860" t="s">
        <v>428</v>
      </c>
      <c r="DR118" s="858"/>
      <c r="DS118" s="858"/>
      <c r="DT118" s="858"/>
      <c r="DU118" s="859"/>
      <c r="DV118" s="905" t="s">
        <v>431</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428</v>
      </c>
      <c r="AB119" s="976"/>
      <c r="AC119" s="976"/>
      <c r="AD119" s="976"/>
      <c r="AE119" s="977"/>
      <c r="AF119" s="978" t="s">
        <v>238</v>
      </c>
      <c r="AG119" s="976"/>
      <c r="AH119" s="976"/>
      <c r="AI119" s="976"/>
      <c r="AJ119" s="977"/>
      <c r="AK119" s="978" t="s">
        <v>428</v>
      </c>
      <c r="AL119" s="976"/>
      <c r="AM119" s="976"/>
      <c r="AN119" s="976"/>
      <c r="AO119" s="977"/>
      <c r="AP119" s="979" t="s">
        <v>428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22547948</v>
      </c>
      <c r="BR119" s="926"/>
      <c r="BS119" s="926"/>
      <c r="BT119" s="926"/>
      <c r="BU119" s="926"/>
      <c r="BV119" s="926">
        <v>23253608</v>
      </c>
      <c r="BW119" s="926"/>
      <c r="BX119" s="926"/>
      <c r="BY119" s="926"/>
      <c r="BZ119" s="926"/>
      <c r="CA119" s="926">
        <v>24950793</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535044</v>
      </c>
      <c r="DH119" s="841"/>
      <c r="DI119" s="841"/>
      <c r="DJ119" s="841"/>
      <c r="DK119" s="842"/>
      <c r="DL119" s="843">
        <v>410181</v>
      </c>
      <c r="DM119" s="841"/>
      <c r="DN119" s="841"/>
      <c r="DO119" s="841"/>
      <c r="DP119" s="842"/>
      <c r="DQ119" s="843">
        <v>314618</v>
      </c>
      <c r="DR119" s="841"/>
      <c r="DS119" s="841"/>
      <c r="DT119" s="841"/>
      <c r="DU119" s="842"/>
      <c r="DV119" s="929">
        <v>4.4000000000000004</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428</v>
      </c>
      <c r="AB120" s="858"/>
      <c r="AC120" s="858"/>
      <c r="AD120" s="858"/>
      <c r="AE120" s="859"/>
      <c r="AF120" s="860" t="s">
        <v>431</v>
      </c>
      <c r="AG120" s="858"/>
      <c r="AH120" s="858"/>
      <c r="AI120" s="858"/>
      <c r="AJ120" s="859"/>
      <c r="AK120" s="860" t="s">
        <v>238</v>
      </c>
      <c r="AL120" s="858"/>
      <c r="AM120" s="858"/>
      <c r="AN120" s="858"/>
      <c r="AO120" s="859"/>
      <c r="AP120" s="905" t="s">
        <v>430</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6370690</v>
      </c>
      <c r="BR120" s="923"/>
      <c r="BS120" s="923"/>
      <c r="BT120" s="923"/>
      <c r="BU120" s="923"/>
      <c r="BV120" s="923">
        <v>6330577</v>
      </c>
      <c r="BW120" s="923"/>
      <c r="BX120" s="923"/>
      <c r="BY120" s="923"/>
      <c r="BZ120" s="923"/>
      <c r="CA120" s="923">
        <v>5149435</v>
      </c>
      <c r="CB120" s="923"/>
      <c r="CC120" s="923"/>
      <c r="CD120" s="923"/>
      <c r="CE120" s="923"/>
      <c r="CF120" s="947">
        <v>71.400000000000006</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4390345</v>
      </c>
      <c r="DH120" s="923"/>
      <c r="DI120" s="923"/>
      <c r="DJ120" s="923"/>
      <c r="DK120" s="923"/>
      <c r="DL120" s="923">
        <v>4482022</v>
      </c>
      <c r="DM120" s="923"/>
      <c r="DN120" s="923"/>
      <c r="DO120" s="923"/>
      <c r="DP120" s="923"/>
      <c r="DQ120" s="923">
        <v>4837747</v>
      </c>
      <c r="DR120" s="923"/>
      <c r="DS120" s="923"/>
      <c r="DT120" s="923"/>
      <c r="DU120" s="923"/>
      <c r="DV120" s="924">
        <v>67</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59764</v>
      </c>
      <c r="AB121" s="858"/>
      <c r="AC121" s="858"/>
      <c r="AD121" s="858"/>
      <c r="AE121" s="859"/>
      <c r="AF121" s="860">
        <v>49804</v>
      </c>
      <c r="AG121" s="858"/>
      <c r="AH121" s="858"/>
      <c r="AI121" s="858"/>
      <c r="AJ121" s="859"/>
      <c r="AK121" s="860">
        <v>42517</v>
      </c>
      <c r="AL121" s="858"/>
      <c r="AM121" s="858"/>
      <c r="AN121" s="858"/>
      <c r="AO121" s="859"/>
      <c r="AP121" s="905">
        <v>0.6</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84618</v>
      </c>
      <c r="BR121" s="895"/>
      <c r="BS121" s="895"/>
      <c r="BT121" s="895"/>
      <c r="BU121" s="895"/>
      <c r="BV121" s="895">
        <v>70090</v>
      </c>
      <c r="BW121" s="895"/>
      <c r="BX121" s="895"/>
      <c r="BY121" s="895"/>
      <c r="BZ121" s="895"/>
      <c r="CA121" s="895">
        <v>70184</v>
      </c>
      <c r="CB121" s="895"/>
      <c r="CC121" s="895"/>
      <c r="CD121" s="895"/>
      <c r="CE121" s="895"/>
      <c r="CF121" s="956">
        <v>1</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5645</v>
      </c>
      <c r="DH121" s="895"/>
      <c r="DI121" s="895"/>
      <c r="DJ121" s="895"/>
      <c r="DK121" s="895"/>
      <c r="DL121" s="895">
        <v>7070</v>
      </c>
      <c r="DM121" s="895"/>
      <c r="DN121" s="895"/>
      <c r="DO121" s="895"/>
      <c r="DP121" s="895"/>
      <c r="DQ121" s="895">
        <v>39103</v>
      </c>
      <c r="DR121" s="895"/>
      <c r="DS121" s="895"/>
      <c r="DT121" s="895"/>
      <c r="DU121" s="895"/>
      <c r="DV121" s="872">
        <v>0.5</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454</v>
      </c>
      <c r="AB122" s="858"/>
      <c r="AC122" s="858"/>
      <c r="AD122" s="858"/>
      <c r="AE122" s="859"/>
      <c r="AF122" s="860" t="s">
        <v>431</v>
      </c>
      <c r="AG122" s="858"/>
      <c r="AH122" s="858"/>
      <c r="AI122" s="858"/>
      <c r="AJ122" s="859"/>
      <c r="AK122" s="860" t="s">
        <v>238</v>
      </c>
      <c r="AL122" s="858"/>
      <c r="AM122" s="858"/>
      <c r="AN122" s="858"/>
      <c r="AO122" s="859"/>
      <c r="AP122" s="905" t="s">
        <v>238</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14541418</v>
      </c>
      <c r="BR122" s="926"/>
      <c r="BS122" s="926"/>
      <c r="BT122" s="926"/>
      <c r="BU122" s="926"/>
      <c r="BV122" s="926">
        <v>14281639</v>
      </c>
      <c r="BW122" s="926"/>
      <c r="BX122" s="926"/>
      <c r="BY122" s="926"/>
      <c r="BZ122" s="926"/>
      <c r="CA122" s="926">
        <v>16047516</v>
      </c>
      <c r="CB122" s="926"/>
      <c r="CC122" s="926"/>
      <c r="CD122" s="926"/>
      <c r="CE122" s="926"/>
      <c r="CF122" s="927">
        <v>222.4</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t="s">
        <v>430</v>
      </c>
      <c r="DH122" s="895"/>
      <c r="DI122" s="895"/>
      <c r="DJ122" s="895"/>
      <c r="DK122" s="895"/>
      <c r="DL122" s="895" t="s">
        <v>428</v>
      </c>
      <c r="DM122" s="895"/>
      <c r="DN122" s="895"/>
      <c r="DO122" s="895"/>
      <c r="DP122" s="895"/>
      <c r="DQ122" s="895" t="s">
        <v>428</v>
      </c>
      <c r="DR122" s="895"/>
      <c r="DS122" s="895"/>
      <c r="DT122" s="895"/>
      <c r="DU122" s="895"/>
      <c r="DV122" s="872" t="s">
        <v>454</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428</v>
      </c>
      <c r="AB123" s="858"/>
      <c r="AC123" s="858"/>
      <c r="AD123" s="858"/>
      <c r="AE123" s="859"/>
      <c r="AF123" s="860" t="s">
        <v>428</v>
      </c>
      <c r="AG123" s="858"/>
      <c r="AH123" s="858"/>
      <c r="AI123" s="858"/>
      <c r="AJ123" s="859"/>
      <c r="AK123" s="860" t="s">
        <v>430</v>
      </c>
      <c r="AL123" s="858"/>
      <c r="AM123" s="858"/>
      <c r="AN123" s="858"/>
      <c r="AO123" s="859"/>
      <c r="AP123" s="905" t="s">
        <v>431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468</v>
      </c>
      <c r="BP123" s="959"/>
      <c r="BQ123" s="913">
        <v>20996726</v>
      </c>
      <c r="BR123" s="914"/>
      <c r="BS123" s="914"/>
      <c r="BT123" s="914"/>
      <c r="BU123" s="914"/>
      <c r="BV123" s="914">
        <v>20682306</v>
      </c>
      <c r="BW123" s="914"/>
      <c r="BX123" s="914"/>
      <c r="BY123" s="914"/>
      <c r="BZ123" s="914"/>
      <c r="CA123" s="914">
        <v>21267135</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t="s">
        <v>238</v>
      </c>
      <c r="DH123" s="858"/>
      <c r="DI123" s="858"/>
      <c r="DJ123" s="858"/>
      <c r="DK123" s="859"/>
      <c r="DL123" s="860" t="s">
        <v>430</v>
      </c>
      <c r="DM123" s="858"/>
      <c r="DN123" s="858"/>
      <c r="DO123" s="858"/>
      <c r="DP123" s="859"/>
      <c r="DQ123" s="860" t="s">
        <v>238</v>
      </c>
      <c r="DR123" s="858"/>
      <c r="DS123" s="858"/>
      <c r="DT123" s="858"/>
      <c r="DU123" s="859"/>
      <c r="DV123" s="905" t="s">
        <v>431</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430</v>
      </c>
      <c r="AG124" s="858"/>
      <c r="AH124" s="858"/>
      <c r="AI124" s="858"/>
      <c r="AJ124" s="859"/>
      <c r="AK124" s="860" t="s">
        <v>431</v>
      </c>
      <c r="AL124" s="858"/>
      <c r="AM124" s="858"/>
      <c r="AN124" s="858"/>
      <c r="AO124" s="859"/>
      <c r="AP124" s="905" t="s">
        <v>431</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21</v>
      </c>
      <c r="BR124" s="912"/>
      <c r="BS124" s="912"/>
      <c r="BT124" s="912"/>
      <c r="BU124" s="912"/>
      <c r="BV124" s="912">
        <v>35.299999999999997</v>
      </c>
      <c r="BW124" s="912"/>
      <c r="BX124" s="912"/>
      <c r="BY124" s="912"/>
      <c r="BZ124" s="912"/>
      <c r="CA124" s="912">
        <v>51</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430</v>
      </c>
      <c r="DH124" s="841"/>
      <c r="DI124" s="841"/>
      <c r="DJ124" s="841"/>
      <c r="DK124" s="842"/>
      <c r="DL124" s="843" t="s">
        <v>431</v>
      </c>
      <c r="DM124" s="841"/>
      <c r="DN124" s="841"/>
      <c r="DO124" s="841"/>
      <c r="DP124" s="842"/>
      <c r="DQ124" s="843" t="s">
        <v>454</v>
      </c>
      <c r="DR124" s="841"/>
      <c r="DS124" s="841"/>
      <c r="DT124" s="841"/>
      <c r="DU124" s="842"/>
      <c r="DV124" s="929" t="s">
        <v>431</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238</v>
      </c>
      <c r="AB125" s="858"/>
      <c r="AC125" s="858"/>
      <c r="AD125" s="858"/>
      <c r="AE125" s="859"/>
      <c r="AF125" s="860" t="s">
        <v>238</v>
      </c>
      <c r="AG125" s="858"/>
      <c r="AH125" s="858"/>
      <c r="AI125" s="858"/>
      <c r="AJ125" s="859"/>
      <c r="AK125" s="860" t="s">
        <v>238</v>
      </c>
      <c r="AL125" s="858"/>
      <c r="AM125" s="858"/>
      <c r="AN125" s="858"/>
      <c r="AO125" s="859"/>
      <c r="AP125" s="905" t="s">
        <v>431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430</v>
      </c>
      <c r="DH125" s="923"/>
      <c r="DI125" s="923"/>
      <c r="DJ125" s="923"/>
      <c r="DK125" s="923"/>
      <c r="DL125" s="923" t="s">
        <v>431</v>
      </c>
      <c r="DM125" s="923"/>
      <c r="DN125" s="923"/>
      <c r="DO125" s="923"/>
      <c r="DP125" s="923"/>
      <c r="DQ125" s="923" t="s">
        <v>238</v>
      </c>
      <c r="DR125" s="923"/>
      <c r="DS125" s="923"/>
      <c r="DT125" s="923"/>
      <c r="DU125" s="923"/>
      <c r="DV125" s="924" t="s">
        <v>238</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119167</v>
      </c>
      <c r="AB126" s="858"/>
      <c r="AC126" s="858"/>
      <c r="AD126" s="858"/>
      <c r="AE126" s="859"/>
      <c r="AF126" s="860">
        <v>112686</v>
      </c>
      <c r="AG126" s="858"/>
      <c r="AH126" s="858"/>
      <c r="AI126" s="858"/>
      <c r="AJ126" s="859"/>
      <c r="AK126" s="860">
        <v>95563</v>
      </c>
      <c r="AL126" s="858"/>
      <c r="AM126" s="858"/>
      <c r="AN126" s="858"/>
      <c r="AO126" s="859"/>
      <c r="AP126" s="905">
        <v>1.3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238</v>
      </c>
      <c r="DH126" s="895"/>
      <c r="DI126" s="895"/>
      <c r="DJ126" s="895"/>
      <c r="DK126" s="895"/>
      <c r="DL126" s="895" t="s">
        <v>238</v>
      </c>
      <c r="DM126" s="895"/>
      <c r="DN126" s="895"/>
      <c r="DO126" s="895"/>
      <c r="DP126" s="895"/>
      <c r="DQ126" s="895" t="s">
        <v>431</v>
      </c>
      <c r="DR126" s="895"/>
      <c r="DS126" s="895"/>
      <c r="DT126" s="895"/>
      <c r="DU126" s="895"/>
      <c r="DV126" s="872" t="s">
        <v>430</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10238</v>
      </c>
      <c r="AB127" s="858"/>
      <c r="AC127" s="858"/>
      <c r="AD127" s="858"/>
      <c r="AE127" s="859"/>
      <c r="AF127" s="860">
        <v>7082</v>
      </c>
      <c r="AG127" s="858"/>
      <c r="AH127" s="858"/>
      <c r="AI127" s="858"/>
      <c r="AJ127" s="859"/>
      <c r="AK127" s="860">
        <v>4065</v>
      </c>
      <c r="AL127" s="858"/>
      <c r="AM127" s="858"/>
      <c r="AN127" s="858"/>
      <c r="AO127" s="859"/>
      <c r="AP127" s="905">
        <v>0.1</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454</v>
      </c>
      <c r="DH127" s="895"/>
      <c r="DI127" s="895"/>
      <c r="DJ127" s="895"/>
      <c r="DK127" s="895"/>
      <c r="DL127" s="895" t="s">
        <v>431</v>
      </c>
      <c r="DM127" s="895"/>
      <c r="DN127" s="895"/>
      <c r="DO127" s="895"/>
      <c r="DP127" s="895"/>
      <c r="DQ127" s="895" t="s">
        <v>238</v>
      </c>
      <c r="DR127" s="895"/>
      <c r="DS127" s="895"/>
      <c r="DT127" s="895"/>
      <c r="DU127" s="895"/>
      <c r="DV127" s="872" t="s">
        <v>238</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18124</v>
      </c>
      <c r="AB128" s="879"/>
      <c r="AC128" s="879"/>
      <c r="AD128" s="879"/>
      <c r="AE128" s="880"/>
      <c r="AF128" s="881">
        <v>14014</v>
      </c>
      <c r="AG128" s="879"/>
      <c r="AH128" s="879"/>
      <c r="AI128" s="879"/>
      <c r="AJ128" s="880"/>
      <c r="AK128" s="881">
        <v>11948</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430</v>
      </c>
      <c r="BG128" s="865"/>
      <c r="BH128" s="865"/>
      <c r="BI128" s="865"/>
      <c r="BJ128" s="865"/>
      <c r="BK128" s="865"/>
      <c r="BL128" s="888"/>
      <c r="BM128" s="864">
        <v>13.55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431</v>
      </c>
      <c r="DH128" s="869"/>
      <c r="DI128" s="869"/>
      <c r="DJ128" s="869"/>
      <c r="DK128" s="869"/>
      <c r="DL128" s="869" t="s">
        <v>238</v>
      </c>
      <c r="DM128" s="869"/>
      <c r="DN128" s="869"/>
      <c r="DO128" s="869"/>
      <c r="DP128" s="869"/>
      <c r="DQ128" s="869" t="s">
        <v>430</v>
      </c>
      <c r="DR128" s="869"/>
      <c r="DS128" s="869"/>
      <c r="DT128" s="869"/>
      <c r="DU128" s="869"/>
      <c r="DV128" s="870" t="s">
        <v>430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8929037</v>
      </c>
      <c r="AB129" s="858"/>
      <c r="AC129" s="858"/>
      <c r="AD129" s="858"/>
      <c r="AE129" s="859"/>
      <c r="AF129" s="860">
        <v>8916876</v>
      </c>
      <c r="AG129" s="858"/>
      <c r="AH129" s="858"/>
      <c r="AI129" s="858"/>
      <c r="AJ129" s="859"/>
      <c r="AK129" s="860">
        <v>8829199</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487</v>
      </c>
      <c r="BG129" s="848"/>
      <c r="BH129" s="848"/>
      <c r="BI129" s="848"/>
      <c r="BJ129" s="848"/>
      <c r="BK129" s="848"/>
      <c r="BL129" s="849"/>
      <c r="BM129" s="847">
        <v>18.55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1575241</v>
      </c>
      <c r="AB130" s="858"/>
      <c r="AC130" s="858"/>
      <c r="AD130" s="858"/>
      <c r="AE130" s="859"/>
      <c r="AF130" s="860">
        <v>1648138</v>
      </c>
      <c r="AG130" s="858"/>
      <c r="AH130" s="858"/>
      <c r="AI130" s="858"/>
      <c r="AJ130" s="859"/>
      <c r="AK130" s="860">
        <v>1613405</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10.199999999999999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7353796</v>
      </c>
      <c r="AB131" s="841"/>
      <c r="AC131" s="841"/>
      <c r="AD131" s="841"/>
      <c r="AE131" s="842"/>
      <c r="AF131" s="843">
        <v>7268738</v>
      </c>
      <c r="AG131" s="841"/>
      <c r="AH131" s="841"/>
      <c r="AI131" s="841"/>
      <c r="AJ131" s="842"/>
      <c r="AK131" s="843">
        <v>7215794</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10.84928111</v>
      </c>
      <c r="AB132" s="821"/>
      <c r="AC132" s="821"/>
      <c r="AD132" s="821"/>
      <c r="AE132" s="822"/>
      <c r="AF132" s="823">
        <v>10.472147980000001</v>
      </c>
      <c r="AG132" s="821"/>
      <c r="AH132" s="821"/>
      <c r="AI132" s="821"/>
      <c r="AJ132" s="822"/>
      <c r="AK132" s="823">
        <v>9.3340386380000009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12.5</v>
      </c>
      <c r="AB133" s="800"/>
      <c r="AC133" s="800"/>
      <c r="AD133" s="800"/>
      <c r="AE133" s="801"/>
      <c r="AF133" s="799">
        <v>11.3</v>
      </c>
      <c r="AG133" s="800"/>
      <c r="AH133" s="800"/>
      <c r="AI133" s="800"/>
      <c r="AJ133" s="801"/>
      <c r="AK133" s="799">
        <v>10.199999999999999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xQmIicKpmgA/leirTdsJV0NsKygnU+M5CzMrk4BYKVLQr3lUcIenf2uZ/bKdfz2kT4XNms/TQbBfwPc2ztCHg==" saltValue="J1pOCE9XCMIkZKE2SQNQ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8Pt/fWLlJgxcGEDeXxYLfy/4LSvyo4v4BedosNmbgudhBaoSeqzl3aSLLq1B7NwUnAK62EjATmkupzGbMzAZw==" saltValue="W3YwcQWNiNXhKaoWFNv1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4E5FR32Fk/EjVA4+JVp+SHlhr+E0OjsRCwT+adpkwJ2yRAjUz/OYFBIWZtGf8kU/CjEKKwLNyZNrQ/P6umRQ==" saltValue="PL6j5TpyfWWJX64DX1Rt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504</v>
      </c>
      <c r="AL9" s="1226"/>
      <c r="AM9" s="1226"/>
      <c r="AN9" s="1227"/>
      <c r="AO9" s="312">
        <v>2164519</v>
      </c>
      <c r="AP9" s="312">
        <v>68120</v>
      </c>
      <c r="AQ9" s="313">
        <v>90414</v>
      </c>
      <c r="AR9" s="314">
        <v>-24.7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505</v>
      </c>
      <c r="AL10" s="1226"/>
      <c r="AM10" s="1226"/>
      <c r="AN10" s="1227"/>
      <c r="AO10" s="315">
        <v>187165</v>
      </c>
      <c r="AP10" s="315">
        <v>5890</v>
      </c>
      <c r="AQ10" s="316">
        <v>7325</v>
      </c>
      <c r="AR10" s="317">
        <v>-19.600000000000001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506</v>
      </c>
      <c r="AL11" s="1226"/>
      <c r="AM11" s="1226"/>
      <c r="AN11" s="1227"/>
      <c r="AO11" s="315">
        <v>463896</v>
      </c>
      <c r="AP11" s="315">
        <v>14599</v>
      </c>
      <c r="AQ11" s="316">
        <v>9426</v>
      </c>
      <c r="AR11" s="317">
        <v>54.9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507</v>
      </c>
      <c r="AL12" s="1226"/>
      <c r="AM12" s="1226"/>
      <c r="AN12" s="1227"/>
      <c r="AO12" s="315" t="s">
        <v>508</v>
      </c>
      <c r="AP12" s="315" t="s">
        <v>508</v>
      </c>
      <c r="AQ12" s="316">
        <v>1167</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509</v>
      </c>
      <c r="AL13" s="1226"/>
      <c r="AM13" s="1226"/>
      <c r="AN13" s="1227"/>
      <c r="AO13" s="315" t="s">
        <v>508</v>
      </c>
      <c r="AP13" s="315" t="s">
        <v>508</v>
      </c>
      <c r="AQ13" s="316">
        <v>3</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510</v>
      </c>
      <c r="AL14" s="1226"/>
      <c r="AM14" s="1226"/>
      <c r="AN14" s="1227"/>
      <c r="AO14" s="315">
        <v>92749</v>
      </c>
      <c r="AP14" s="315">
        <v>2919</v>
      </c>
      <c r="AQ14" s="316">
        <v>4078</v>
      </c>
      <c r="AR14" s="317">
        <v>-28.4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511</v>
      </c>
      <c r="AL15" s="1226"/>
      <c r="AM15" s="1226"/>
      <c r="AN15" s="1227"/>
      <c r="AO15" s="315">
        <v>70400</v>
      </c>
      <c r="AP15" s="315">
        <v>2216</v>
      </c>
      <c r="AQ15" s="316">
        <v>2195</v>
      </c>
      <c r="AR15" s="317">
        <v>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512</v>
      </c>
      <c r="AL16" s="1229"/>
      <c r="AM16" s="1229"/>
      <c r="AN16" s="1230"/>
      <c r="AO16" s="315">
        <v>-209206</v>
      </c>
      <c r="AP16" s="315">
        <v>-6584</v>
      </c>
      <c r="AQ16" s="316">
        <v>-8893</v>
      </c>
      <c r="AR16" s="317">
        <v>-26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187</v>
      </c>
      <c r="AL17" s="1229"/>
      <c r="AM17" s="1229"/>
      <c r="AN17" s="1230"/>
      <c r="AO17" s="315">
        <v>2769523</v>
      </c>
      <c r="AP17" s="315">
        <v>87160</v>
      </c>
      <c r="AQ17" s="316">
        <v>105714</v>
      </c>
      <c r="AR17" s="317">
        <v>-17.600000000000001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517</v>
      </c>
      <c r="AL21" s="1223"/>
      <c r="AM21" s="1223"/>
      <c r="AN21" s="1224"/>
      <c r="AO21" s="327">
        <v>7.8</v>
      </c>
      <c r="AP21" s="328">
        <v>10.07</v>
      </c>
      <c r="AQ21" s="329">
        <v>-2.27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518</v>
      </c>
      <c r="AL22" s="1223"/>
      <c r="AM22" s="1223"/>
      <c r="AN22" s="1224"/>
      <c r="AO22" s="332">
        <v>97.9</v>
      </c>
      <c r="AP22" s="333">
        <v>97.6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522</v>
      </c>
      <c r="AL32" s="1214"/>
      <c r="AM32" s="1214"/>
      <c r="AN32" s="1215"/>
      <c r="AO32" s="342">
        <v>1825065</v>
      </c>
      <c r="AP32" s="342">
        <v>57437</v>
      </c>
      <c r="AQ32" s="343">
        <v>67110</v>
      </c>
      <c r="AR32" s="344">
        <v>-14.4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523</v>
      </c>
      <c r="AL33" s="1214"/>
      <c r="AM33" s="1214"/>
      <c r="AN33" s="121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524</v>
      </c>
      <c r="AL34" s="1214"/>
      <c r="AM34" s="1214"/>
      <c r="AN34" s="1215"/>
      <c r="AO34" s="342" t="s">
        <v>508</v>
      </c>
      <c r="AP34" s="342" t="s">
        <v>508</v>
      </c>
      <c r="AQ34" s="343">
        <v>6</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525</v>
      </c>
      <c r="AL35" s="1214"/>
      <c r="AM35" s="1214"/>
      <c r="AN35" s="1215"/>
      <c r="AO35" s="342">
        <v>240357</v>
      </c>
      <c r="AP35" s="342">
        <v>7564</v>
      </c>
      <c r="AQ35" s="343">
        <v>17795</v>
      </c>
      <c r="AR35" s="344">
        <v>-57.5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526</v>
      </c>
      <c r="AL36" s="1214"/>
      <c r="AM36" s="1214"/>
      <c r="AN36" s="1215"/>
      <c r="AO36" s="342">
        <v>91311</v>
      </c>
      <c r="AP36" s="342">
        <v>2874</v>
      </c>
      <c r="AQ36" s="343">
        <v>2500</v>
      </c>
      <c r="AR36" s="344">
        <v>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527</v>
      </c>
      <c r="AL37" s="1214"/>
      <c r="AM37" s="1214"/>
      <c r="AN37" s="1215"/>
      <c r="AO37" s="342">
        <v>142145</v>
      </c>
      <c r="AP37" s="342">
        <v>4473</v>
      </c>
      <c r="AQ37" s="343">
        <v>1001</v>
      </c>
      <c r="AR37" s="344">
        <v>346.9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528</v>
      </c>
      <c r="AL38" s="1217"/>
      <c r="AM38" s="1217"/>
      <c r="AN38" s="1218"/>
      <c r="AO38" s="345" t="s">
        <v>508</v>
      </c>
      <c r="AP38" s="345" t="s">
        <v>508</v>
      </c>
      <c r="AQ38" s="346">
        <v>4</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529</v>
      </c>
      <c r="AL39" s="1217"/>
      <c r="AM39" s="1217"/>
      <c r="AN39" s="1218"/>
      <c r="AO39" s="342">
        <v>-11948</v>
      </c>
      <c r="AP39" s="342">
        <v>-376</v>
      </c>
      <c r="AQ39" s="343">
        <v>-3748</v>
      </c>
      <c r="AR39" s="344">
        <v>-90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530</v>
      </c>
      <c r="AL40" s="1214"/>
      <c r="AM40" s="1214"/>
      <c r="AN40" s="1215"/>
      <c r="AO40" s="342">
        <v>-1613405</v>
      </c>
      <c r="AP40" s="342">
        <v>-50776</v>
      </c>
      <c r="AQ40" s="343">
        <v>-58908</v>
      </c>
      <c r="AR40" s="344">
        <v>-13.8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299</v>
      </c>
      <c r="AL41" s="1220"/>
      <c r="AM41" s="1220"/>
      <c r="AN41" s="1221"/>
      <c r="AO41" s="342">
        <v>673525</v>
      </c>
      <c r="AP41" s="342">
        <v>21197</v>
      </c>
      <c r="AQ41" s="343">
        <v>25761</v>
      </c>
      <c r="AR41" s="344">
        <v>-17.7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499</v>
      </c>
      <c r="AN49" s="1208" t="s">
        <v>534</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3552935</v>
      </c>
      <c r="AN51" s="364">
        <v>109089</v>
      </c>
      <c r="AO51" s="365">
        <v>20.9</v>
      </c>
      <c r="AP51" s="366">
        <v>106614</v>
      </c>
      <c r="AQ51" s="367">
        <v>17.2</v>
      </c>
      <c r="AR51" s="368">
        <v>3.7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1967572</v>
      </c>
      <c r="AN52" s="372">
        <v>60412</v>
      </c>
      <c r="AO52" s="373">
        <v>58.2</v>
      </c>
      <c r="AP52" s="374">
        <v>45545</v>
      </c>
      <c r="AQ52" s="375">
        <v>20.7</v>
      </c>
      <c r="AR52" s="376">
        <v>37.5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1778152</v>
      </c>
      <c r="AN53" s="364">
        <v>55131</v>
      </c>
      <c r="AO53" s="365">
        <v>-49.5</v>
      </c>
      <c r="AP53" s="366">
        <v>85459</v>
      </c>
      <c r="AQ53" s="367">
        <v>-19.8</v>
      </c>
      <c r="AR53" s="368">
        <v>-29.7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719487</v>
      </c>
      <c r="AN54" s="372">
        <v>22308</v>
      </c>
      <c r="AO54" s="373">
        <v>-63.1</v>
      </c>
      <c r="AP54" s="374">
        <v>44378</v>
      </c>
      <c r="AQ54" s="375">
        <v>-2.6</v>
      </c>
      <c r="AR54" s="376">
        <v>-60.5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1669814</v>
      </c>
      <c r="AN55" s="364">
        <v>52112</v>
      </c>
      <c r="AO55" s="365">
        <v>-5.5</v>
      </c>
      <c r="AP55" s="366">
        <v>83280</v>
      </c>
      <c r="AQ55" s="367">
        <v>-2.5</v>
      </c>
      <c r="AR55" s="368">
        <v>-3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683412</v>
      </c>
      <c r="AN56" s="372">
        <v>21328</v>
      </c>
      <c r="AO56" s="373">
        <v>-4.4000000000000004</v>
      </c>
      <c r="AP56" s="374">
        <v>43123</v>
      </c>
      <c r="AQ56" s="375">
        <v>-2.8</v>
      </c>
      <c r="AR56" s="376">
        <v>-1.6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3876022</v>
      </c>
      <c r="AN57" s="364">
        <v>121578</v>
      </c>
      <c r="AO57" s="365">
        <v>133.30000000000001</v>
      </c>
      <c r="AP57" s="366">
        <v>88968</v>
      </c>
      <c r="AQ57" s="367">
        <v>6.8</v>
      </c>
      <c r="AR57" s="368">
        <v>126.5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2176937</v>
      </c>
      <c r="AN58" s="372">
        <v>68283</v>
      </c>
      <c r="AO58" s="373">
        <v>220.2</v>
      </c>
      <c r="AP58" s="374">
        <v>45482</v>
      </c>
      <c r="AQ58" s="375">
        <v>5.5</v>
      </c>
      <c r="AR58" s="376">
        <v>214.7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3748134</v>
      </c>
      <c r="AN59" s="364">
        <v>117959</v>
      </c>
      <c r="AO59" s="365">
        <v>-3</v>
      </c>
      <c r="AP59" s="366">
        <v>85173</v>
      </c>
      <c r="AQ59" s="367">
        <v>-4.3</v>
      </c>
      <c r="AR59" s="368">
        <v>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2795006</v>
      </c>
      <c r="AN60" s="372">
        <v>87962</v>
      </c>
      <c r="AO60" s="373">
        <v>28.8</v>
      </c>
      <c r="AP60" s="374">
        <v>43913</v>
      </c>
      <c r="AQ60" s="375">
        <v>-3.4</v>
      </c>
      <c r="AR60" s="376">
        <v>32.200000000000003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2925011</v>
      </c>
      <c r="AN61" s="379">
        <v>91174</v>
      </c>
      <c r="AO61" s="380">
        <v>19.2</v>
      </c>
      <c r="AP61" s="381">
        <v>89899</v>
      </c>
      <c r="AQ61" s="382">
        <v>-0.5</v>
      </c>
      <c r="AR61" s="368">
        <v>19.7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1668483</v>
      </c>
      <c r="AN62" s="372">
        <v>52059</v>
      </c>
      <c r="AO62" s="373">
        <v>47.9</v>
      </c>
      <c r="AP62" s="374">
        <v>44488</v>
      </c>
      <c r="AQ62" s="375">
        <v>3.5</v>
      </c>
      <c r="AR62" s="376">
        <v>44.4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fvcM0agNuWvCtfPCHomR7crS3EEZe2MDvd9j4+l/UlUjUwAk8AsBV4s4blGT5v5uHtxTP2HjQNnMsTBRzsKSQ==" saltValue="9mHxBWzBBr0Es0ekq/0h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WZDnWyx/NxGIIeOSseMiXm4666/yN8ZFwcplfpiNkzI7/Lp16/cIZCaTjC9EWrMmrTpcyJOD90f6rr4fObJ6Q==" saltValue="93o6h0j7KFrY1n86/+nj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RLVaSsn/hTimhjFNA4J5F3NaRQjrgRT1kzI+AvBAqpf0bxqNwYwiens9x7hfBrsM1YCjfTSGPi2rDgLpm0C6w==" saltValue="FLuWxBnvFstbFjHJ5vVb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1" t="s">
        <v>3</v>
      </c>
      <c r="D47" s="1231"/>
      <c r="E47" s="1232"/>
      <c r="F47" s="11">
        <v>26.7</v>
      </c>
      <c r="G47" s="12">
        <v>27.84</v>
      </c>
      <c r="H47" s="12">
        <v>30.65</v>
      </c>
      <c r="I47" s="12">
        <v>30.59</v>
      </c>
      <c r="J47" s="13">
        <v>31.06</v>
      </c>
    </row>
    <row r="48" spans="2:10" ht="57.75" customHeight="1" x14ac:dyDescent="0.15">
      <c r="B48" s="14"/>
      <c r="C48" s="1233" t="s">
        <v>4</v>
      </c>
      <c r="D48" s="1233"/>
      <c r="E48" s="1234"/>
      <c r="F48" s="15">
        <v>3.03</v>
      </c>
      <c r="G48" s="16">
        <v>4.37</v>
      </c>
      <c r="H48" s="16">
        <v>2.5499999999999998</v>
      </c>
      <c r="I48" s="16">
        <v>2.2200000000000002</v>
      </c>
      <c r="J48" s="17">
        <v>0.01</v>
      </c>
    </row>
    <row r="49" spans="2:10" ht="57.75" customHeight="1" thickBot="1" x14ac:dyDescent="0.2">
      <c r="B49" s="18"/>
      <c r="C49" s="1235" t="s">
        <v>5</v>
      </c>
      <c r="D49" s="1235"/>
      <c r="E49" s="1236"/>
      <c r="F49" s="19" t="s">
        <v>555</v>
      </c>
      <c r="G49" s="20">
        <v>5.68</v>
      </c>
      <c r="H49" s="20">
        <v>1.69</v>
      </c>
      <c r="I49" s="20">
        <v>1.02</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GHGKgInpX/CCtqMDgIeRFW/pde/0ki9GaYXuoek+bSBPOAZ0tk3gplZiIXqNqH0L+zc6qi1xU+xmsUnxVfoIg==" saltValue="7LdwxEohCzq0tT37wRi1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2020-09-23T06:44:21Z</cp:lastPrinted>
  <dcterms:created xsi:type="dcterms:W3CDTF">2020-02-10T06:02:06Z</dcterms:created>
  <dcterms:modified xsi:type="dcterms:W3CDTF">2020-09-29T04:34:51Z</dcterms:modified>
  <cp:category/>
</cp:coreProperties>
</file>